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9CF59C5F-03FD-41D2-8900-051F56F9E5B2}" xr6:coauthVersionLast="47" xr6:coauthVersionMax="47" xr10:uidLastSave="{00000000-0000-0000-0000-000000000000}"/>
  <bookViews>
    <workbookView xWindow="28680" yWindow="-120" windowWidth="29040" windowHeight="15840" xr2:uid="{C5E08C69-2D35-4E27-A327-DE366B9A915D}"/>
  </bookViews>
  <sheets>
    <sheet name="3.1" sheetId="2" r:id="rId1"/>
    <sheet name="3.2" sheetId="6" r:id="rId2"/>
    <sheet name="3.3" sheetId="5" r:id="rId3"/>
    <sheet name="3.4" sheetId="7" r:id="rId4"/>
    <sheet name="3.5" sheetId="19" r:id="rId5"/>
    <sheet name="3.6" sheetId="20" r:id="rId6"/>
    <sheet name="3.7" sheetId="21" r:id="rId7"/>
    <sheet name="3.8" sheetId="22" r:id="rId8"/>
    <sheet name="3.9" sheetId="23" r:id="rId9"/>
    <sheet name="3.10" sheetId="24" r:id="rId10"/>
    <sheet name="3.11" sheetId="25" r:id="rId11"/>
    <sheet name="3.12" sheetId="26" r:id="rId12"/>
    <sheet name="4.1" sheetId="8" r:id="rId13"/>
    <sheet name="4.2" sheetId="10" r:id="rId14"/>
    <sheet name="4.3" sheetId="28" r:id="rId15"/>
    <sheet name="4.4" sheetId="30" r:id="rId16"/>
    <sheet name="4.5" sheetId="31" r:id="rId17"/>
    <sheet name="4.6" sheetId="32" r:id="rId18"/>
  </sheets>
  <definedNames>
    <definedName name="_xlnm._FilterDatabase" localSheetId="14" hidden="1">'4.3'!$B$66:$K$66</definedName>
    <definedName name="_xlnm._FilterDatabase" localSheetId="15" hidden="1">'4.4'!$B$66:$K$66</definedName>
    <definedName name="_xlnm._FilterDatabase" localSheetId="16" hidden="1">'4.5'!$B$66:$K$66</definedName>
    <definedName name="_xlnm._FilterDatabase" localSheetId="17" hidden="1">'4.6'!$B$66:$K$66</definedName>
    <definedName name="TRNR_21b3387dfb284a66a23c63b4949a3c46_54_5" hidden="1">#REF!</definedName>
    <definedName name="TRNR_be14afef46d84dde8d3e64f52ef2527a_54_6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5" l="1"/>
  <c r="E8" i="25"/>
  <c r="I7" i="21"/>
  <c r="C7" i="21"/>
  <c r="D7" i="21" s="1"/>
  <c r="E7" i="21" s="1"/>
  <c r="F7" i="21" s="1"/>
  <c r="G7" i="21" s="1"/>
  <c r="I7" i="19"/>
  <c r="C7" i="19"/>
  <c r="D7" i="19" s="1"/>
  <c r="E7" i="19" s="1"/>
  <c r="F7" i="19" s="1"/>
  <c r="G7" i="19" s="1"/>
  <c r="E12" i="7"/>
  <c r="I6" i="5"/>
  <c r="J6" i="5" s="1"/>
  <c r="E6" i="5"/>
  <c r="F5" i="5" s="1"/>
  <c r="G6" i="5" s="1"/>
  <c r="D6" i="5"/>
  <c r="E8" i="6" l="1"/>
  <c r="D8" i="6"/>
  <c r="C8" i="6"/>
  <c r="B8" i="6"/>
</calcChain>
</file>

<file path=xl/sharedStrings.xml><?xml version="1.0" encoding="utf-8"?>
<sst xmlns="http://schemas.openxmlformats.org/spreadsheetml/2006/main" count="275" uniqueCount="118">
  <si>
    <t>01.01.16</t>
  </si>
  <si>
    <t>31.12.16</t>
  </si>
  <si>
    <t>31.12.17</t>
  </si>
  <si>
    <t>31.12.18</t>
  </si>
  <si>
    <t>31.12.19</t>
  </si>
  <si>
    <t>Tittel:</t>
  </si>
  <si>
    <t xml:space="preserve">Kilde: </t>
  </si>
  <si>
    <t>Finanstilsynet</t>
  </si>
  <si>
    <t>Solvenskapitaldekning i livsforsikringsforetakene samlet</t>
  </si>
  <si>
    <t>Solvenskapitaldekning uten bruk av overgangsregelen i livsforsikringsforetakene samlet</t>
  </si>
  <si>
    <t>Minstekapitaldekning i livsforsikringsforetakene samlet</t>
  </si>
  <si>
    <t>Solvenskapitalkrav (v.a)</t>
  </si>
  <si>
    <t>Solvenskapital (v.a)</t>
  </si>
  <si>
    <t>Solvenskapitaldekning (h.a)</t>
  </si>
  <si>
    <t>Solvenskapitaldekning i skadeforsikringsforetakene samlet</t>
  </si>
  <si>
    <t>Note:</t>
  </si>
  <si>
    <t>Solvenskapitalkrav (v.a.)</t>
  </si>
  <si>
    <t>Solvenskapital (v.a.)</t>
  </si>
  <si>
    <t>Solvenskapitaldekning (h.a.)</t>
  </si>
  <si>
    <t>Minstekapitalkrav (v.a.)</t>
  </si>
  <si>
    <t>Minstekapital (v.a.)</t>
  </si>
  <si>
    <t>Minstekapitaldekning (h.a.)</t>
  </si>
  <si>
    <t xml:space="preserve"> </t>
  </si>
  <si>
    <t>31.12.20</t>
  </si>
  <si>
    <t>Bidrag til solvenskapitalkravet for livsforsikringsforetakene samlet, 2016 – 2020</t>
  </si>
  <si>
    <t>Bidrag til solvenskapitalkrav for markedsrisiko for livsforsikringsforetakene samlet per 31. desember 2020</t>
  </si>
  <si>
    <t>Bidrag til solvenskapitalkrav for markedsrisiko for livsforsikringsforetakene samlet, 2016 – 2020</t>
  </si>
  <si>
    <t>Bidrag til solvenskapitalkrav for 
livsforsikringsrisiko samlet per 31. desember 2020</t>
  </si>
  <si>
    <t>Bidrag til solvenskapitalkrav for livsforsikringsrisiko for livsforsikringsforetakene samlet, 
2016 – 2020</t>
  </si>
  <si>
    <t>Inndeling av solvenskapitalen for livsforsikringsforetakene samlet per 31. desember 2020. I prosent av den samlede solvenskapitalen</t>
  </si>
  <si>
    <t>Kapitalgruppe 2 som andel av solvenskapitalkravet</t>
  </si>
  <si>
    <t xml:space="preserve">Bidrag til solvenskapitalkravet for skadeforsikringsforetak per 31. desember 2020 </t>
  </si>
  <si>
    <t>Markedsrisiko</t>
  </si>
  <si>
    <t>Motpartsrisiko</t>
  </si>
  <si>
    <t>Helseforsikringsrisiko</t>
  </si>
  <si>
    <t>Skadeforsikringsrisiko</t>
  </si>
  <si>
    <t>Helse- og skaderisiko Gj.</t>
  </si>
  <si>
    <t>Samlet risiko</t>
  </si>
  <si>
    <t>Diversifisering</t>
  </si>
  <si>
    <t>BSCR</t>
  </si>
  <si>
    <t>Operasjonell risiko</t>
  </si>
  <si>
    <t>Tapsabs. evne av utsatt skatt</t>
  </si>
  <si>
    <t>SCR før kapitalkravstillegg</t>
  </si>
  <si>
    <t>Kapitalkravstillegg</t>
  </si>
  <si>
    <t>SCR etter kapitalkravstillegg</t>
  </si>
  <si>
    <t>Aggregerte tall</t>
  </si>
  <si>
    <t>Skyggetall</t>
  </si>
  <si>
    <t>Positivt bidrag til SCR (uten Gjensidige)</t>
  </si>
  <si>
    <t>Positivt bidrag til SCR (Gjensidige PIM)</t>
  </si>
  <si>
    <t>Negativt bidrag til SCR (uten Gjensidige)</t>
  </si>
  <si>
    <t>Negativt bidrag til SCR (Gjensidige PIM)</t>
  </si>
  <si>
    <t>Dataetiketter</t>
  </si>
  <si>
    <t>Diversifiseringseffekten mellom skade- og helseforsikringsrisiko er fratrukket i posten "SCR for forsikringsrisiko" i  internmodellen, men befinner seg i posten "Diversifisering" i standardmetoden.</t>
  </si>
  <si>
    <t>SCR for markedsrisiko</t>
  </si>
  <si>
    <t>Renterisiko</t>
  </si>
  <si>
    <t>Aksjerisiko</t>
  </si>
  <si>
    <t>Eiendomsrisiko</t>
  </si>
  <si>
    <t>Kredittmarginrisiko</t>
  </si>
  <si>
    <t>Konsentrasjonsrisiko</t>
  </si>
  <si>
    <t>Valutarisiko</t>
  </si>
  <si>
    <t>Annen markedsrisiko</t>
  </si>
  <si>
    <t>Sum markedsrisiko</t>
  </si>
  <si>
    <t>Kapitalkrav for markedsrisiko</t>
  </si>
  <si>
    <t>Oppgang (uten Gjensidige)</t>
  </si>
  <si>
    <t>Oppgang (Gjensidige PIM)</t>
  </si>
  <si>
    <t>Nedgang (uten Gjensidige)</t>
  </si>
  <si>
    <t>Nedgang (Gjensidige PIM)</t>
  </si>
  <si>
    <t>Bidrag til kapitalkravet for markedsrisiko for skadeforsikringsforetakene per 31. desember 2020</t>
  </si>
  <si>
    <t>01.01.2016</t>
  </si>
  <si>
    <t>Kapitalgruppe 1 uten begr.</t>
  </si>
  <si>
    <t>Kapitalgruppe 1 med begr.</t>
  </si>
  <si>
    <t>Kapitalgruppe 2</t>
  </si>
  <si>
    <t>Kapitalgruppe 3</t>
  </si>
  <si>
    <t>Sammensetningen av solvenskapitalen for skadeforsikringsforetakene samlet</t>
  </si>
  <si>
    <t>Inndeling av solvenskapitalen for skadeforsikringsforetakene samlet (i prosent av den samlede solvenskapitalen) per 31. desember 2020</t>
  </si>
  <si>
    <t>Kapitalgruppe 1 med begrensninger</t>
  </si>
  <si>
    <t>Aksjekapital og overkurs/medlemsinnskudd</t>
  </si>
  <si>
    <t>Avstemmingsreserve</t>
  </si>
  <si>
    <t>Minstekapitaldekning i skadeforsikrings-foretakene samlet</t>
  </si>
  <si>
    <t>Livsforsikringsrisiko</t>
  </si>
  <si>
    <t>31.12.2016</t>
  </si>
  <si>
    <t>31.12.2017</t>
  </si>
  <si>
    <t>31.12.2018</t>
  </si>
  <si>
    <t>31.12.2019</t>
  </si>
  <si>
    <t>31.12.2020</t>
  </si>
  <si>
    <t>Tapabs. evne av utsatt skatt</t>
  </si>
  <si>
    <t>Solvenskapitalkrav (SCR)</t>
  </si>
  <si>
    <t>Negativt bidrag til SCR</t>
  </si>
  <si>
    <t>Positivt bidrag til SCR</t>
  </si>
  <si>
    <t>Bidrag til solvenskapitalkravet for livsforsikringsforetakene samlet per 31. desember 2020</t>
  </si>
  <si>
    <t>Mrd. kroner</t>
  </si>
  <si>
    <t xml:space="preserve">  Tapabs. evne av utsatt skatt           </t>
  </si>
  <si>
    <t xml:space="preserve">Diversifisering             </t>
  </si>
  <si>
    <t>Kapitalkrav for markedsrisko</t>
  </si>
  <si>
    <t>Negativt bidrag til kapitalkrav</t>
  </si>
  <si>
    <t>Positivt bidrag til kapitalkrav</t>
  </si>
  <si>
    <t xml:space="preserve">Diversifisering              </t>
  </si>
  <si>
    <t>Samlet markedsrisiko</t>
  </si>
  <si>
    <t>Konsetrasjonsrisiko</t>
  </si>
  <si>
    <t>Dødsrisiko</t>
  </si>
  <si>
    <t>Opplevelsesrisiko</t>
  </si>
  <si>
    <t>Uførerisiko</t>
  </si>
  <si>
    <t>Avgangsrisiko</t>
  </si>
  <si>
    <t>Kostnadsrisiko</t>
  </si>
  <si>
    <t>Katastroferisiko</t>
  </si>
  <si>
    <t>Sum livsforsikringsrisiko</t>
  </si>
  <si>
    <t>Kapitalkrav for livsfors.risiko</t>
  </si>
  <si>
    <t xml:space="preserve">  SCR for livsforsikringsrisiko</t>
  </si>
  <si>
    <t xml:space="preserve">Diversifisering                 </t>
  </si>
  <si>
    <t>Sammensetning av solvenskapitalen for livsforsikringsforetakene samlet</t>
  </si>
  <si>
    <t>herav annen innskutt egenkapital</t>
  </si>
  <si>
    <t>herav annen opptjent egenkapital</t>
  </si>
  <si>
    <t>herav verdivurderingsforskjeller</t>
  </si>
  <si>
    <t>Kapitalgruppe 2 (v.a.)</t>
  </si>
  <si>
    <t>Kapitalgruppe 2 som andel av solvenskapitalkravet (h.a)</t>
  </si>
  <si>
    <t>Minstekapitalkrav (v.a)</t>
  </si>
  <si>
    <t>Minstekapital (v.a)</t>
  </si>
  <si>
    <t>Minstekapitaldekning (h.a)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</si>
</sst>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  <numFmt numFmtId="167" formatCode="0.0"/>
    <numFmt numFmtId="168" formatCode="_-* #,##0.0_-;\-* #,##0.0_-;_-* &quot;-&quot;??_-;_-@_-"/>
    <numFmt numFmtId="169" formatCode="0.0000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9"/>
      <color rgb="FF333333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8"/>
      <color rgb="FF333333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Open Sans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ck">
        <color theme="4"/>
      </bottom>
      <diagonal/>
    </border>
  </borders>
  <cellStyleXfs count="1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7" fillId="0" borderId="2" applyNumberFormat="0" applyFill="0" applyAlignment="0" applyProtection="0"/>
    <xf numFmtId="0" fontId="5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0" applyFont="1"/>
    <xf numFmtId="0" fontId="2" fillId="0" borderId="0" xfId="4" applyFont="1"/>
    <xf numFmtId="0" fontId="1" fillId="0" borderId="0" xfId="1"/>
    <xf numFmtId="0" fontId="6" fillId="0" borderId="0" xfId="0" applyFont="1"/>
    <xf numFmtId="165" fontId="2" fillId="0" borderId="0" xfId="6" applyNumberFormat="1" applyFont="1"/>
    <xf numFmtId="0" fontId="2" fillId="0" borderId="0" xfId="7" applyFont="1"/>
    <xf numFmtId="166" fontId="2" fillId="0" borderId="0" xfId="8" applyNumberFormat="1" applyFont="1"/>
    <xf numFmtId="0" fontId="3" fillId="0" borderId="0" xfId="7" applyFont="1"/>
    <xf numFmtId="165" fontId="7" fillId="2" borderId="0" xfId="8" applyNumberFormat="1" applyFont="1" applyFill="1" applyAlignment="1">
      <alignment horizontal="left"/>
    </xf>
    <xf numFmtId="3" fontId="13" fillId="2" borderId="1" xfId="10" applyNumberFormat="1" applyFont="1" applyFill="1" applyBorder="1" applyAlignment="1">
      <alignment horizontal="right"/>
    </xf>
    <xf numFmtId="3" fontId="13" fillId="2" borderId="1" xfId="7" applyNumberFormat="1" applyFont="1" applyFill="1" applyBorder="1" applyAlignment="1">
      <alignment horizontal="right" vertical="center"/>
    </xf>
    <xf numFmtId="167" fontId="13" fillId="2" borderId="1" xfId="7" applyNumberFormat="1" applyFont="1" applyFill="1" applyBorder="1" applyAlignment="1">
      <alignment horizontal="right"/>
    </xf>
    <xf numFmtId="3" fontId="13" fillId="4" borderId="1" xfId="10" applyNumberFormat="1" applyFont="1" applyFill="1" applyBorder="1" applyAlignment="1">
      <alignment horizontal="right"/>
    </xf>
    <xf numFmtId="0" fontId="2" fillId="3" borderId="0" xfId="7" applyFont="1" applyFill="1"/>
    <xf numFmtId="0" fontId="2" fillId="0" borderId="0" xfId="7" applyFont="1" applyFill="1"/>
    <xf numFmtId="0" fontId="3" fillId="0" borderId="0" xfId="7" applyFont="1" applyFill="1"/>
    <xf numFmtId="165" fontId="7" fillId="0" borderId="0" xfId="8" applyNumberFormat="1" applyFont="1" applyFill="1" applyAlignment="1">
      <alignment horizontal="left"/>
    </xf>
    <xf numFmtId="0" fontId="8" fillId="0" borderId="0" xfId="7" applyFont="1" applyFill="1" applyBorder="1" applyAlignment="1">
      <alignment horizontal="left"/>
    </xf>
    <xf numFmtId="0" fontId="8" fillId="0" borderId="0" xfId="7" applyFont="1" applyFill="1" applyBorder="1" applyAlignment="1">
      <alignment horizontal="right"/>
    </xf>
    <xf numFmtId="0" fontId="2" fillId="0" borderId="0" xfId="7" applyFont="1" applyFill="1" applyBorder="1"/>
    <xf numFmtId="0" fontId="9" fillId="0" borderId="0" xfId="7" applyFont="1" applyFill="1" applyBorder="1" applyAlignment="1">
      <alignment horizontal="left"/>
    </xf>
    <xf numFmtId="0" fontId="8" fillId="0" borderId="0" xfId="7" applyFont="1" applyFill="1" applyBorder="1" applyAlignment="1">
      <alignment horizontal="right" wrapText="1"/>
    </xf>
    <xf numFmtId="165" fontId="10" fillId="0" borderId="0" xfId="7" applyNumberFormat="1" applyFont="1" applyFill="1" applyBorder="1" applyAlignment="1">
      <alignment horizontal="right"/>
    </xf>
    <xf numFmtId="0" fontId="9" fillId="0" borderId="0" xfId="7" applyFont="1" applyFill="1" applyAlignment="1">
      <alignment horizontal="left"/>
    </xf>
    <xf numFmtId="165" fontId="7" fillId="0" borderId="0" xfId="7" applyNumberFormat="1" applyFont="1" applyFill="1" applyAlignment="1">
      <alignment horizontal="left"/>
    </xf>
    <xf numFmtId="166" fontId="2" fillId="0" borderId="0" xfId="8" applyNumberFormat="1" applyFont="1" applyFill="1"/>
    <xf numFmtId="165" fontId="10" fillId="0" borderId="0" xfId="8" applyNumberFormat="1" applyFont="1" applyFill="1" applyAlignment="1">
      <alignment horizontal="left"/>
    </xf>
    <xf numFmtId="0" fontId="15" fillId="0" borderId="0" xfId="7" applyFont="1" applyFill="1"/>
    <xf numFmtId="165" fontId="10" fillId="0" borderId="0" xfId="7" applyNumberFormat="1" applyFont="1" applyFill="1" applyAlignment="1">
      <alignment horizontal="left"/>
    </xf>
    <xf numFmtId="166" fontId="3" fillId="0" borderId="0" xfId="8" applyNumberFormat="1" applyFont="1" applyFill="1" applyAlignment="1">
      <alignment wrapText="1"/>
    </xf>
    <xf numFmtId="165" fontId="10" fillId="0" borderId="0" xfId="7" applyNumberFormat="1" applyFont="1" applyFill="1" applyAlignment="1">
      <alignment horizontal="right"/>
    </xf>
    <xf numFmtId="0" fontId="8" fillId="0" borderId="0" xfId="7" applyFont="1" applyFill="1" applyAlignment="1">
      <alignment horizontal="right"/>
    </xf>
    <xf numFmtId="0" fontId="11" fillId="0" borderId="0" xfId="7" applyFont="1" applyFill="1"/>
    <xf numFmtId="0" fontId="14" fillId="0" borderId="0" xfId="7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 vertical="top"/>
    </xf>
    <xf numFmtId="1" fontId="5" fillId="0" borderId="0" xfId="1" applyNumberFormat="1" applyFont="1"/>
    <xf numFmtId="1" fontId="2" fillId="0" borderId="0" xfId="0" applyNumberFormat="1" applyFont="1"/>
    <xf numFmtId="49" fontId="2" fillId="0" borderId="0" xfId="1" applyNumberFormat="1" applyFont="1"/>
    <xf numFmtId="168" fontId="2" fillId="0" borderId="0" xfId="9" applyNumberFormat="1" applyFont="1"/>
    <xf numFmtId="43" fontId="2" fillId="0" borderId="0" xfId="6" applyNumberFormat="1" applyFont="1"/>
    <xf numFmtId="0" fontId="16" fillId="0" borderId="0" xfId="0" applyFont="1"/>
    <xf numFmtId="43" fontId="7" fillId="0" borderId="0" xfId="6" applyFont="1" applyFill="1" applyAlignment="1">
      <alignment horizontal="left"/>
    </xf>
    <xf numFmtId="43" fontId="2" fillId="0" borderId="0" xfId="6" applyFont="1" applyFill="1"/>
    <xf numFmtId="165" fontId="7" fillId="0" borderId="0" xfId="6" applyNumberFormat="1" applyFont="1" applyFill="1" applyAlignment="1">
      <alignment horizontal="left"/>
    </xf>
    <xf numFmtId="165" fontId="2" fillId="0" borderId="0" xfId="6" applyNumberFormat="1" applyFont="1" applyFill="1"/>
    <xf numFmtId="165" fontId="2" fillId="0" borderId="0" xfId="6" applyNumberFormat="1" applyFont="1" applyFill="1" applyBorder="1"/>
    <xf numFmtId="14" fontId="2" fillId="0" borderId="0" xfId="4" applyNumberFormat="1" applyFont="1"/>
    <xf numFmtId="0" fontId="6" fillId="0" borderId="0" xfId="0" applyFont="1" applyAlignment="1"/>
    <xf numFmtId="0" fontId="18" fillId="0" borderId="0" xfId="12" applyFont="1" applyBorder="1"/>
    <xf numFmtId="0" fontId="2" fillId="0" borderId="0" xfId="0" applyFont="1" applyAlignment="1">
      <alignment vertical="center"/>
    </xf>
    <xf numFmtId="166" fontId="2" fillId="0" borderId="0" xfId="0" applyNumberFormat="1" applyFont="1"/>
    <xf numFmtId="0" fontId="0" fillId="0" borderId="0" xfId="0" applyAlignment="1">
      <alignment horizontal="left"/>
    </xf>
    <xf numFmtId="167" fontId="2" fillId="0" borderId="0" xfId="5" applyNumberFormat="1" applyFont="1" applyBorder="1"/>
    <xf numFmtId="3" fontId="0" fillId="0" borderId="0" xfId="0" applyNumberFormat="1"/>
    <xf numFmtId="169" fontId="2" fillId="0" borderId="0" xfId="5" applyNumberFormat="1" applyFont="1" applyBorder="1"/>
    <xf numFmtId="9" fontId="0" fillId="0" borderId="0" xfId="11" applyFont="1"/>
    <xf numFmtId="168" fontId="2" fillId="0" borderId="0" xfId="6" applyNumberFormat="1" applyFont="1" applyBorder="1"/>
    <xf numFmtId="0" fontId="2" fillId="0" borderId="0" xfId="0" quotePrefix="1" applyFont="1"/>
    <xf numFmtId="168" fontId="5" fillId="0" borderId="0" xfId="6" applyNumberFormat="1" applyFont="1" applyBorder="1"/>
    <xf numFmtId="166" fontId="2" fillId="0" borderId="0" xfId="8" applyNumberFormat="1" applyFont="1" applyBorder="1"/>
    <xf numFmtId="166" fontId="2" fillId="0" borderId="0" xfId="8" applyNumberFormat="1" applyFont="1" applyFill="1" applyBorder="1"/>
    <xf numFmtId="167" fontId="2" fillId="0" borderId="0" xfId="8" applyNumberFormat="1" applyFont="1" applyBorder="1"/>
    <xf numFmtId="9" fontId="2" fillId="0" borderId="0" xfId="11" applyFont="1" applyBorder="1"/>
    <xf numFmtId="167" fontId="2" fillId="0" borderId="0" xfId="0" applyNumberFormat="1" applyFont="1"/>
    <xf numFmtId="0" fontId="2" fillId="0" borderId="0" xfId="0" applyFont="1" applyAlignment="1"/>
    <xf numFmtId="3" fontId="2" fillId="0" borderId="0" xfId="0" applyNumberFormat="1" applyFont="1"/>
    <xf numFmtId="9" fontId="2" fillId="0" borderId="0" xfId="11" applyFont="1"/>
    <xf numFmtId="0" fontId="1" fillId="0" borderId="0" xfId="4" applyBorder="1"/>
    <xf numFmtId="49" fontId="2" fillId="0" borderId="0" xfId="0" applyNumberFormat="1" applyFont="1" applyBorder="1"/>
    <xf numFmtId="0" fontId="5" fillId="0" borderId="0" xfId="13" applyBorder="1"/>
    <xf numFmtId="167" fontId="2" fillId="0" borderId="0" xfId="14" applyNumberFormat="1" applyFont="1" applyBorder="1"/>
    <xf numFmtId="167" fontId="2" fillId="0" borderId="0" xfId="0" applyNumberFormat="1" applyFont="1" applyBorder="1"/>
    <xf numFmtId="0" fontId="2" fillId="0" borderId="0" xfId="0" applyFont="1" applyBorder="1"/>
    <xf numFmtId="10" fontId="2" fillId="0" borderId="0" xfId="11" applyNumberFormat="1" applyFont="1" applyBorder="1"/>
    <xf numFmtId="1" fontId="0" fillId="0" borderId="0" xfId="11" applyNumberFormat="1" applyFont="1"/>
    <xf numFmtId="2" fontId="2" fillId="0" borderId="0" xfId="0" applyNumberFormat="1" applyFont="1"/>
    <xf numFmtId="0" fontId="0" fillId="0" borderId="0" xfId="0" applyAlignment="1">
      <alignment wrapText="1"/>
    </xf>
    <xf numFmtId="14" fontId="2" fillId="0" borderId="0" xfId="0" applyNumberFormat="1" applyFont="1"/>
    <xf numFmtId="168" fontId="2" fillId="0" borderId="0" xfId="6" applyNumberFormat="1" applyFont="1" applyFill="1" applyBorder="1"/>
    <xf numFmtId="170" fontId="2" fillId="0" borderId="0" xfId="11" applyNumberFormat="1" applyFont="1" applyFill="1"/>
  </cellXfs>
  <cellStyles count="16">
    <cellStyle name="Hyperkobling 2" xfId="2" xr:uid="{8F0D5E15-F321-46E5-B917-3CF8CCA7076E}"/>
    <cellStyle name="Komma" xfId="6" builtinId="3"/>
    <cellStyle name="Komma 2" xfId="5" xr:uid="{BF446366-1B98-41C4-9E11-C24BE8FD165F}"/>
    <cellStyle name="Komma 2 2" xfId="8" xr:uid="{444348CC-47E5-4C94-9690-0A39060E35A2}"/>
    <cellStyle name="Komma 3" xfId="9" xr:uid="{CF9EAFC2-7A88-45BB-B579-E8C36B6F3CEB}"/>
    <cellStyle name="Normal" xfId="0" builtinId="0"/>
    <cellStyle name="Normal 103" xfId="3" xr:uid="{688DDEDA-09CD-4A0B-A005-5FA94FB77616}"/>
    <cellStyle name="Normal 2" xfId="1" xr:uid="{8089848F-3BE6-4188-862F-FE1BEE38D7D1}"/>
    <cellStyle name="Normal 2 2" xfId="15" xr:uid="{79EB7566-F911-4055-A6EE-2A510F7A37A4}"/>
    <cellStyle name="Normal 289" xfId="10" xr:uid="{220C3218-034E-48B2-AEBF-BF429C4F695E}"/>
    <cellStyle name="Normal 3" xfId="7" xr:uid="{1DA86D3E-D081-46BE-A1CC-03058B9599F5}"/>
    <cellStyle name="Normal 3 2" xfId="14" xr:uid="{E7290567-CE03-44DA-98AE-6589349F97F2}"/>
    <cellStyle name="Normal 4" xfId="4" xr:uid="{FD1A2BB5-2059-49AB-BA91-4D61752000C8}"/>
    <cellStyle name="Normal 4 2" xfId="13" xr:uid="{44E9B097-38AE-43F1-850D-5CD7F97FF89F}"/>
    <cellStyle name="Overskrift 1" xfId="12" builtinId="16"/>
    <cellStyle name="Prosent" xfId="11" builtinId="5"/>
  </cellStyles>
  <dxfs count="0"/>
  <tableStyles count="0" defaultTableStyle="TableStyleMedium2" defaultPivotStyle="PivotStyleLight16"/>
  <colors>
    <mruColors>
      <color rgb="FF00768C"/>
      <color rgb="FFF75C45"/>
      <color rgb="FF751A21"/>
      <color rgb="FF71C277"/>
      <color rgb="FF244948"/>
      <color rgb="FF52A9FF"/>
      <color rgb="FF002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1532539682539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'3.1'!$B$6:$F$6</c:f>
              <c:numCache>
                <c:formatCode>0</c:formatCode>
                <c:ptCount val="5"/>
                <c:pt idx="0">
                  <c:v>64.150000000000006</c:v>
                </c:pt>
                <c:pt idx="1">
                  <c:v>64.882000000000005</c:v>
                </c:pt>
                <c:pt idx="2">
                  <c:v>63.2</c:v>
                </c:pt>
                <c:pt idx="3">
                  <c:v>66.239313999999993</c:v>
                </c:pt>
                <c:pt idx="4">
                  <c:v>70.742165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576-BCCD-C98CFCD39167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'3.1'!$B$7:$F$7</c:f>
              <c:numCache>
                <c:formatCode>0</c:formatCode>
                <c:ptCount val="5"/>
                <c:pt idx="0">
                  <c:v>142.52199999999999</c:v>
                </c:pt>
                <c:pt idx="1">
                  <c:v>149.03299999999999</c:v>
                </c:pt>
                <c:pt idx="2">
                  <c:v>142.30000000000001</c:v>
                </c:pt>
                <c:pt idx="3">
                  <c:v>155.816697</c:v>
                </c:pt>
                <c:pt idx="4">
                  <c:v>172.69164699999999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'3.1'!$B$8:$F$8</c:f>
              <c:numCache>
                <c:formatCode>0</c:formatCode>
                <c:ptCount val="5"/>
                <c:pt idx="0">
                  <c:v>222.16991426344501</c:v>
                </c:pt>
                <c:pt idx="1">
                  <c:v>229.6985296384205</c:v>
                </c:pt>
                <c:pt idx="2">
                  <c:v>225.15822784810129</c:v>
                </c:pt>
                <c:pt idx="3">
                  <c:v>235.23295697174643</c:v>
                </c:pt>
                <c:pt idx="4">
                  <c:v>244.114167272093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F3-4576-BCCD-C98CFCD3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6806664123108224"/>
          <c:w val="0.99634800394414247"/>
          <c:h val="0.129757429310271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6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nb-NO"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Prosent</a:t>
            </a:r>
          </a:p>
        </c:rich>
      </c:tx>
      <c:layout>
        <c:manualLayout>
          <c:xMode val="edge"/>
          <c:yMode val="edge"/>
          <c:x val="0.46854300311649255"/>
          <c:y val="0.5866542630227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2.4385606060606059E-2"/>
          <c:y val="9.0338624338624343E-2"/>
          <c:w val="0.97561439393939398"/>
          <c:h val="0.4757837301587301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002A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F2-4C17-983A-8ED5DA77106A}"/>
              </c:ext>
            </c:extLst>
          </c:dPt>
          <c:dPt>
            <c:idx val="1"/>
            <c:bubble3D val="0"/>
            <c:spPr>
              <a:solidFill>
                <a:srgbClr val="52A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F2-4C17-983A-8ED5DA77106A}"/>
              </c:ext>
            </c:extLst>
          </c:dPt>
          <c:dPt>
            <c:idx val="2"/>
            <c:bubble3D val="0"/>
            <c:spPr>
              <a:solidFill>
                <a:srgbClr val="2449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F2-4C17-983A-8ED5DA77106A}"/>
              </c:ext>
            </c:extLst>
          </c:dPt>
          <c:dPt>
            <c:idx val="3"/>
            <c:bubble3D val="0"/>
            <c:spPr>
              <a:solidFill>
                <a:srgbClr val="71C2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F2-4C17-983A-8ED5DA77106A}"/>
              </c:ext>
            </c:extLst>
          </c:dPt>
          <c:dPt>
            <c:idx val="4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F2-4C17-983A-8ED5DA77106A}"/>
              </c:ext>
            </c:extLst>
          </c:dPt>
          <c:dPt>
            <c:idx val="5"/>
            <c:bubble3D val="0"/>
            <c:spPr>
              <a:solidFill>
                <a:srgbClr val="F75C4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F2-4C17-983A-8ED5DA77106A}"/>
              </c:ext>
            </c:extLst>
          </c:dPt>
          <c:dPt>
            <c:idx val="6"/>
            <c:bubble3D val="0"/>
            <c:spPr>
              <a:solidFill>
                <a:srgbClr val="0076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F2-4C17-983A-8ED5DA771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F2-4C17-983A-8ED5DA77106A}"/>
              </c:ext>
            </c:extLst>
          </c:dPt>
          <c:dPt>
            <c:idx val="8"/>
            <c:bubble3D val="0"/>
            <c:spPr>
              <a:solidFill>
                <a:srgbClr val="751A2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F2-4C17-983A-8ED5DA7710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'3.10'!$A$5:$A$12</c:f>
              <c:strCache>
                <c:ptCount val="8"/>
                <c:pt idx="0">
                  <c:v>Aksjekapital og overkurs/medlemsinnskudd</c:v>
                </c:pt>
                <c:pt idx="1">
                  <c:v>Kapitalgruppe 1 med begrensninger</c:v>
                </c:pt>
                <c:pt idx="2">
                  <c:v>Kapitalgruppe 2</c:v>
                </c:pt>
                <c:pt idx="3">
                  <c:v>Kapitalgruppe 3</c:v>
                </c:pt>
                <c:pt idx="4">
                  <c:v>Avstemmingsreserve</c:v>
                </c:pt>
                <c:pt idx="5">
                  <c:v>herav annen innskutt egenkapital</c:v>
                </c:pt>
                <c:pt idx="6">
                  <c:v>herav annen opptjent egenkapital</c:v>
                </c:pt>
                <c:pt idx="7">
                  <c:v>herav verdivurderingsforskjeller</c:v>
                </c:pt>
              </c:strCache>
            </c:strRef>
          </c:cat>
          <c:val>
            <c:numRef>
              <c:f>'3.10'!$B$5:$B$12</c:f>
              <c:numCache>
                <c:formatCode>0</c:formatCode>
                <c:ptCount val="8"/>
                <c:pt idx="0">
                  <c:v>26.6842485658571</c:v>
                </c:pt>
                <c:pt idx="1">
                  <c:v>2.5451137761910347</c:v>
                </c:pt>
                <c:pt idx="2">
                  <c:v>16.141706404257867</c:v>
                </c:pt>
                <c:pt idx="3" formatCode="0.00">
                  <c:v>1.6380078276613915E-2</c:v>
                </c:pt>
                <c:pt idx="5">
                  <c:v>13.4</c:v>
                </c:pt>
                <c:pt idx="6">
                  <c:v>34.4</c:v>
                </c:pt>
                <c:pt idx="7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5F2-4C17-983A-8ED5DA7710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33731894624269E-2"/>
          <c:y val="0.68237063492063488"/>
          <c:w val="0.9759087766020863"/>
          <c:h val="0.297847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516759538995188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'3.11'!$A$6</c:f>
              <c:strCache>
                <c:ptCount val="1"/>
                <c:pt idx="0">
                  <c:v>Kapitalgruppe 2 (v.a.)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'3.11'!$B$6:$F$6</c:f>
              <c:numCache>
                <c:formatCode>_-* #\ ##0.0_-;\-* #\ ##0.0_-;_-* "-"??_-;_-@_-</c:formatCode>
                <c:ptCount val="5"/>
                <c:pt idx="0">
                  <c:v>22</c:v>
                </c:pt>
                <c:pt idx="1">
                  <c:v>22.7</c:v>
                </c:pt>
                <c:pt idx="2">
                  <c:v>24.4</c:v>
                </c:pt>
                <c:pt idx="3" formatCode="General">
                  <c:v>25.9</c:v>
                </c:pt>
                <c:pt idx="4" formatCode="0.0">
                  <c:v>27.875378000000001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2-49E4-B853-B984275E002D}"/>
            </c:ext>
          </c:extLst>
        </c:ser>
        <c:ser>
          <c:idx val="1"/>
          <c:order val="1"/>
          <c:tx>
            <c:strRef>
              <c:f>'3.11'!$A$7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'3.11'!$B$7:$F$7</c:f>
              <c:numCache>
                <c:formatCode>_-* #\ ##0.0_-;\-* #\ ##0.0_-;_-* "-"??_-;_-@_-</c:formatCode>
                <c:ptCount val="5"/>
                <c:pt idx="0">
                  <c:v>64</c:v>
                </c:pt>
                <c:pt idx="1">
                  <c:v>66.599999999999994</c:v>
                </c:pt>
                <c:pt idx="2">
                  <c:v>63.4</c:v>
                </c:pt>
                <c:pt idx="3" formatCode="0.0">
                  <c:v>66.2</c:v>
                </c:pt>
                <c:pt idx="4" formatCode="0.0">
                  <c:v>70.809505000000001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2-49E4-B853-B984275E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'3.11'!$A$8</c:f>
              <c:strCache>
                <c:ptCount val="1"/>
                <c:pt idx="0">
                  <c:v>Kapitalgruppe 2 som andel av solvenskapitalkravet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'3.11'!$B$5:$F$5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'3.11'!$B$8:$F$8</c:f>
              <c:numCache>
                <c:formatCode>_-* #\ ##0.0_-;\-* #\ ##0.0_-;_-* "-"??_-;_-@_-</c:formatCode>
                <c:ptCount val="5"/>
                <c:pt idx="0">
                  <c:v>34.4</c:v>
                </c:pt>
                <c:pt idx="1">
                  <c:v>34.1</c:v>
                </c:pt>
                <c:pt idx="2">
                  <c:v>38.5</c:v>
                </c:pt>
                <c:pt idx="3" formatCode="0.0">
                  <c:v>39.123867069486401</c:v>
                </c:pt>
                <c:pt idx="4" formatCode="0.0">
                  <c:v>39.366717787393092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2-49E4-B853-B984275E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8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700" b="0" i="0" u="none" strike="noStrike" baseline="0">
                    <a:effectLst/>
                  </a:rPr>
                  <a:t>Mrd-kr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0"/>
      </c:valAx>
      <c:valAx>
        <c:axId val="242524160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88888888888888E-3"/>
          <c:y val="0.82184939017567427"/>
          <c:w val="0.99430098039215686"/>
          <c:h val="0.1759744880832494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'3.12'!$A$6</c:f>
              <c:strCache>
                <c:ptCount val="1"/>
                <c:pt idx="0">
                  <c:v>Minstekapitalkrav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'3.12'!$B$5:$F$5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'3.12'!$B$6:$F$6</c:f>
              <c:numCache>
                <c:formatCode>0</c:formatCode>
                <c:ptCount val="5"/>
                <c:pt idx="0">
                  <c:v>24.06</c:v>
                </c:pt>
                <c:pt idx="1">
                  <c:v>24.008025</c:v>
                </c:pt>
                <c:pt idx="2">
                  <c:v>24.463999999999999</c:v>
                </c:pt>
                <c:pt idx="3">
                  <c:v>25.45</c:v>
                </c:pt>
                <c:pt idx="4">
                  <c:v>27.898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1-436D-949D-71D9DA6FCE3E}"/>
            </c:ext>
          </c:extLst>
        </c:ser>
        <c:ser>
          <c:idx val="1"/>
          <c:order val="1"/>
          <c:tx>
            <c:strRef>
              <c:f>'3.12'!$A$7</c:f>
              <c:strCache>
                <c:ptCount val="1"/>
                <c:pt idx="0">
                  <c:v>Minstekapital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'3.12'!$B$5:$F$5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'3.12'!$B$7:$F$7</c:f>
              <c:numCache>
                <c:formatCode>0</c:formatCode>
                <c:ptCount val="5"/>
                <c:pt idx="0">
                  <c:v>124.836</c:v>
                </c:pt>
                <c:pt idx="1">
                  <c:v>131.032659</c:v>
                </c:pt>
                <c:pt idx="2">
                  <c:v>122.157</c:v>
                </c:pt>
                <c:pt idx="3">
                  <c:v>134.99600000000001</c:v>
                </c:pt>
                <c:pt idx="4">
                  <c:v>150.303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91-436D-949D-71D9DA6FC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'3.12'!$A$8</c:f>
              <c:strCache>
                <c:ptCount val="1"/>
                <c:pt idx="0">
                  <c:v>Minstekapitaldekning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'3.12'!$B$5:$F$5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'3.12'!$B$8:$F$8</c:f>
              <c:numCache>
                <c:formatCode>0</c:formatCode>
                <c:ptCount val="5"/>
                <c:pt idx="0">
                  <c:v>518.79999999999995</c:v>
                </c:pt>
                <c:pt idx="1">
                  <c:v>545.79999999999995</c:v>
                </c:pt>
                <c:pt idx="2">
                  <c:v>499</c:v>
                </c:pt>
                <c:pt idx="3">
                  <c:v>530.43614931237732</c:v>
                </c:pt>
                <c:pt idx="4">
                  <c:v>538.75905082801637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91-436D-949D-71D9DA6FC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sz="700" b="0" i="0" u="none" strike="noStrike" baseline="0">
                    <a:effectLst/>
                  </a:rPr>
                  <a:t>Mrd-kr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10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90764087301587304"/>
          <c:w val="0.99430098039215686"/>
          <c:h val="9.01829365079365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95645745751611"/>
          <c:y val="3.2256080723995294E-2"/>
          <c:w val="0.74580450313155466"/>
          <c:h val="0.763308747300134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Solvenskapitalkrav (v.a.)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'4.1'!$A$7:$A$12</c:f>
              <c:strCache>
                <c:ptCount val="6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</c:strCache>
            </c:strRef>
          </c:cat>
          <c:val>
            <c:numRef>
              <c:f>'4.1'!$B$7:$B$12</c:f>
              <c:numCache>
                <c:formatCode>_-* #\ ##0.0_-;\-* #\ ##0.0_-;_-* "-"??_-;_-@_-</c:formatCode>
                <c:ptCount val="6"/>
                <c:pt idx="0">
                  <c:v>38.033997144000018</c:v>
                </c:pt>
                <c:pt idx="1">
                  <c:v>37.696348856000007</c:v>
                </c:pt>
                <c:pt idx="2">
                  <c:v>38.947948986999997</c:v>
                </c:pt>
                <c:pt idx="3">
                  <c:v>35.180415680000017</c:v>
                </c:pt>
                <c:pt idx="4">
                  <c:v>35.607714429000005</c:v>
                </c:pt>
                <c:pt idx="5">
                  <c:v>37.746403277999995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0-4D73-98B4-3FB9EE9857F0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Solvenskapital (v.a.)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'4.1'!$A$7:$A$12</c:f>
              <c:strCache>
                <c:ptCount val="6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</c:strCache>
            </c:strRef>
          </c:cat>
          <c:val>
            <c:numRef>
              <c:f>'4.1'!$C$7:$C$12</c:f>
              <c:numCache>
                <c:formatCode>_-* #\ ##0.0_-;\-* #\ ##0.0_-;_-* "-"??_-;_-@_-</c:formatCode>
                <c:ptCount val="6"/>
                <c:pt idx="0">
                  <c:v>69.164906235000018</c:v>
                </c:pt>
                <c:pt idx="1">
                  <c:v>71.527952452000008</c:v>
                </c:pt>
                <c:pt idx="2">
                  <c:v>74.658029744999993</c:v>
                </c:pt>
                <c:pt idx="3">
                  <c:v>75.233451274000018</c:v>
                </c:pt>
                <c:pt idx="4">
                  <c:v>83.85321320099996</c:v>
                </c:pt>
                <c:pt idx="5">
                  <c:v>80.007645167999968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0-4D73-98B4-3FB9EE98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lineChart>
        <c:grouping val="standard"/>
        <c:varyColors val="0"/>
        <c:ser>
          <c:idx val="2"/>
          <c:order val="2"/>
          <c:tx>
            <c:strRef>
              <c:f>'4.1'!$D$6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'4.1'!$A$7:$A$12</c:f>
              <c:strCache>
                <c:ptCount val="6"/>
                <c:pt idx="0">
                  <c:v>01.01.16</c:v>
                </c:pt>
                <c:pt idx="1">
                  <c:v>31.12.16</c:v>
                </c:pt>
                <c:pt idx="2">
                  <c:v>31.12.17</c:v>
                </c:pt>
                <c:pt idx="3">
                  <c:v>31.12.18</c:v>
                </c:pt>
                <c:pt idx="4">
                  <c:v>31.12.19</c:v>
                </c:pt>
                <c:pt idx="5">
                  <c:v>31.12.20</c:v>
                </c:pt>
              </c:strCache>
            </c:strRef>
          </c:cat>
          <c:val>
            <c:numRef>
              <c:f>'4.1'!$D$7:$D$12</c:f>
              <c:numCache>
                <c:formatCode>_-* #\ ##0.0_-;\-* #\ ##0.0_-;_-* "-"??_-;_-@_-</c:formatCode>
                <c:ptCount val="6"/>
                <c:pt idx="0">
                  <c:v>181.85021672356885</c:v>
                </c:pt>
                <c:pt idx="1">
                  <c:v>189.74769340456996</c:v>
                </c:pt>
                <c:pt idx="2">
                  <c:v>191.68667846904921</c:v>
                </c:pt>
                <c:pt idx="3">
                  <c:v>213.85037618179723</c:v>
                </c:pt>
                <c:pt idx="4">
                  <c:v>235.49170326053658</c:v>
                </c:pt>
                <c:pt idx="5">
                  <c:v>211.96097699361835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0-4D73-98B4-3FB9EE985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29400"/>
        <c:axId val="462529072"/>
      </c:line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>
                    <a:solidFill>
                      <a:schemeClr val="tx1"/>
                    </a:solidFill>
                  </a:rPr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  <c:valAx>
        <c:axId val="46252907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 lvl="0" algn="ctr" rtl="0"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462529400"/>
        <c:crosses val="max"/>
        <c:crossBetween val="between"/>
      </c:valAx>
      <c:catAx>
        <c:axId val="462529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529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038642388075608E-2"/>
          <c:y val="0.93538124144622559"/>
          <c:w val="0.89999990063997792"/>
          <c:h val="6.461896660474424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013566486007E-2"/>
          <c:y val="2.9469796938366131E-2"/>
          <c:w val="0.78703774038604513"/>
          <c:h val="0.4327743648595262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'4.2'!$A$10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'4.2'!$B$10:$N$10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17.729696648835997</c:v>
                </c:pt>
                <c:pt idx="2">
                  <c:v>19.78509931125614</c:v>
                </c:pt>
                <c:pt idx="3">
                  <c:v>22.279138527156139</c:v>
                </c:pt>
                <c:pt idx="4">
                  <c:v>40.393034214249724</c:v>
                </c:pt>
                <c:pt idx="5">
                  <c:v>0</c:v>
                </c:pt>
                <c:pt idx="6">
                  <c:v>38.177193807542658</c:v>
                </c:pt>
                <c:pt idx="7">
                  <c:v>0</c:v>
                </c:pt>
                <c:pt idx="8">
                  <c:v>38.177193807542658</c:v>
                </c:pt>
                <c:pt idx="9">
                  <c:v>35.324172601695864</c:v>
                </c:pt>
                <c:pt idx="10">
                  <c:v>0</c:v>
                </c:pt>
                <c:pt idx="11">
                  <c:v>35.324172601695864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4-42AF-9BBC-803CD49BBEA5}"/>
            </c:ext>
          </c:extLst>
        </c:ser>
        <c:ser>
          <c:idx val="2"/>
          <c:order val="2"/>
          <c:tx>
            <c:strRef>
              <c:f>'4.2'!$A$11</c:f>
              <c:strCache>
                <c:ptCount val="1"/>
                <c:pt idx="0">
                  <c:v> Positivt bidrag til SCR (uten Gjensidige) 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'4.2'!$B$11:$N$11</c:f>
              <c:numCache>
                <c:formatCode>_(* #,##0.00_);_(* \(#,##0.00\);_(* "-"??_);_(@_)</c:formatCode>
                <c:ptCount val="13"/>
                <c:pt idx="0">
                  <c:v>11.854053238689801</c:v>
                </c:pt>
                <c:pt idx="1">
                  <c:v>1.7522236674929841</c:v>
                </c:pt>
                <c:pt idx="2">
                  <c:v>2.4940392158999991</c:v>
                </c:pt>
                <c:pt idx="3">
                  <c:v>18.113895687093585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1.2966227732795927</c:v>
                </c:pt>
                <c:pt idx="9">
                  <c:v>0</c:v>
                </c:pt>
                <c:pt idx="10">
                  <c:v>0</c:v>
                </c:pt>
                <c:pt idx="11">
                  <c:v>2.4046150399999999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64-42AF-9BBC-803CD49BBEA5}"/>
            </c:ext>
          </c:extLst>
        </c:ser>
        <c:ser>
          <c:idx val="3"/>
          <c:order val="3"/>
          <c:tx>
            <c:strRef>
              <c:f>'4.2'!$A$12</c:f>
              <c:strCache>
                <c:ptCount val="1"/>
                <c:pt idx="0">
                  <c:v> Positivt bidrag til SCR (Gjensidige PIM)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'4.2'!$B$12:$N$12</c:f>
              <c:numCache>
                <c:formatCode>_(* #,##0.00_);_(* \(#,##0.00\);_(* "-"??_);_(@_)</c:formatCode>
                <c:ptCount val="13"/>
                <c:pt idx="0">
                  <c:v>5.8756434101461945</c:v>
                </c:pt>
                <c:pt idx="1">
                  <c:v>0.303178994927159</c:v>
                </c:pt>
                <c:pt idx="2">
                  <c:v>0</c:v>
                </c:pt>
                <c:pt idx="3">
                  <c:v>0</c:v>
                </c:pt>
                <c:pt idx="4">
                  <c:v>8.4913744046583108</c:v>
                </c:pt>
                <c:pt idx="5">
                  <c:v>0</c:v>
                </c:pt>
                <c:pt idx="7">
                  <c:v>0</c:v>
                </c:pt>
                <c:pt idx="8">
                  <c:v>0.81382253931648996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64-42AF-9BBC-803CD49BBEA5}"/>
            </c:ext>
          </c:extLst>
        </c:ser>
        <c:ser>
          <c:idx val="4"/>
          <c:order val="4"/>
          <c:tx>
            <c:strRef>
              <c:f>'4.2'!$A$13</c:f>
              <c:strCache>
                <c:ptCount val="1"/>
                <c:pt idx="0">
                  <c:v> Negativt bidrag til SCR (uten Gjensidige) 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'4.2'!$B$13:$N$13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7.5589956481613907</c:v>
                </c:pt>
                <c:pt idx="7">
                  <c:v>0</c:v>
                </c:pt>
                <c:pt idx="8">
                  <c:v>0</c:v>
                </c:pt>
                <c:pt idx="9">
                  <c:v>2.2859590548699997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64-42AF-9BBC-803CD49BBEA5}"/>
            </c:ext>
          </c:extLst>
        </c:ser>
        <c:ser>
          <c:idx val="5"/>
          <c:order val="5"/>
          <c:tx>
            <c:strRef>
              <c:f>'4.2'!$A$14</c:f>
              <c:strCache>
                <c:ptCount val="1"/>
                <c:pt idx="0">
                  <c:v> Negativt bidrag til SCR (Gjensidige PIM) 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'4.2'!$B$14:$N$14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3.1482191632039829</c:v>
                </c:pt>
                <c:pt idx="7">
                  <c:v>0</c:v>
                </c:pt>
                <c:pt idx="8">
                  <c:v>0</c:v>
                </c:pt>
                <c:pt idx="9">
                  <c:v>2.6775074635728799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64-42AF-9BBC-803CD49BBEA5}"/>
            </c:ext>
          </c:extLst>
        </c:ser>
        <c:ser>
          <c:idx val="6"/>
          <c:order val="6"/>
          <c:tx>
            <c:strRef>
              <c:f>'4.2'!$A$15</c:f>
              <c:strCache>
                <c:ptCount val="1"/>
                <c:pt idx="0">
                  <c:v> Dataetiketter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675736961451352E-3"/>
                  <c:y val="3.431758530183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64-42AF-9BBC-803CD49BBEA5}"/>
                </c:ext>
              </c:extLst>
            </c:dLbl>
            <c:dLbl>
              <c:idx val="1"/>
              <c:layout>
                <c:manualLayout>
                  <c:x val="0"/>
                  <c:y val="-2.88121677098055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64-42AF-9BBC-803CD49BBEA5}"/>
                </c:ext>
              </c:extLst>
            </c:dLbl>
            <c:dLbl>
              <c:idx val="2"/>
              <c:layout>
                <c:manualLayout>
                  <c:x val="0"/>
                  <c:y val="-1.33000201897839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64-42AF-9BBC-803CD49BBEA5}"/>
                </c:ext>
              </c:extLst>
            </c:dLbl>
            <c:dLbl>
              <c:idx val="5"/>
              <c:layout>
                <c:manualLayout>
                  <c:x val="-8.3143408378906071E-17"/>
                  <c:y val="-0.193425196850393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64-42AF-9BBC-803CD49BBEA5}"/>
                </c:ext>
              </c:extLst>
            </c:dLbl>
            <c:dLbl>
              <c:idx val="7"/>
              <c:layout>
                <c:manualLayout>
                  <c:x val="-8.3143408378906071E-17"/>
                  <c:y val="-0.1590837203041927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64-42AF-9BBC-803CD49BBEA5}"/>
                </c:ext>
              </c:extLst>
            </c:dLbl>
            <c:dLbl>
              <c:idx val="8"/>
              <c:layout>
                <c:manualLayout>
                  <c:x val="0"/>
                  <c:y val="-2.04636920384952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64-42AF-9BBC-803CD49BBEA5}"/>
                </c:ext>
              </c:extLst>
            </c:dLbl>
            <c:dLbl>
              <c:idx val="9"/>
              <c:layout>
                <c:manualLayout>
                  <c:x val="0"/>
                  <c:y val="-1.36590618480382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64-42AF-9BBC-803CD49BBEA5}"/>
                </c:ext>
              </c:extLst>
            </c:dLbl>
            <c:dLbl>
              <c:idx val="10"/>
              <c:layout>
                <c:manualLayout>
                  <c:x val="0"/>
                  <c:y val="-0.144520829127128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64-42AF-9BBC-803CD49BBEA5}"/>
                </c:ext>
              </c:extLst>
            </c:dLbl>
            <c:dLbl>
              <c:idx val="11"/>
              <c:layout>
                <c:manualLayout>
                  <c:x val="-1.6628681675781214E-16"/>
                  <c:y val="-1.29773201426744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64-42AF-9BBC-803CD49BBEA5}"/>
                </c:ext>
              </c:extLst>
            </c:dLbl>
            <c:dLbl>
              <c:idx val="12"/>
              <c:layout>
                <c:manualLayout>
                  <c:x val="0"/>
                  <c:y val="-0.161740022881755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64-42AF-9BBC-803CD49BBEA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'4.2'!$B$15:$N$15</c:f>
              <c:numCache>
                <c:formatCode>_(* #,##0.00_);_(* \(#,##0.00\);_(* "-"??_);_(@_)</c:formatCode>
                <c:ptCount val="13"/>
                <c:pt idx="0">
                  <c:v>17.729696648835997</c:v>
                </c:pt>
                <c:pt idx="1">
                  <c:v>2.0554026624201431</c:v>
                </c:pt>
                <c:pt idx="2">
                  <c:v>2.4940392158999991</c:v>
                </c:pt>
                <c:pt idx="3">
                  <c:v>18.113895687093585</c:v>
                </c:pt>
                <c:pt idx="4">
                  <c:v>8.4913744046583108</c:v>
                </c:pt>
                <c:pt idx="5">
                  <c:v>48.884408618908033</c:v>
                </c:pt>
                <c:pt idx="6">
                  <c:v>10.707214811365374</c:v>
                </c:pt>
                <c:pt idx="7">
                  <c:v>38.177193807542658</c:v>
                </c:pt>
                <c:pt idx="8">
                  <c:v>2.1104453125960827</c:v>
                </c:pt>
                <c:pt idx="9">
                  <c:v>4.9634665184428801</c:v>
                </c:pt>
                <c:pt idx="10">
                  <c:v>35.324172601695864</c:v>
                </c:pt>
                <c:pt idx="11">
                  <c:v>2.4046150399999999</c:v>
                </c:pt>
                <c:pt idx="12">
                  <c:v>37.728787641695867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B64-42AF-9BBC-803CD49B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758904"/>
        <c:axId val="948759888"/>
      </c:barChart>
      <c:barChart>
        <c:barDir val="col"/>
        <c:grouping val="stacked"/>
        <c:varyColors val="0"/>
        <c:ser>
          <c:idx val="0"/>
          <c:order val="0"/>
          <c:tx>
            <c:strRef>
              <c:f>'4.2'!$A$9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'4.2'!$B$8:$N$8</c:f>
              <c:strCache>
                <c:ptCount val="13"/>
                <c:pt idx="0">
                  <c:v> Markedsrisiko </c:v>
                </c:pt>
                <c:pt idx="1">
                  <c:v> Motpartsrisiko </c:v>
                </c:pt>
                <c:pt idx="2">
                  <c:v> Helseforsikringsrisiko </c:v>
                </c:pt>
                <c:pt idx="3">
                  <c:v> Skadeforsikringsrisiko </c:v>
                </c:pt>
                <c:pt idx="4">
                  <c:v> Helse- og skaderisiko Gj. </c:v>
                </c:pt>
                <c:pt idx="5">
                  <c:v> Samlet risiko </c:v>
                </c:pt>
                <c:pt idx="6">
                  <c:v> Diversifisering </c:v>
                </c:pt>
                <c:pt idx="7">
                  <c:v> BSCR </c:v>
                </c:pt>
                <c:pt idx="8">
                  <c:v> Operasjonell risiko </c:v>
                </c:pt>
                <c:pt idx="9">
                  <c:v> Tapsabs. evne av utsatt skatt </c:v>
                </c:pt>
                <c:pt idx="10">
                  <c:v> SCR før kapitalkravstillegg </c:v>
                </c:pt>
                <c:pt idx="11">
                  <c:v> Kapitalkravstillegg </c:v>
                </c:pt>
                <c:pt idx="12">
                  <c:v> SCR etter kapitalkravstillegg </c:v>
                </c:pt>
              </c:strCache>
            </c:strRef>
          </c:cat>
          <c:val>
            <c:numRef>
              <c:f>'4.2'!$B$9:$N$9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48.884408618908033</c:v>
                </c:pt>
                <c:pt idx="6">
                  <c:v>0</c:v>
                </c:pt>
                <c:pt idx="7">
                  <c:v>38.177193807542658</c:v>
                </c:pt>
                <c:pt idx="8">
                  <c:v>0</c:v>
                </c:pt>
                <c:pt idx="10">
                  <c:v>35.324172601695864</c:v>
                </c:pt>
                <c:pt idx="11">
                  <c:v>0</c:v>
                </c:pt>
                <c:pt idx="12">
                  <c:v>37.728787641695867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B64-42AF-9BBC-803CD49BB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759888"/>
        <c:axId val="765762840"/>
      </c:barChart>
      <c:catAx>
        <c:axId val="948758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8759888"/>
        <c:crosses val="autoZero"/>
        <c:auto val="1"/>
        <c:lblAlgn val="ctr"/>
        <c:lblOffset val="100"/>
        <c:noMultiLvlLbl val="0"/>
      </c:catAx>
      <c:valAx>
        <c:axId val="948759888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8758904"/>
        <c:crosses val="autoZero"/>
        <c:crossBetween val="between"/>
        <c:majorUnit val="10"/>
      </c:valAx>
      <c:valAx>
        <c:axId val="765762840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5759888"/>
        <c:crosses val="max"/>
        <c:crossBetween val="between"/>
        <c:majorUnit val="10"/>
      </c:valAx>
      <c:catAx>
        <c:axId val="76575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76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</c:legendEntry>
      <c:layout>
        <c:manualLayout>
          <c:xMode val="edge"/>
          <c:yMode val="edge"/>
          <c:x val="1.5337287384531479E-3"/>
          <c:y val="0.89483739532558426"/>
          <c:w val="0.94891971941794429"/>
          <c:h val="0.1051626046744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385-4ECA-B94B-21E67F312FAB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385-4ECA-B94B-21E67F312FAB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385-4ECA-B94B-21E67F312FAB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385-4ECA-B94B-21E67F312FAB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385-4ECA-B94B-21E67F312FAB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385-4ECA-B94B-21E67F312FAB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385-4ECA-B94B-21E67F312FAB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385-4ECA-B94B-21E67F312FAB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385-4ECA-B94B-21E67F312FAB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385-4ECA-B94B-21E67F312FAB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385-4ECA-B94B-21E67F312FAB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85-4ECA-B94B-21E67F312FAB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85-4ECA-B94B-21E67F312FAB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85-4ECA-B94B-21E67F312FAB}"/>
              </c:ext>
            </c:extLst>
          </c:dPt>
          <c:xVal>
            <c:strRef>
              <c:f>'4.3'!$A$6:$A$55</c:f>
              <c:strCache>
                <c:ptCount val="10"/>
                <c:pt idx="3">
                  <c:v> Aggregerte tall </c:v>
                </c:pt>
                <c:pt idx="4">
                  <c:v> Skyggetall </c:v>
                </c:pt>
                <c:pt idx="5">
                  <c:v> Oppgang (uten Gjensidige) </c:v>
                </c:pt>
                <c:pt idx="6">
                  <c:v> Oppgang (Gjensidige PIM) </c:v>
                </c:pt>
                <c:pt idx="7">
                  <c:v> Nedgang (uten Gjensidige) </c:v>
                </c:pt>
                <c:pt idx="8">
                  <c:v> Nedgang (Gjensidige PIM) </c:v>
                </c:pt>
                <c:pt idx="9">
                  <c:v> Dataetiketter </c:v>
                </c:pt>
              </c:strCache>
            </c:strRef>
          </c:xVal>
          <c:yVal>
            <c:numRef>
              <c:f>'4.3'!$B$6:$B$55</c:f>
              <c:numCache>
                <c:formatCode>_-* #\ ##0_-;\-* #\ ##0_-;_-* "-"??_-;_-@_-</c:formatCode>
                <c:ptCount val="50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1.3722670543800002</c:v>
                </c:pt>
                <c:pt idx="6">
                  <c:v>1.5291087854425101</c:v>
                </c:pt>
                <c:pt idx="7">
                  <c:v>0</c:v>
                </c:pt>
                <c:pt idx="8">
                  <c:v>0</c:v>
                </c:pt>
                <c:pt idx="9">
                  <c:v>2.90137583982251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385-4ECA-B94B-21E67F312FAB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strRef>
              <c:f>'4.3'!$D$6:$D$8</c:f>
              <c:strCache>
                <c:ptCount val="3"/>
                <c:pt idx="2">
                  <c:v> Eiendomsrisiko </c:v>
                </c:pt>
              </c:strCache>
            </c:strRef>
          </c:xVal>
          <c:yVal>
            <c:numRef>
              <c:f>'4.3'!$E$6:$E$8</c:f>
              <c:numCache>
                <c:formatCode>_ * #\ ##0_ ;_ * \-#\ ##0_ ;_ * "-"??_ ;_ @_ </c:formatCode>
                <c:ptCount val="3"/>
                <c:pt idx="2" formatCode="_-* #\ ##0_-;\-* #\ ##0_-;_-* &quot;-&quot;??_-;_-@_-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385-4ECA-B94B-21E67F312FAB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'4.3'!$D$10:$D$11</c:f>
              <c:numCache>
                <c:formatCode>_-* #\ ##0_-;\-* #\ ##0_-;_-* "-"??_-;_-@_-</c:formatCode>
                <c:ptCount val="2"/>
                <c:pt idx="0">
                  <c:v>11.866145756124512</c:v>
                </c:pt>
                <c:pt idx="1">
                  <c:v>1.4820883397000004</c:v>
                </c:pt>
              </c:numCache>
            </c:numRef>
          </c:xVal>
          <c:yVal>
            <c:numRef>
              <c:f>'4.3'!$E$10:$E$11</c:f>
              <c:numCache>
                <c:formatCode>_-* #\ ##0_-;\-* #\ ##0_-;_-* "-"??_-;_-@_-</c:formatCode>
                <c:ptCount val="2"/>
                <c:pt idx="0">
                  <c:v>14.787571014085852</c:v>
                </c:pt>
                <c:pt idx="1">
                  <c:v>3.1796666308099995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385-4ECA-B94B-21E67F312FAB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'4.3'!$D$13:$D$14</c:f>
              <c:numCache>
                <c:formatCode>_-* #\ ##0_-;\-* #\ 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'4.3'!$E$13:$E$14</c:f>
              <c:numCache>
                <c:formatCode>_-* #\ ##0_-;\-* #\ 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8385-4ECA-B94B-21E67F312FAB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'4.3'!$D$16:$D$17</c:f>
              <c:numCache>
                <c:formatCode>General</c:formatCode>
                <c:ptCount val="2"/>
              </c:numCache>
            </c:numRef>
          </c:xVal>
          <c:yVal>
            <c:numRef>
              <c:f>'4.3'!$E$16:$E$17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8385-4ECA-B94B-21E67F312FAB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'4.3'!$D$19:$D$20</c:f>
              <c:numCache>
                <c:formatCode>General</c:formatCode>
                <c:ptCount val="2"/>
              </c:numCache>
            </c:numRef>
          </c:xVal>
          <c:yVal>
            <c:numRef>
              <c:f>'4.3'!$E$19:$E$20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8385-4ECA-B94B-21E67F312FAB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'4.3'!$D$22:$D$23</c:f>
              <c:numCache>
                <c:formatCode>General</c:formatCode>
                <c:ptCount val="2"/>
              </c:numCache>
            </c:numRef>
          </c:xVal>
          <c:yVal>
            <c:numRef>
              <c:f>'4.3'!$E$22:$E$23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8385-4ECA-B94B-21E67F312FAB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'4.3'!$D$25:$D$26</c:f>
              <c:numCache>
                <c:formatCode>General</c:formatCode>
                <c:ptCount val="2"/>
              </c:numCache>
            </c:numRef>
          </c:xVal>
          <c:yVal>
            <c:numRef>
              <c:f>'4.3'!$E$25:$E$26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8385-4ECA-B94B-21E67F312FAB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'4.3'!$D$28:$D$29</c:f>
              <c:numCache>
                <c:formatCode>General</c:formatCode>
                <c:ptCount val="2"/>
              </c:numCache>
            </c:numRef>
          </c:xVal>
          <c:yVal>
            <c:numRef>
              <c:f>'4.3'!$E$28:$E$29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8385-4ECA-B94B-21E67F312FAB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'4.3'!$D$31:$D$32</c:f>
              <c:numCache>
                <c:formatCode>General</c:formatCode>
                <c:ptCount val="2"/>
              </c:numCache>
            </c:numRef>
          </c:xVal>
          <c:yVal>
            <c:numRef>
              <c:f>'4.3'!$E$31:$E$32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8385-4ECA-B94B-21E67F312FAB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'4.3'!$D$34:$D$35</c:f>
              <c:numCache>
                <c:formatCode>General</c:formatCode>
                <c:ptCount val="2"/>
              </c:numCache>
            </c:numRef>
          </c:xVal>
          <c:yVal>
            <c:numRef>
              <c:f>'4.3'!$E$34:$E$35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8385-4ECA-B94B-21E67F312FAB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'4.3'!$M$88:$M$104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'4.3'!$N$88:$N$104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8385-4ECA-B94B-21E67F312FAB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'4.3'!$M$106:$M$118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'4.3'!$N$106:$N$118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8385-4ECA-B94B-21E67F312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60119047619042E-2"/>
          <c:y val="2.9469841269841271E-2"/>
          <c:w val="0.78703774038604513"/>
          <c:h val="0.4327743648595262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'4.3'!$A$10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'4.3'!$B$10:$K$10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2.90137583982251</c:v>
                </c:pt>
                <c:pt idx="2">
                  <c:v>11.866145756124512</c:v>
                </c:pt>
                <c:pt idx="3">
                  <c:v>14.787571014085852</c:v>
                </c:pt>
                <c:pt idx="4">
                  <c:v>19.870780216307381</c:v>
                </c:pt>
                <c:pt idx="5">
                  <c:v>20.51976488309738</c:v>
                </c:pt>
                <c:pt idx="6">
                  <c:v>23.566735863239252</c:v>
                </c:pt>
                <c:pt idx="8">
                  <c:v>17.729696674956195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D94-AC3F-7005DC0BA610}"/>
            </c:ext>
          </c:extLst>
        </c:ser>
        <c:ser>
          <c:idx val="2"/>
          <c:order val="2"/>
          <c:tx>
            <c:strRef>
              <c:f>'4.3'!$A$11</c:f>
              <c:strCache>
                <c:ptCount val="1"/>
                <c:pt idx="0">
                  <c:v> Oppgang (uten Gjensidige) 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'4.3'!$B$11:$K$11</c:f>
              <c:numCache>
                <c:formatCode>_-* #\ ##0_-;\-* #\ ##0_-;_-* "-"??_-;_-@_-</c:formatCode>
                <c:ptCount val="10"/>
                <c:pt idx="0">
                  <c:v>1.3722670543800002</c:v>
                </c:pt>
                <c:pt idx="1">
                  <c:v>7.1365942688000015</c:v>
                </c:pt>
                <c:pt idx="2">
                  <c:v>1.4820883397000004</c:v>
                </c:pt>
                <c:pt idx="3">
                  <c:v>3.1796666308099995</c:v>
                </c:pt>
                <c:pt idx="4">
                  <c:v>0.64898466679</c:v>
                </c:pt>
                <c:pt idx="5">
                  <c:v>1.5048716071100001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60-4D94-AC3F-7005DC0BA610}"/>
            </c:ext>
          </c:extLst>
        </c:ser>
        <c:ser>
          <c:idx val="3"/>
          <c:order val="3"/>
          <c:tx>
            <c:strRef>
              <c:f>'4.3'!$A$12</c:f>
              <c:strCache>
                <c:ptCount val="1"/>
                <c:pt idx="0">
                  <c:v> Oppgang (Gjensidige PIM)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'4.3'!$B$12:$K$12</c:f>
              <c:numCache>
                <c:formatCode>_-* #\ ##0_-;\-* #\ ##0_-;_-* "-"??_-;_-@_-</c:formatCode>
                <c:ptCount val="10"/>
                <c:pt idx="0">
                  <c:v>1.5291087854425101</c:v>
                </c:pt>
                <c:pt idx="1">
                  <c:v>1.8281756475019999</c:v>
                </c:pt>
                <c:pt idx="2">
                  <c:v>1.43933691826134</c:v>
                </c:pt>
                <c:pt idx="3">
                  <c:v>1.9035425714115299</c:v>
                </c:pt>
                <c:pt idx="4">
                  <c:v>0</c:v>
                </c:pt>
                <c:pt idx="5">
                  <c:v>1.5420993730318702</c:v>
                </c:pt>
                <c:pt idx="6">
                  <c:v>0.73912036217715527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60-4D94-AC3F-7005DC0BA610}"/>
            </c:ext>
          </c:extLst>
        </c:ser>
        <c:ser>
          <c:idx val="4"/>
          <c:order val="4"/>
          <c:tx>
            <c:strRef>
              <c:f>'4.3'!$A$13</c:f>
              <c:strCache>
                <c:ptCount val="1"/>
                <c:pt idx="0">
                  <c:v> Nedgang (uten Gjensidige) 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'4.3'!$B$13:$K$13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3.4704193027799994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0-4D94-AC3F-7005DC0BA610}"/>
            </c:ext>
          </c:extLst>
        </c:ser>
        <c:ser>
          <c:idx val="5"/>
          <c:order val="5"/>
          <c:tx>
            <c:strRef>
              <c:f>'4.3'!$A$14</c:f>
              <c:strCache>
                <c:ptCount val="1"/>
                <c:pt idx="0">
                  <c:v> Nedgang (Gjensidige PIM) 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'4.3'!$B$14:$K$14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3.1057402476802114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60-4D94-AC3F-7005DC0BA610}"/>
            </c:ext>
          </c:extLst>
        </c:ser>
        <c:ser>
          <c:idx val="6"/>
          <c:order val="6"/>
          <c:tx>
            <c:strRef>
              <c:f>'4.3'!$A$15</c:f>
              <c:strCache>
                <c:ptCount val="1"/>
                <c:pt idx="0">
                  <c:v> Dataetiketter 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16199104185530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60-4D94-AC3F-7005DC0BA610}"/>
                </c:ext>
              </c:extLst>
            </c:dLbl>
            <c:dLbl>
              <c:idx val="6"/>
              <c:layout>
                <c:manualLayout>
                  <c:x val="0"/>
                  <c:y val="-2.6349925348794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60-4D94-AC3F-7005DC0BA610}"/>
                </c:ext>
              </c:extLst>
            </c:dLbl>
            <c:dLbl>
              <c:idx val="7"/>
              <c:layout>
                <c:manualLayout>
                  <c:x val="2.5219679293053735E-3"/>
                  <c:y val="-0.2160693878601122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60-4D94-AC3F-7005DC0BA610}"/>
                </c:ext>
              </c:extLst>
            </c:dLbl>
            <c:dLbl>
              <c:idx val="9"/>
              <c:layout>
                <c:manualLayout>
                  <c:x val="9.247108917395408E-17"/>
                  <c:y val="-0.158099552092765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360-4D94-AC3F-7005DC0BA61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'4.3'!$B$15:$K$15</c:f>
              <c:numCache>
                <c:formatCode>_-* #\ ##0_-;\-* #\ ##0_-;_-* "-"??_-;_-@_-</c:formatCode>
                <c:ptCount val="10"/>
                <c:pt idx="0">
                  <c:v>2.90137583982251</c:v>
                </c:pt>
                <c:pt idx="1">
                  <c:v>8.9647699163020018</c:v>
                </c:pt>
                <c:pt idx="2">
                  <c:v>2.9214252579613404</c:v>
                </c:pt>
                <c:pt idx="3">
                  <c:v>5.0832092022215294</c:v>
                </c:pt>
                <c:pt idx="4">
                  <c:v>0.64898466679</c:v>
                </c:pt>
                <c:pt idx="5">
                  <c:v>3.0469709801418703</c:v>
                </c:pt>
                <c:pt idx="6">
                  <c:v>0.73912036217715527</c:v>
                </c:pt>
                <c:pt idx="7">
                  <c:v>24.305856225416406</c:v>
                </c:pt>
                <c:pt idx="8">
                  <c:v>6.5761595504602113</c:v>
                </c:pt>
                <c:pt idx="9">
                  <c:v>17.729696674956195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360-4D94-AC3F-7005DC0BA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758904"/>
        <c:axId val="948759888"/>
      </c:barChart>
      <c:barChart>
        <c:barDir val="col"/>
        <c:grouping val="stacked"/>
        <c:varyColors val="0"/>
        <c:ser>
          <c:idx val="0"/>
          <c:order val="0"/>
          <c:tx>
            <c:strRef>
              <c:f>'4.3'!$A$9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'4.3'!$B$8:$K$8</c:f>
              <c:strCache>
                <c:ptCount val="10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Annen markedsrisiko </c:v>
                </c:pt>
                <c:pt idx="7">
                  <c:v> Sum markedsrisiko </c:v>
                </c:pt>
                <c:pt idx="8">
                  <c:v> Diversifisering </c:v>
                </c:pt>
                <c:pt idx="9">
                  <c:v> Kapitalkrav for markedsrisiko </c:v>
                </c:pt>
              </c:strCache>
            </c:strRef>
          </c:cat>
          <c:val>
            <c:numRef>
              <c:f>'4.3'!$B$9:$K$9</c:f>
              <c:numCache>
                <c:formatCode>_-* #\ ##0_-;\-* #\ ##0_-;_-* "-"??_-;_-@_-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24.305856225416406</c:v>
                </c:pt>
                <c:pt idx="8">
                  <c:v>0</c:v>
                </c:pt>
                <c:pt idx="9">
                  <c:v>17.729696674956195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360-4D94-AC3F-7005DC0BA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759888"/>
        <c:axId val="765762840"/>
      </c:barChart>
      <c:catAx>
        <c:axId val="948758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8759888"/>
        <c:crosses val="autoZero"/>
        <c:auto val="1"/>
        <c:lblAlgn val="ctr"/>
        <c:lblOffset val="100"/>
        <c:noMultiLvlLbl val="0"/>
      </c:catAx>
      <c:valAx>
        <c:axId val="948759888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48758904"/>
        <c:crosses val="autoZero"/>
        <c:crossBetween val="between"/>
        <c:majorUnit val="10"/>
      </c:valAx>
      <c:valAx>
        <c:axId val="765762840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65759888"/>
        <c:crosses val="max"/>
        <c:crossBetween val="between"/>
        <c:majorUnit val="10"/>
      </c:valAx>
      <c:catAx>
        <c:axId val="76575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576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5337287384531479E-3"/>
          <c:y val="0.89483739532558426"/>
          <c:w val="0.94891971941794429"/>
          <c:h val="0.105162604674415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DB7-4F07-B0D3-233052CF31A2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DB7-4F07-B0D3-233052CF31A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DB7-4F07-B0D3-233052CF31A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DB7-4F07-B0D3-233052CF31A2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DB7-4F07-B0D3-233052CF31A2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DB7-4F07-B0D3-233052CF31A2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DB7-4F07-B0D3-233052CF31A2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DB7-4F07-B0D3-233052CF31A2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DB7-4F07-B0D3-233052CF31A2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DB7-4F07-B0D3-233052CF31A2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DB7-4F07-B0D3-233052CF31A2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B7-4F07-B0D3-233052CF31A2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B7-4F07-B0D3-233052CF31A2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B7-4F07-B0D3-233052CF31A2}"/>
              </c:ext>
            </c:extLst>
          </c:dPt>
          <c:xVal>
            <c:strRef>
              <c:f>'4.4'!$A$6:$A$55</c:f>
              <c:strCache>
                <c:ptCount val="5"/>
                <c:pt idx="1">
                  <c:v> Kapitalgruppe 1 uten begr. </c:v>
                </c:pt>
                <c:pt idx="2">
                  <c:v> Kapitalgruppe 1 med begr. </c:v>
                </c:pt>
                <c:pt idx="3">
                  <c:v> Kapitalgruppe 2 </c:v>
                </c:pt>
                <c:pt idx="4">
                  <c:v> Kapitalgruppe 3 </c:v>
                </c:pt>
              </c:strCache>
            </c:strRef>
          </c:xVal>
          <c:yVal>
            <c:numRef>
              <c:f>'4.4'!$B$6:$B$55</c:f>
              <c:numCache>
                <c:formatCode>_-* #\ ##0_-;\-* #\ ##0_-;_-* "-"??_-;_-@_-</c:formatCode>
                <c:ptCount val="50"/>
                <c:pt idx="0" formatCode="General">
                  <c:v>0</c:v>
                </c:pt>
                <c:pt idx="1">
                  <c:v>62.135497918999995</c:v>
                </c:pt>
                <c:pt idx="2">
                  <c:v>6.2325402000000002E-2</c:v>
                </c:pt>
                <c:pt idx="3">
                  <c:v>6.9133301900000008</c:v>
                </c:pt>
                <c:pt idx="4">
                  <c:v>5.3752722999999995E-2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DB7-4F07-B0D3-233052CF31A2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'4.4'!$D$6:$D$8</c:f>
              <c:numCache>
                <c:formatCode>General</c:formatCode>
                <c:ptCount val="3"/>
                <c:pt idx="0" formatCode="m/d/yyyy">
                  <c:v>43100</c:v>
                </c:pt>
                <c:pt idx="1">
                  <c:v>65.297464292999962</c:v>
                </c:pt>
                <c:pt idx="2" formatCode="_-* #\ ##0_-;\-* #\ ##0_-;_-* &quot;-&quot;??_-;_-@_-">
                  <c:v>1.4219955120000001</c:v>
                </c:pt>
              </c:numCache>
            </c:numRef>
          </c:xVal>
          <c:yVal>
            <c:numRef>
              <c:f>'4.4'!$E$6:$E$8</c:f>
              <c:numCache>
                <c:formatCode>_ * #\ ##0_ ;_ * \-#\ ##0_ ;_ * "-"??_ ;_ @_ </c:formatCode>
                <c:ptCount val="3"/>
                <c:pt idx="0" formatCode="m/d/yyyy">
                  <c:v>43465</c:v>
                </c:pt>
                <c:pt idx="1">
                  <c:v>65.209847135000018</c:v>
                </c:pt>
                <c:pt idx="2" formatCode="_-* #\ ##0_-;\-* #\ ##0_-;_-* &quot;-&quot;??_-;_-@_-">
                  <c:v>1.443068357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DB7-4F07-B0D3-233052CF31A2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'4.4'!$D$10:$D$11</c:f>
              <c:numCache>
                <c:formatCode>_-* #\ ##0_-;\-* #\ ##0_-;_-* "-"??_-;_-@_-</c:formatCode>
                <c:ptCount val="2"/>
                <c:pt idx="0">
                  <c:v>1.1960330000000002E-2</c:v>
                </c:pt>
              </c:numCache>
            </c:numRef>
          </c:xVal>
          <c:yVal>
            <c:numRef>
              <c:f>'4.4'!$E$10:$E$11</c:f>
              <c:numCache>
                <c:formatCode>_-* #\ ##0_-;\-* #\ ##0_-;_-* "-"??_-;_-@_-</c:formatCode>
                <c:ptCount val="2"/>
                <c:pt idx="0">
                  <c:v>4.8829338999999992E-2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DB7-4F07-B0D3-233052CF31A2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'4.4'!$D$13:$D$14</c:f>
              <c:numCache>
                <c:formatCode>_-* #\ ##0_-;\-* #\ ##0_-;_-* "-"??_-;_-@_-</c:formatCode>
                <c:ptCount val="2"/>
              </c:numCache>
            </c:numRef>
          </c:xVal>
          <c:yVal>
            <c:numRef>
              <c:f>'4.4'!$E$13:$E$14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DB7-4F07-B0D3-233052CF31A2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'4.4'!$D$16:$D$17</c:f>
              <c:numCache>
                <c:formatCode>General</c:formatCode>
                <c:ptCount val="2"/>
              </c:numCache>
            </c:numRef>
          </c:xVal>
          <c:yVal>
            <c:numRef>
              <c:f>'4.4'!$E$16:$E$17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DB7-4F07-B0D3-233052CF31A2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'4.4'!$D$19:$D$20</c:f>
              <c:numCache>
                <c:formatCode>General</c:formatCode>
                <c:ptCount val="2"/>
              </c:numCache>
            </c:numRef>
          </c:xVal>
          <c:yVal>
            <c:numRef>
              <c:f>'4.4'!$E$19:$E$20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DB7-4F07-B0D3-233052CF31A2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'4.4'!$D$22:$D$23</c:f>
              <c:numCache>
                <c:formatCode>General</c:formatCode>
                <c:ptCount val="2"/>
              </c:numCache>
            </c:numRef>
          </c:xVal>
          <c:yVal>
            <c:numRef>
              <c:f>'4.4'!$E$22:$E$23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DB7-4F07-B0D3-233052CF31A2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'4.4'!$D$25:$D$26</c:f>
              <c:numCache>
                <c:formatCode>General</c:formatCode>
                <c:ptCount val="2"/>
              </c:numCache>
            </c:numRef>
          </c:xVal>
          <c:yVal>
            <c:numRef>
              <c:f>'4.4'!$E$25:$E$26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DB7-4F07-B0D3-233052CF31A2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'4.4'!$D$28:$D$29</c:f>
              <c:numCache>
                <c:formatCode>General</c:formatCode>
                <c:ptCount val="2"/>
              </c:numCache>
            </c:numRef>
          </c:xVal>
          <c:yVal>
            <c:numRef>
              <c:f>'4.4'!$E$28:$E$29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DB7-4F07-B0D3-233052CF31A2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'4.4'!$D$31:$D$32</c:f>
              <c:numCache>
                <c:formatCode>General</c:formatCode>
                <c:ptCount val="2"/>
              </c:numCache>
            </c:numRef>
          </c:xVal>
          <c:yVal>
            <c:numRef>
              <c:f>'4.4'!$E$31:$E$32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DB7-4F07-B0D3-233052CF31A2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'4.4'!$D$34:$D$35</c:f>
              <c:numCache>
                <c:formatCode>General</c:formatCode>
                <c:ptCount val="2"/>
              </c:numCache>
            </c:numRef>
          </c:xVal>
          <c:yVal>
            <c:numRef>
              <c:f>'4.4'!$E$34:$E$35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DB7-4F07-B0D3-233052CF31A2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'4.4'!$M$88:$M$104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'4.4'!$N$88:$N$104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DB7-4F07-B0D3-233052CF31A2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'4.4'!$M$106:$M$118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'4.4'!$N$106:$N$118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DB7-4F07-B0D3-233052CF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70915032679736"/>
          <c:y val="3.7996545768566495E-2"/>
          <c:w val="0.71978431372549023"/>
          <c:h val="0.63651507936507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'4.4'!$A$7</c:f>
              <c:strCache>
                <c:ptCount val="1"/>
                <c:pt idx="0">
                  <c:v> Kapitalgruppe 1 uten begr.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'4.4'!$B$6:$G$6</c:f>
              <c:strCache>
                <c:ptCount val="6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</c:strCache>
            </c:strRef>
          </c:cat>
          <c:val>
            <c:numRef>
              <c:f>'4.4'!$B$7:$G$7</c:f>
              <c:numCache>
                <c:formatCode>General</c:formatCode>
                <c:ptCount val="6"/>
                <c:pt idx="0" formatCode="_-* #\ ##0_-;\-* #\ ##0_-;_-* &quot;-&quot;??_-;_-@_-">
                  <c:v>62.135497918999995</c:v>
                </c:pt>
                <c:pt idx="1">
                  <c:v>62.699440039000031</c:v>
                </c:pt>
                <c:pt idx="2">
                  <c:v>65.297464292999962</c:v>
                </c:pt>
                <c:pt idx="3" formatCode="_ * #\ ##0_ ;_ * \-#\ ##0_ ;_ * &quot;-&quot;??_ ;_ @_ ">
                  <c:v>65.209847135000018</c:v>
                </c:pt>
                <c:pt idx="4">
                  <c:v>72.824231350000019</c:v>
                </c:pt>
                <c:pt idx="5">
                  <c:v>68.614937070060009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5-4737-9B79-F65A4953FB81}"/>
            </c:ext>
          </c:extLst>
        </c:ser>
        <c:ser>
          <c:idx val="1"/>
          <c:order val="1"/>
          <c:tx>
            <c:strRef>
              <c:f>'4.4'!$A$8</c:f>
              <c:strCache>
                <c:ptCount val="1"/>
                <c:pt idx="0">
                  <c:v> Kapitalgruppe 1 med begr. </c:v>
                </c:pt>
              </c:strCache>
            </c:strRef>
          </c:tx>
          <c:spPr>
            <a:solidFill>
              <a:srgbClr val="52A9FF"/>
            </a:solidFill>
            <a:effectLst/>
          </c:spPr>
          <c:invertIfNegative val="0"/>
          <c:cat>
            <c:strRef>
              <c:f>'4.4'!$B$6:$G$6</c:f>
              <c:strCache>
                <c:ptCount val="6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</c:strCache>
            </c:strRef>
          </c:cat>
          <c:val>
            <c:numRef>
              <c:f>'4.4'!$B$8:$G$8</c:f>
              <c:numCache>
                <c:formatCode>_-* #\ ##0_-;\-* #\ ##0_-;_-* "-"??_-;_-@_-</c:formatCode>
                <c:ptCount val="6"/>
                <c:pt idx="0">
                  <c:v>6.2325402000000002E-2</c:v>
                </c:pt>
                <c:pt idx="1">
                  <c:v>1.0576158099999999</c:v>
                </c:pt>
                <c:pt idx="2">
                  <c:v>1.4219955120000001</c:v>
                </c:pt>
                <c:pt idx="3">
                  <c:v>1.443068357</c:v>
                </c:pt>
                <c:pt idx="4">
                  <c:v>1.46461519</c:v>
                </c:pt>
                <c:pt idx="5">
                  <c:v>1.4148721959999999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737-9B79-F65A4953FB81}"/>
            </c:ext>
          </c:extLst>
        </c:ser>
        <c:ser>
          <c:idx val="2"/>
          <c:order val="2"/>
          <c:tx>
            <c:strRef>
              <c:f>'4.4'!$A$9</c:f>
              <c:strCache>
                <c:ptCount val="1"/>
                <c:pt idx="0">
                  <c:v> Kapitalgruppe 2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'4.4'!$B$6:$G$6</c:f>
              <c:strCache>
                <c:ptCount val="6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</c:strCache>
            </c:strRef>
          </c:cat>
          <c:val>
            <c:numRef>
              <c:f>'4.4'!$B$9:$G$9</c:f>
              <c:numCache>
                <c:formatCode>_-* #\ ##0_-;\-* #\ ##0_-;_-* "-"??_-;_-@_-</c:formatCode>
                <c:ptCount val="6"/>
                <c:pt idx="0">
                  <c:v>6.9133301900000008</c:v>
                </c:pt>
                <c:pt idx="1">
                  <c:v>7.7240659669999987</c:v>
                </c:pt>
                <c:pt idx="2">
                  <c:v>7.9266095969999997</c:v>
                </c:pt>
                <c:pt idx="3">
                  <c:v>8.5732062109999987</c:v>
                </c:pt>
                <c:pt idx="4">
                  <c:v>9.4085088589999994</c:v>
                </c:pt>
                <c:pt idx="5">
                  <c:v>9.6645703139999988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5-4737-9B79-F65A4953FB81}"/>
            </c:ext>
          </c:extLst>
        </c:ser>
        <c:ser>
          <c:idx val="3"/>
          <c:order val="3"/>
          <c:tx>
            <c:strRef>
              <c:f>'4.4'!$A$10</c:f>
              <c:strCache>
                <c:ptCount val="1"/>
                <c:pt idx="0">
                  <c:v> Kapitalgruppe 3 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'4.4'!$B$6:$G$6</c:f>
              <c:strCache>
                <c:ptCount val="6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</c:strCache>
            </c:strRef>
          </c:cat>
          <c:val>
            <c:numRef>
              <c:f>'4.4'!$B$10:$G$10</c:f>
              <c:numCache>
                <c:formatCode>_-* #\ ##0_-;\-* #\ ##0_-;_-* "-"??_-;_-@_-</c:formatCode>
                <c:ptCount val="6"/>
                <c:pt idx="0">
                  <c:v>5.3752722999999995E-2</c:v>
                </c:pt>
                <c:pt idx="1">
                  <c:v>4.6830630000000005E-2</c:v>
                </c:pt>
                <c:pt idx="2">
                  <c:v>1.1960330000000002E-2</c:v>
                </c:pt>
                <c:pt idx="3">
                  <c:v>4.8829338999999992E-2</c:v>
                </c:pt>
                <c:pt idx="4">
                  <c:v>0.15585778900000002</c:v>
                </c:pt>
                <c:pt idx="5">
                  <c:v>0.21785634600000001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5-4737-9B79-F65A4953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3598832"/>
        <c:axId val="773600144"/>
      </c:barChart>
      <c:lineChart>
        <c:grouping val="standard"/>
        <c:varyColors val="0"/>
        <c:ser>
          <c:idx val="4"/>
          <c:order val="4"/>
          <c:tx>
            <c:strRef>
              <c:f>'4.4'!$A$11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'4.4'!$B$6:$G$6</c:f>
              <c:strCache>
                <c:ptCount val="6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</c:strCache>
            </c:strRef>
          </c:cat>
          <c:val>
            <c:numRef>
              <c:f>'4.4'!$B$11:$G$11</c:f>
              <c:numCache>
                <c:formatCode>_-* #\ ##0_-;\-* #\ ##0_-;_-* "-"??_-;_-@_-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85-4737-9B79-F65A4953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824784"/>
        <c:axId val="1109824456"/>
      </c:lineChart>
      <c:valAx>
        <c:axId val="773600144"/>
        <c:scaling>
          <c:orientation val="minMax"/>
          <c:max val="100"/>
        </c:scaling>
        <c:delete val="0"/>
        <c:axPos val="r"/>
        <c:numFmt formatCode="#,##0" sourceLinked="0"/>
        <c:majorTickMark val="in"/>
        <c:minorTickMark val="none"/>
        <c:tickLblPos val="nextTo"/>
        <c:spPr>
          <a:solidFill>
            <a:sysClr val="window" lastClr="FFFFFF"/>
          </a:solidFill>
          <a:ln w="3175">
            <a:solidFill>
              <a:srgbClr val="000000"/>
            </a:solidFill>
          </a:ln>
        </c:spPr>
        <c:crossAx val="773598832"/>
        <c:crosses val="max"/>
        <c:crossBetween val="between"/>
        <c:majorUnit val="20"/>
      </c:valAx>
      <c:catAx>
        <c:axId val="773598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73600144"/>
        <c:crosses val="autoZero"/>
        <c:auto val="1"/>
        <c:lblAlgn val="ctr"/>
        <c:lblOffset val="100"/>
        <c:noMultiLvlLbl val="0"/>
      </c:catAx>
      <c:valAx>
        <c:axId val="1109824456"/>
        <c:scaling>
          <c:orientation val="minMax"/>
          <c:max val="1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09824784"/>
        <c:crosses val="autoZero"/>
        <c:crossBetween val="between"/>
        <c:majorUnit val="20"/>
      </c:valAx>
      <c:catAx>
        <c:axId val="110982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8244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2754901960784364E-3"/>
          <c:y val="0.8805519841269841"/>
          <c:w val="0.82353678655417628"/>
          <c:h val="0.119448753604554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AE3-4D9E-B57B-6CC7A47CCFF8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AE3-4D9E-B57B-6CC7A47CCFF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AE3-4D9E-B57B-6CC7A47CCFF8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AE3-4D9E-B57B-6CC7A47CCFF8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BAE3-4D9E-B57B-6CC7A47CCFF8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AE3-4D9E-B57B-6CC7A47CCFF8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AE3-4D9E-B57B-6CC7A47CCFF8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AE3-4D9E-B57B-6CC7A47CCFF8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AE3-4D9E-B57B-6CC7A47CCFF8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AE3-4D9E-B57B-6CC7A47CCFF8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AE3-4D9E-B57B-6CC7A47CCFF8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E3-4D9E-B57B-6CC7A47CCFF8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E3-4D9E-B57B-6CC7A47CCFF8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E3-4D9E-B57B-6CC7A47CCFF8}"/>
              </c:ext>
            </c:extLst>
          </c:dPt>
          <c:xVal>
            <c:strRef>
              <c:f>'4.5'!$A$6:$A$55</c:f>
              <c:strCache>
                <c:ptCount val="5"/>
                <c:pt idx="1">
                  <c:v> Kapitalgruppe 1 med begrensninger </c:v>
                </c:pt>
                <c:pt idx="2">
                  <c:v> Kapitalgruppe 2 </c:v>
                </c:pt>
                <c:pt idx="3">
                  <c:v> Aksjekapital og overkurs/medlemsinnskudd </c:v>
                </c:pt>
                <c:pt idx="4">
                  <c:v> Avstemmingsreserve </c:v>
                </c:pt>
              </c:strCache>
            </c:strRef>
          </c:xVal>
          <c:yVal>
            <c:numRef>
              <c:f>'4.5'!$B$6:$B$55</c:f>
              <c:numCache>
                <c:formatCode>_-* #\ ##0_-;\-* #\ ##0_-;_-* "-"??_-;_-@_-</c:formatCode>
                <c:ptCount val="50"/>
                <c:pt idx="1">
                  <c:v>1.7684208835989252</c:v>
                </c:pt>
                <c:pt idx="2">
                  <c:v>12.079556028206213</c:v>
                </c:pt>
                <c:pt idx="3">
                  <c:v>15.788774296237651</c:v>
                </c:pt>
                <c:pt idx="4">
                  <c:v>69.927620075796256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AE3-4D9E-B57B-6CC7A47CCFF8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'4.5'!$D$6:$D$8</c:f>
              <c:numCache>
                <c:formatCode>General</c:formatCode>
                <c:ptCount val="3"/>
              </c:numCache>
            </c:numRef>
          </c:xVal>
          <c:yVal>
            <c:numRef>
              <c:f>'4.5'!$E$6:$E$8</c:f>
              <c:numCache>
                <c:formatCode>_ * #\ ##0_ ;_ * \-#\ ##0_ ;_ * "-"??_ ;_ @_ 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AE3-4D9E-B57B-6CC7A47CCFF8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'4.5'!$D$10:$D$11</c:f>
              <c:numCache>
                <c:formatCode>_-* #\ ##0_-;\-* #\ ##0_-;_-* "-"??_-;_-@_-</c:formatCode>
                <c:ptCount val="2"/>
              </c:numCache>
            </c:numRef>
          </c:xVal>
          <c:yVal>
            <c:numRef>
              <c:f>'4.5'!$E$10:$E$11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AE3-4D9E-B57B-6CC7A47CCFF8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'4.5'!$D$13:$D$14</c:f>
              <c:numCache>
                <c:formatCode>_-* #\ ##0_-;\-* #\ ##0_-;_-* "-"??_-;_-@_-</c:formatCode>
                <c:ptCount val="2"/>
              </c:numCache>
            </c:numRef>
          </c:xVal>
          <c:yVal>
            <c:numRef>
              <c:f>'4.5'!$E$13:$E$14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AE3-4D9E-B57B-6CC7A47CCFF8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'4.5'!$D$16:$D$17</c:f>
              <c:numCache>
                <c:formatCode>General</c:formatCode>
                <c:ptCount val="2"/>
              </c:numCache>
            </c:numRef>
          </c:xVal>
          <c:yVal>
            <c:numRef>
              <c:f>'4.5'!$E$16:$E$17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AE3-4D9E-B57B-6CC7A47CCFF8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'4.5'!$D$19:$D$20</c:f>
              <c:numCache>
                <c:formatCode>General</c:formatCode>
                <c:ptCount val="2"/>
              </c:numCache>
            </c:numRef>
          </c:xVal>
          <c:yVal>
            <c:numRef>
              <c:f>'4.5'!$E$19:$E$20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AE3-4D9E-B57B-6CC7A47CCFF8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'4.5'!$D$22:$D$23</c:f>
              <c:numCache>
                <c:formatCode>General</c:formatCode>
                <c:ptCount val="2"/>
              </c:numCache>
            </c:numRef>
          </c:xVal>
          <c:yVal>
            <c:numRef>
              <c:f>'4.5'!$E$22:$E$23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AE3-4D9E-B57B-6CC7A47CCFF8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'4.5'!$D$25:$D$26</c:f>
              <c:numCache>
                <c:formatCode>General</c:formatCode>
                <c:ptCount val="2"/>
              </c:numCache>
            </c:numRef>
          </c:xVal>
          <c:yVal>
            <c:numRef>
              <c:f>'4.5'!$E$25:$E$26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AE3-4D9E-B57B-6CC7A47CCFF8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'4.5'!$D$28:$D$29</c:f>
              <c:numCache>
                <c:formatCode>General</c:formatCode>
                <c:ptCount val="2"/>
              </c:numCache>
            </c:numRef>
          </c:xVal>
          <c:yVal>
            <c:numRef>
              <c:f>'4.5'!$E$28:$E$29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AE3-4D9E-B57B-6CC7A47CCFF8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'4.5'!$D$31:$D$32</c:f>
              <c:numCache>
                <c:formatCode>General</c:formatCode>
                <c:ptCount val="2"/>
              </c:numCache>
            </c:numRef>
          </c:xVal>
          <c:yVal>
            <c:numRef>
              <c:f>'4.5'!$E$31:$E$32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AE3-4D9E-B57B-6CC7A47CCFF8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'4.5'!$D$34:$D$35</c:f>
              <c:numCache>
                <c:formatCode>General</c:formatCode>
                <c:ptCount val="2"/>
              </c:numCache>
            </c:numRef>
          </c:xVal>
          <c:yVal>
            <c:numRef>
              <c:f>'4.5'!$E$34:$E$35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BAE3-4D9E-B57B-6CC7A47CCFF8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'4.5'!$M$88:$M$104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'4.5'!$N$88:$N$104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AE3-4D9E-B57B-6CC7A47CCFF8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'4.5'!$M$106:$M$118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'4.5'!$N$106:$N$118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BAE3-4D9E-B57B-6CC7A47CC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996527777778"/>
          <c:y val="5.6983707264957266E-2"/>
          <c:w val="0.72166874999999997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'3.2'!$B$5:$F$5</c:f>
              <c:strCache>
                <c:ptCount val="5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</c:strCache>
            </c:strRef>
          </c:cat>
          <c:val>
            <c:numRef>
              <c:f>'3.2'!$B$6:$F$6</c:f>
              <c:numCache>
                <c:formatCode>0</c:formatCode>
                <c:ptCount val="5"/>
                <c:pt idx="0">
                  <c:v>67.802999999999997</c:v>
                </c:pt>
                <c:pt idx="1">
                  <c:v>69.254000000000005</c:v>
                </c:pt>
                <c:pt idx="2">
                  <c:v>64.600999999999999</c:v>
                </c:pt>
                <c:pt idx="3">
                  <c:v>66.182970999999995</c:v>
                </c:pt>
                <c:pt idx="4">
                  <c:v>71.411585000000002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3-4F76-A9A3-00429866A1B6}"/>
            </c:ext>
          </c:extLst>
        </c:ser>
        <c:ser>
          <c:idx val="1"/>
          <c:order val="1"/>
          <c:tx>
            <c:strRef>
              <c:f>'3.2'!$A$7</c:f>
              <c:strCache>
                <c:ptCount val="1"/>
                <c:pt idx="0">
                  <c:v>Solvenskapital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'3.2'!$B$5:$F$5</c:f>
              <c:strCache>
                <c:ptCount val="5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</c:strCache>
            </c:strRef>
          </c:cat>
          <c:val>
            <c:numRef>
              <c:f>'3.2'!$B$7:$F$7</c:f>
              <c:numCache>
                <c:formatCode>0</c:formatCode>
                <c:ptCount val="5"/>
                <c:pt idx="0">
                  <c:v>120.634</c:v>
                </c:pt>
                <c:pt idx="1">
                  <c:v>132.428</c:v>
                </c:pt>
                <c:pt idx="2">
                  <c:v>133.48400000000001</c:v>
                </c:pt>
                <c:pt idx="3">
                  <c:v>144.40100000000001</c:v>
                </c:pt>
                <c:pt idx="4">
                  <c:v>141.52415500000001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'3.2'!$A$8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'3.2'!$B$5:$F$5</c:f>
              <c:strCache>
                <c:ptCount val="5"/>
                <c:pt idx="0">
                  <c:v>31.12.16</c:v>
                </c:pt>
                <c:pt idx="1">
                  <c:v>31.12.17</c:v>
                </c:pt>
                <c:pt idx="2">
                  <c:v>31.12.18</c:v>
                </c:pt>
                <c:pt idx="3">
                  <c:v>31.12.19</c:v>
                </c:pt>
                <c:pt idx="4">
                  <c:v>31.12.20</c:v>
                </c:pt>
              </c:strCache>
            </c:strRef>
          </c:cat>
          <c:val>
            <c:numRef>
              <c:f>'3.2'!$B$8:$F$8</c:f>
              <c:numCache>
                <c:formatCode>0</c:formatCode>
                <c:ptCount val="5"/>
                <c:pt idx="0">
                  <c:v>177.91838119257261</c:v>
                </c:pt>
                <c:pt idx="1">
                  <c:v>191.22072371270974</c:v>
                </c:pt>
                <c:pt idx="2">
                  <c:v>206.62838036562903</c:v>
                </c:pt>
                <c:pt idx="3">
                  <c:v>218.18452362919763</c:v>
                </c:pt>
                <c:pt idx="4">
                  <c:v>198.18094641086597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3-4F76-A9A3-00429866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75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89228395061728394"/>
          <c:w val="1"/>
          <c:h val="0.105540238335937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4572033030724623"/>
          <c:y val="3.2969885773624093E-2"/>
          <c:w val="0.50227223853217551"/>
          <c:h val="0.68701006124234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'4.5'!$A$7:$A$10</c:f>
              <c:strCache>
                <c:ptCount val="4"/>
                <c:pt idx="0">
                  <c:v> Kapitalgruppe 1 med begrensninger </c:v>
                </c:pt>
                <c:pt idx="1">
                  <c:v> Kapitalgruppe 2 </c:v>
                </c:pt>
                <c:pt idx="2">
                  <c:v> Aksjekapital og overkurs/medlemsinnskudd </c:v>
                </c:pt>
                <c:pt idx="3">
                  <c:v> Avstemmingsreserve </c:v>
                </c:pt>
              </c:strCache>
            </c:strRef>
          </c:cat>
          <c:val>
            <c:numRef>
              <c:f>'4.5'!$B$7:$B$10</c:f>
              <c:numCache>
                <c:formatCode>_-* #\ ##0_-;\-* #\ ##0_-;_-* "-"??_-;_-@_-</c:formatCode>
                <c:ptCount val="4"/>
                <c:pt idx="0">
                  <c:v>1.7684208835989252</c:v>
                </c:pt>
                <c:pt idx="1">
                  <c:v>12.079556028206213</c:v>
                </c:pt>
                <c:pt idx="2">
                  <c:v>15.788774296237651</c:v>
                </c:pt>
                <c:pt idx="3">
                  <c:v>69.927620075796256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9-4D4F-A57D-BD5629AE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2951312"/>
        <c:axId val="702953280"/>
      </c:barChart>
      <c:catAx>
        <c:axId val="702951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3280"/>
        <c:crosses val="autoZero"/>
        <c:auto val="1"/>
        <c:lblAlgn val="ctr"/>
        <c:lblOffset val="100"/>
        <c:noMultiLvlLbl val="0"/>
      </c:catAx>
      <c:valAx>
        <c:axId val="702953280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02951312"/>
        <c:crosses val="autoZero"/>
        <c:crossBetween val="between"/>
        <c:majorUnit val="1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6469816272965"/>
          <c:y val="2.0951938924253299E-2"/>
          <c:w val="0.84650196850393711"/>
          <c:h val="0.8666490134994807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8C1C1"/>
              </a:solidFill>
              <a:ln w="9525">
                <a:solidFill>
                  <a:srgbClr val="08C1C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BDB-4714-B829-8C10A6190AD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BDB-4714-B829-8C10A6190AD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BDB-4714-B829-8C10A6190AD1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BDB-4714-B829-8C10A6190AD1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BDB-4714-B829-8C10A6190AD1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BDB-4714-B829-8C10A6190AD1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5BDB-4714-B829-8C10A6190AD1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BDB-4714-B829-8C10A6190AD1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BDB-4714-B829-8C10A6190AD1}"/>
              </c:ext>
            </c:extLst>
          </c:dPt>
          <c:dPt>
            <c:idx val="27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BDB-4714-B829-8C10A6190AD1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BDB-4714-B829-8C10A6190AD1}"/>
              </c:ext>
            </c:extLst>
          </c:dPt>
          <c:dPt>
            <c:idx val="33"/>
            <c:marker>
              <c:symbol val="circle"/>
              <c:size val="5"/>
              <c:spPr>
                <a:solidFill>
                  <a:srgbClr val="08C1C1"/>
                </a:solidFill>
                <a:ln w="9525">
                  <a:solidFill>
                    <a:srgbClr val="08C1C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BDB-4714-B829-8C10A6190AD1}"/>
              </c:ext>
            </c:extLst>
          </c:dPt>
          <c:dPt>
            <c:idx val="49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BDB-4714-B829-8C10A6190AD1}"/>
              </c:ext>
            </c:extLst>
          </c:dPt>
          <c:dPt>
            <c:idx val="53"/>
            <c:marker>
              <c:symbol val="circle"/>
              <c:size val="5"/>
              <c:spPr>
                <a:solidFill>
                  <a:srgbClr val="AE006D"/>
                </a:solidFill>
                <a:ln w="9525">
                  <a:solidFill>
                    <a:srgbClr val="AE006D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BDB-4714-B829-8C10A6190AD1}"/>
              </c:ext>
            </c:extLst>
          </c:dPt>
          <c:xVal>
            <c:strRef>
              <c:f>'4.6'!$A$6:$A$55</c:f>
              <c:strCache>
                <c:ptCount val="9"/>
                <c:pt idx="3">
                  <c:v> 01.01.16 </c:v>
                </c:pt>
                <c:pt idx="4">
                  <c:v> 31.12.16 </c:v>
                </c:pt>
                <c:pt idx="5">
                  <c:v> 31.12.17 </c:v>
                </c:pt>
                <c:pt idx="6">
                  <c:v> 31.12.18 </c:v>
                </c:pt>
                <c:pt idx="7">
                  <c:v> 31.12.19 </c:v>
                </c:pt>
                <c:pt idx="8">
                  <c:v> 31.12.20 </c:v>
                </c:pt>
              </c:strCache>
            </c:strRef>
          </c:xVal>
          <c:yVal>
            <c:numRef>
              <c:f>'4.6'!$B$6:$B$55</c:f>
              <c:numCache>
                <c:formatCode>_-* #\ ##0_-;\-* #\ ##0_-;_-* "-"??_-;_-@_-</c:formatCode>
                <c:ptCount val="50"/>
                <c:pt idx="2">
                  <c:v>0</c:v>
                </c:pt>
                <c:pt idx="3">
                  <c:v>13.326379262</c:v>
                </c:pt>
                <c:pt idx="4">
                  <c:v>13.247685378</c:v>
                </c:pt>
                <c:pt idx="5">
                  <c:v>13.454116293000006</c:v>
                </c:pt>
                <c:pt idx="6">
                  <c:v>12.437501497999994</c:v>
                </c:pt>
                <c:pt idx="7">
                  <c:v>12.632349319000005</c:v>
                </c:pt>
                <c:pt idx="8">
                  <c:v>13.269599528000008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BDB-4714-B829-8C10A6190AD1}"/>
            </c:ext>
          </c:extLst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alpha val="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strRef>
              <c:f>'4.6'!$D$6:$D$8</c:f>
              <c:strCache>
                <c:ptCount val="3"/>
                <c:pt idx="2">
                  <c:v> Minstekapitaldekning (h.a.) </c:v>
                </c:pt>
              </c:strCache>
            </c:strRef>
          </c:xVal>
          <c:yVal>
            <c:numRef>
              <c:f>'4.6'!$E$6:$E$8</c:f>
              <c:numCache>
                <c:formatCode>_ * #\ ##0_ ;_ * \-#\ ##0_ ;_ * "-"??_ ;_ @_ </c:formatCode>
                <c:ptCount val="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BDB-4714-B829-8C10A6190AD1}"/>
            </c:ext>
          </c:extLst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'4.6'!$D$10:$D$11</c:f>
              <c:numCache>
                <c:formatCode>_-* #\ ##0_-;\-* #\ ##0_-;_-* "-"??_-;_-@_-</c:formatCode>
                <c:ptCount val="2"/>
                <c:pt idx="0">
                  <c:v>495.91820821093808</c:v>
                </c:pt>
                <c:pt idx="1">
                  <c:v>510.59124201818707</c:v>
                </c:pt>
              </c:numCache>
            </c:numRef>
          </c:xVal>
          <c:yVal>
            <c:numRef>
              <c:f>'4.6'!$E$10:$E$11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BDB-4714-B829-8C10A6190AD1}"/>
            </c:ext>
          </c:extLst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'4.6'!$D$13:$D$14</c:f>
              <c:numCache>
                <c:formatCode>_-* #\ ##0_-;\-* #\ ##0_-;_-* "-"??_-;_-@_-</c:formatCode>
                <c:ptCount val="2"/>
                <c:pt idx="0">
                  <c:v>602.27624584104467</c:v>
                </c:pt>
                <c:pt idx="1">
                  <c:v>542.29224397584971</c:v>
                </c:pt>
              </c:numCache>
            </c:numRef>
          </c:xVal>
          <c:yVal>
            <c:numRef>
              <c:f>'4.6'!$E$13:$E$14</c:f>
              <c:numCache>
                <c:formatCode>_-* #\ ##0_-;\-* #\ ##0_-;_-* "-"??_-;_-@_-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BDB-4714-B829-8C10A6190AD1}"/>
            </c:ext>
          </c:extLst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'4.6'!$D$16:$D$17</c:f>
              <c:numCache>
                <c:formatCode>General</c:formatCode>
                <c:ptCount val="2"/>
              </c:numCache>
            </c:numRef>
          </c:xVal>
          <c:yVal>
            <c:numRef>
              <c:f>'4.6'!$E$16:$E$17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BDB-4714-B829-8C10A6190AD1}"/>
            </c:ext>
          </c:extLst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'4.6'!$D$19:$D$20</c:f>
              <c:numCache>
                <c:formatCode>General</c:formatCode>
                <c:ptCount val="2"/>
              </c:numCache>
            </c:numRef>
          </c:xVal>
          <c:yVal>
            <c:numRef>
              <c:f>'4.6'!$E$19:$E$20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BDB-4714-B829-8C10A6190AD1}"/>
            </c:ext>
          </c:extLst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'4.6'!$D$22:$D$23</c:f>
              <c:numCache>
                <c:formatCode>General</c:formatCode>
                <c:ptCount val="2"/>
              </c:numCache>
            </c:numRef>
          </c:xVal>
          <c:yVal>
            <c:numRef>
              <c:f>'4.6'!$E$22:$E$23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BDB-4714-B829-8C10A6190AD1}"/>
            </c:ext>
          </c:extLst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'4.6'!$D$25:$D$26</c:f>
              <c:numCache>
                <c:formatCode>General</c:formatCode>
                <c:ptCount val="2"/>
              </c:numCache>
            </c:numRef>
          </c:xVal>
          <c:yVal>
            <c:numRef>
              <c:f>'4.6'!$E$25:$E$26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BDB-4714-B829-8C10A6190AD1}"/>
            </c:ext>
          </c:extLst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'4.6'!$D$28:$D$29</c:f>
              <c:numCache>
                <c:formatCode>General</c:formatCode>
                <c:ptCount val="2"/>
              </c:numCache>
            </c:numRef>
          </c:xVal>
          <c:yVal>
            <c:numRef>
              <c:f>'4.6'!$E$28:$E$29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BDB-4714-B829-8C10A6190AD1}"/>
            </c:ext>
          </c:extLst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'4.6'!$D$31:$D$32</c:f>
              <c:numCache>
                <c:formatCode>General</c:formatCode>
                <c:ptCount val="2"/>
              </c:numCache>
            </c:numRef>
          </c:xVal>
          <c:yVal>
            <c:numRef>
              <c:f>'4.6'!$E$31:$E$32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BDB-4714-B829-8C10A6190AD1}"/>
            </c:ext>
          </c:extLst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3175" cap="rnd">
                <a:solidFill>
                  <a:schemeClr val="bg1">
                    <a:lumMod val="65000"/>
                  </a:schemeClr>
                </a:solidFill>
                <a:prstDash val="solid"/>
              </a:ln>
              <a:effectLst/>
            </c:spPr>
            <c:trendlineType val="power"/>
            <c:dispRSqr val="0"/>
            <c:dispEq val="0"/>
          </c:trendline>
          <c:xVal>
            <c:numRef>
              <c:f>'4.6'!$D$34:$D$35</c:f>
              <c:numCache>
                <c:formatCode>General</c:formatCode>
                <c:ptCount val="2"/>
              </c:numCache>
            </c:numRef>
          </c:xVal>
          <c:yVal>
            <c:numRef>
              <c:f>'4.6'!$E$34:$E$35</c:f>
              <c:numCache>
                <c:formatCode>_ * #\ ##0_ ;_ * \-#\ ##0_ ;_ * "-"??_ ;_ @_ 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BDB-4714-B829-8C10A6190AD1}"/>
            </c:ext>
          </c:extLst>
        </c:ser>
        <c:ser>
          <c:idx val="11"/>
          <c:order val="11"/>
          <c:tx>
            <c:v>Serie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'4.6'!$M$88:$M$104</c:f>
              <c:numCache>
                <c:formatCode>_ * #\ ##0_ ;_ * \-#\ ##0_ ;_ * "-"??_ ;_ @_ </c:formatCode>
                <c:ptCount val="17"/>
              </c:numCache>
            </c:numRef>
          </c:xVal>
          <c:yVal>
            <c:numRef>
              <c:f>'4.6'!$N$88:$N$104</c:f>
              <c:numCache>
                <c:formatCode>General</c:formatCode>
                <c:ptCount val="1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BDB-4714-B829-8C10A6190AD1}"/>
            </c:ext>
          </c:extLst>
        </c:ser>
        <c:ser>
          <c:idx val="12"/>
          <c:order val="12"/>
          <c:tx>
            <c:v>Serie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'4.6'!$M$106:$M$118</c:f>
              <c:numCache>
                <c:formatCode>_ * #\ ##0_ ;_ * \-#\ ##0_ ;_ * "-"??_ ;_ @_ </c:formatCode>
                <c:ptCount val="13"/>
              </c:numCache>
            </c:numRef>
          </c:xVal>
          <c:yVal>
            <c:numRef>
              <c:f>'4.6'!$N$106:$N$118</c:f>
              <c:numCache>
                <c:formatCode>General</c:formatCode>
                <c:ptCount val="1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BDB-4714-B829-8C10A619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915040"/>
        <c:axId val="931915368"/>
      </c:scatterChart>
      <c:valAx>
        <c:axId val="931915040"/>
        <c:scaling>
          <c:logBase val="10"/>
          <c:orientation val="minMax"/>
          <c:max val="60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47298397238835166"/>
              <c:y val="0.9636061776684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368"/>
        <c:crosses val="autoZero"/>
        <c:crossBetween val="midCat"/>
      </c:valAx>
      <c:valAx>
        <c:axId val="931915368"/>
        <c:scaling>
          <c:logBase val="10"/>
          <c:orientation val="minMax"/>
          <c:max val="160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447897196261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out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31915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5385177687809269E-2"/>
          <c:y val="3.2256080723995294E-2"/>
          <c:w val="0.79372899156532772"/>
          <c:h val="0.76359603174603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'4.6'!$B$8</c:f>
              <c:strCache>
                <c:ptCount val="1"/>
                <c:pt idx="0">
                  <c:v> Minstekapitalkrav (v.a.) </c:v>
                </c:pt>
              </c:strCache>
            </c:strRef>
          </c:tx>
          <c:invertIfNegative val="0"/>
          <c:cat>
            <c:strRef>
              <c:f>'4.6'!$A$9:$A$14</c:f>
              <c:strCache>
                <c:ptCount val="6"/>
                <c:pt idx="0">
                  <c:v> 01.01.16 </c:v>
                </c:pt>
                <c:pt idx="1">
                  <c:v> 31.12.16 </c:v>
                </c:pt>
                <c:pt idx="2">
                  <c:v> 31.12.17 </c:v>
                </c:pt>
                <c:pt idx="3">
                  <c:v> 31.12.18 </c:v>
                </c:pt>
                <c:pt idx="4">
                  <c:v> 31.12.19 </c:v>
                </c:pt>
                <c:pt idx="5">
                  <c:v> 31.12.20 </c:v>
                </c:pt>
              </c:strCache>
            </c:strRef>
          </c:cat>
          <c:val>
            <c:numRef>
              <c:f>'4.6'!$B$9:$B$14</c:f>
              <c:numCache>
                <c:formatCode>_-* #\ ##0_-;\-* #\ ##0_-;_-* "-"??_-;_-@_-</c:formatCode>
                <c:ptCount val="6"/>
                <c:pt idx="0">
                  <c:v>13.326379262</c:v>
                </c:pt>
                <c:pt idx="1">
                  <c:v>13.247685378</c:v>
                </c:pt>
                <c:pt idx="2">
                  <c:v>13.454116293000006</c:v>
                </c:pt>
                <c:pt idx="3">
                  <c:v>12.437501497999994</c:v>
                </c:pt>
                <c:pt idx="4">
                  <c:v>12.632349319000005</c:v>
                </c:pt>
                <c:pt idx="5">
                  <c:v>13.269599528000008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C5-4814-9383-E16CA06A28C0}"/>
            </c:ext>
          </c:extLst>
        </c:ser>
        <c:ser>
          <c:idx val="1"/>
          <c:order val="1"/>
          <c:tx>
            <c:strRef>
              <c:f>'4.6'!$C$8</c:f>
              <c:strCache>
                <c:ptCount val="1"/>
                <c:pt idx="0">
                  <c:v> Minstekapital (v.a.) </c:v>
                </c:pt>
              </c:strCache>
            </c:strRef>
          </c:tx>
          <c:invertIfNegative val="0"/>
          <c:cat>
            <c:strRef>
              <c:f>'4.6'!$A$9:$A$14</c:f>
              <c:strCache>
                <c:ptCount val="6"/>
                <c:pt idx="0">
                  <c:v> 01.01.16 </c:v>
                </c:pt>
                <c:pt idx="1">
                  <c:v> 31.12.16 </c:v>
                </c:pt>
                <c:pt idx="2">
                  <c:v> 31.12.17 </c:v>
                </c:pt>
                <c:pt idx="3">
                  <c:v> 31.12.18 </c:v>
                </c:pt>
                <c:pt idx="4">
                  <c:v> 31.12.19 </c:v>
                </c:pt>
                <c:pt idx="5">
                  <c:v> 31.12.20 </c:v>
                </c:pt>
              </c:strCache>
            </c:strRef>
          </c:cat>
          <c:val>
            <c:numRef>
              <c:f>'4.6'!$C$9:$C$14</c:f>
              <c:numCache>
                <c:formatCode>_-* #\ ##0_-;\-* #\ ##0_-;_-* "-"??_-;_-@_-</c:formatCode>
                <c:ptCount val="6"/>
                <c:pt idx="0">
                  <c:v>64.13614001800002</c:v>
                </c:pt>
                <c:pt idx="1">
                  <c:v>65.697683956000034</c:v>
                </c:pt>
                <c:pt idx="2">
                  <c:v>68.69553948299999</c:v>
                </c:pt>
                <c:pt idx="3">
                  <c:v>68.444132799000016</c:v>
                </c:pt>
                <c:pt idx="4">
                  <c:v>76.081639240000001</c:v>
                </c:pt>
                <c:pt idx="5">
                  <c:v>71.960009047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C5-4814-9383-E16CA06A2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lineChart>
        <c:grouping val="standard"/>
        <c:varyColors val="0"/>
        <c:ser>
          <c:idx val="2"/>
          <c:order val="2"/>
          <c:tx>
            <c:strRef>
              <c:f>'4.6'!$D$8</c:f>
              <c:strCache>
                <c:ptCount val="1"/>
                <c:pt idx="0">
                  <c:v> Minstekapitaldekning (h.a.) 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'4.6'!$A$9:$A$14</c:f>
              <c:strCache>
                <c:ptCount val="6"/>
                <c:pt idx="0">
                  <c:v> 01.01.16 </c:v>
                </c:pt>
                <c:pt idx="1">
                  <c:v> 31.12.16 </c:v>
                </c:pt>
                <c:pt idx="2">
                  <c:v> 31.12.17 </c:v>
                </c:pt>
                <c:pt idx="3">
                  <c:v> 31.12.18 </c:v>
                </c:pt>
                <c:pt idx="4">
                  <c:v> 31.12.19 </c:v>
                </c:pt>
                <c:pt idx="5">
                  <c:v> 31.12.20 </c:v>
                </c:pt>
              </c:strCache>
            </c:strRef>
          </c:cat>
          <c:val>
            <c:numRef>
              <c:f>'4.6'!$D$9:$D$14</c:f>
              <c:numCache>
                <c:formatCode>_-* #\ ##0_-;\-* #\ ##0_-;_-* "-"??_-;_-@_-</c:formatCode>
                <c:ptCount val="6"/>
                <c:pt idx="0">
                  <c:v>481.27206015277835</c:v>
                </c:pt>
                <c:pt idx="1">
                  <c:v>495.91820821093808</c:v>
                </c:pt>
                <c:pt idx="2">
                  <c:v>510.59124201818707</c:v>
                </c:pt>
                <c:pt idx="3">
                  <c:v>550.30451903870028</c:v>
                </c:pt>
                <c:pt idx="4">
                  <c:v>602.27624584104467</c:v>
                </c:pt>
                <c:pt idx="5">
                  <c:v>542.29224397584971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5-4814-9383-E16CA06A2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29400"/>
        <c:axId val="462529072"/>
      </c:line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>
                    <a:solidFill>
                      <a:schemeClr val="tx1"/>
                    </a:solidFill>
                  </a:rPr>
                  <a:t>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  <c:valAx>
        <c:axId val="46252907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 lvl="0" algn="ctr" rtl="0"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b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</a:ln>
        </c:spPr>
        <c:crossAx val="462529400"/>
        <c:crosses val="max"/>
        <c:crossBetween val="between"/>
      </c:valAx>
      <c:catAx>
        <c:axId val="462529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5290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038642388075608E-2"/>
          <c:y val="0.93538124144622559"/>
          <c:w val="0.9"/>
          <c:h val="6.461865079365079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6955380577429"/>
          <c:y val="6.0182697622996141E-2"/>
          <c:w val="0.84541582302212226"/>
          <c:h val="0.48913333333333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'3.3'!$A$5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9-4BB8-A2C7-E9C6F0EEF2FB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9-4BB8-A2C7-E9C6F0EEF2FB}"/>
                </c:ext>
              </c:extLst>
            </c:dLbl>
            <c:dLbl>
              <c:idx val="9"/>
              <c:layout>
                <c:manualLayout>
                  <c:x val="0"/>
                  <c:y val="-0.19925953565505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99-4BB8-A2C7-E9C6F0EEF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'3.3'!$B$5:$K$5</c:f>
              <c:numCache>
                <c:formatCode>0.0</c:formatCode>
                <c:ptCount val="10"/>
                <c:pt idx="4">
                  <c:v>97.2</c:v>
                </c:pt>
                <c:pt idx="6">
                  <c:v>78.5</c:v>
                </c:pt>
                <c:pt idx="9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9-4BB8-A2C7-E9C6F0EEF2FB}"/>
            </c:ext>
          </c:extLst>
        </c:ser>
        <c:ser>
          <c:idx val="1"/>
          <c:order val="1"/>
          <c:tx>
            <c:strRef>
              <c:f>'3.3'!$A$6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'3.3'!$B$6:$K$6</c:f>
              <c:numCache>
                <c:formatCode>0.0</c:formatCode>
                <c:ptCount val="10"/>
                <c:pt idx="1">
                  <c:v>58.1</c:v>
                </c:pt>
                <c:pt idx="2">
                  <c:v>60.7</c:v>
                </c:pt>
                <c:pt idx="3">
                  <c:v>92.5</c:v>
                </c:pt>
                <c:pt idx="5">
                  <c:v>78.5</c:v>
                </c:pt>
                <c:pt idx="7">
                  <c:v>78.5</c:v>
                </c:pt>
                <c:pt idx="8">
                  <c:v>70.699999999999989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9-4BB8-A2C7-E9C6F0EEF2FB}"/>
            </c:ext>
          </c:extLst>
        </c:ser>
        <c:ser>
          <c:idx val="2"/>
          <c:order val="2"/>
          <c:tx>
            <c:strRef>
              <c:f>'3.3'!$A$7</c:f>
              <c:strCache>
                <c:ptCount val="1"/>
                <c:pt idx="0">
                  <c:v>Negativt bidrag til SCR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99-4BB8-A2C7-E9C6F0EEF2FB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99-4BB8-A2C7-E9C6F0EEF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'3.3'!$B$7:$K$7</c:f>
              <c:numCache>
                <c:formatCode>0.0</c:formatCode>
                <c:ptCount val="10"/>
                <c:pt idx="5">
                  <c:v>18.7</c:v>
                </c:pt>
                <c:pt idx="8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9-4BB8-A2C7-E9C6F0EEF2FB}"/>
            </c:ext>
          </c:extLst>
        </c:ser>
        <c:ser>
          <c:idx val="3"/>
          <c:order val="3"/>
          <c:tx>
            <c:strRef>
              <c:f>'3.3'!$A$8</c:f>
              <c:strCache>
                <c:ptCount val="1"/>
                <c:pt idx="0">
                  <c:v>Positivt bidrag til SCR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427915975677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99-4BB8-A2C7-E9C6F0EEF2FB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99-4BB8-A2C7-E9C6F0EEF2FB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99-4BB8-A2C7-E9C6F0EEF2FB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99-4BB8-A2C7-E9C6F0EEF2FB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99-4BB8-A2C7-E9C6F0EEF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'3.3'!$B$4:$K$4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'3.3'!$B$8:$K$8</c:f>
              <c:numCache>
                <c:formatCode>0.0</c:formatCode>
                <c:ptCount val="10"/>
                <c:pt idx="0">
                  <c:v>58.1</c:v>
                </c:pt>
                <c:pt idx="1">
                  <c:v>2.6</c:v>
                </c:pt>
                <c:pt idx="2">
                  <c:v>31.8</c:v>
                </c:pt>
                <c:pt idx="3">
                  <c:v>4.7</c:v>
                </c:pt>
                <c:pt idx="7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99-4BB8-A2C7-E9C6F0EEF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6190020992652573E-2"/>
              <c:y val="0.2329397457158651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2370670265406325E-4"/>
          <c:y val="0.90151133222775015"/>
          <c:w val="0.89046111111111126"/>
          <c:h val="9.3147871752349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9338026981031"/>
          <c:y val="4.0127673215395697E-2"/>
          <c:w val="0.85715255347334895"/>
          <c:h val="0.697507718185964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'3.4'!$B$7:$B$16</c:f>
              <c:numCache>
                <c:formatCode>_-* #\ ##0.0_-;\-* #\ ##0.0_-;_-* "-"??_-;_-@_-</c:formatCode>
                <c:ptCount val="10"/>
                <c:pt idx="0">
                  <c:v>64.2</c:v>
                </c:pt>
                <c:pt idx="1">
                  <c:v>-14.9</c:v>
                </c:pt>
                <c:pt idx="2">
                  <c:v>5.0999999999999996</c:v>
                </c:pt>
                <c:pt idx="3">
                  <c:v>74</c:v>
                </c:pt>
                <c:pt idx="4">
                  <c:v>-16.2</c:v>
                </c:pt>
                <c:pt idx="5">
                  <c:v>90.1</c:v>
                </c:pt>
                <c:pt idx="6">
                  <c:v>4.2</c:v>
                </c:pt>
                <c:pt idx="7">
                  <c:v>32.200000000000003</c:v>
                </c:pt>
                <c:pt idx="8">
                  <c:v>1</c:v>
                </c:pt>
                <c:pt idx="9">
                  <c:v>52.7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F-4DBB-96C0-5ED087E7BC30}"/>
            </c:ext>
          </c:extLst>
        </c:ser>
        <c:ser>
          <c:idx val="1"/>
          <c:order val="1"/>
          <c:tx>
            <c:strRef>
              <c:f>'3.4'!$C$6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'3.4'!$C$7:$C$16</c:f>
              <c:numCache>
                <c:formatCode>_-* #\ ##0.0_-;\-* #\ ##0.0_-;_-* "-"??_-;_-@_-</c:formatCode>
                <c:ptCount val="10"/>
                <c:pt idx="0">
                  <c:v>64.900000000000006</c:v>
                </c:pt>
                <c:pt idx="1">
                  <c:v>-17.600000000000001</c:v>
                </c:pt>
                <c:pt idx="2">
                  <c:v>5.4</c:v>
                </c:pt>
                <c:pt idx="3">
                  <c:v>77.099999999999994</c:v>
                </c:pt>
                <c:pt idx="4">
                  <c:v>-18.7</c:v>
                </c:pt>
                <c:pt idx="5">
                  <c:v>95.7</c:v>
                </c:pt>
                <c:pt idx="6">
                  <c:v>5.2</c:v>
                </c:pt>
                <c:pt idx="7">
                  <c:v>34.799999999999997</c:v>
                </c:pt>
                <c:pt idx="8">
                  <c:v>1.4</c:v>
                </c:pt>
                <c:pt idx="9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F-4DBB-96C0-5ED087E7BC30}"/>
            </c:ext>
          </c:extLst>
        </c:ser>
        <c:ser>
          <c:idx val="2"/>
          <c:order val="2"/>
          <c:tx>
            <c:strRef>
              <c:f>'3.4'!$D$6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'3.4'!$D$7:$D$16</c:f>
              <c:numCache>
                <c:formatCode>_-* #\ ##0.0_-;\-* #\ ##0.0_-;_-* "-"??_-;_-@_-</c:formatCode>
                <c:ptCount val="10"/>
                <c:pt idx="0">
                  <c:v>63.3</c:v>
                </c:pt>
                <c:pt idx="1">
                  <c:v>-15.9</c:v>
                </c:pt>
                <c:pt idx="2">
                  <c:v>5.4</c:v>
                </c:pt>
                <c:pt idx="3">
                  <c:v>73.7</c:v>
                </c:pt>
                <c:pt idx="4">
                  <c:v>-18.3</c:v>
                </c:pt>
                <c:pt idx="5">
                  <c:v>92</c:v>
                </c:pt>
                <c:pt idx="6">
                  <c:v>5.3</c:v>
                </c:pt>
                <c:pt idx="7">
                  <c:v>33.799999999999997</c:v>
                </c:pt>
                <c:pt idx="8">
                  <c:v>1.6</c:v>
                </c:pt>
                <c:pt idx="9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F-4DBB-96C0-5ED087E7BC30}"/>
            </c:ext>
          </c:extLst>
        </c:ser>
        <c:ser>
          <c:idx val="3"/>
          <c:order val="3"/>
          <c:tx>
            <c:strRef>
              <c:f>'3.4'!$E$6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'3.4'!$E$7:$E$16</c:f>
              <c:numCache>
                <c:formatCode>General</c:formatCode>
                <c:ptCount val="10"/>
                <c:pt idx="0">
                  <c:v>66.2</c:v>
                </c:pt>
                <c:pt idx="1">
                  <c:v>-13</c:v>
                </c:pt>
                <c:pt idx="2">
                  <c:v>5.8</c:v>
                </c:pt>
                <c:pt idx="3">
                  <c:v>73.099999999999994</c:v>
                </c:pt>
                <c:pt idx="4">
                  <c:v>-18.8</c:v>
                </c:pt>
                <c:pt idx="5">
                  <c:v>91.899999999999991</c:v>
                </c:pt>
                <c:pt idx="6">
                  <c:v>5.7</c:v>
                </c:pt>
                <c:pt idx="7">
                  <c:v>34.299999999999997</c:v>
                </c:pt>
                <c:pt idx="8">
                  <c:v>2</c:v>
                </c:pt>
                <c:pt idx="9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F-4DBB-96C0-5ED087E7BC30}"/>
            </c:ext>
          </c:extLst>
        </c:ser>
        <c:ser>
          <c:idx val="4"/>
          <c:order val="4"/>
          <c:tx>
            <c:strRef>
              <c:f>'3.4'!$F$6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'3.4'!$A$7:$A$16</c:f>
              <c:strCache>
                <c:ptCount val="10"/>
                <c:pt idx="0">
                  <c:v>Solvenskapitalkrav (SCR)</c:v>
                </c:pt>
                <c:pt idx="1">
                  <c:v>  Tapabs. evne av utsatt skatt           </c:v>
                </c:pt>
                <c:pt idx="2">
                  <c:v>Operasjonell risiko</c:v>
                </c:pt>
                <c:pt idx="3">
                  <c:v>BSCR</c:v>
                </c:pt>
                <c:pt idx="4">
                  <c:v>Diversifisering             </c:v>
                </c:pt>
                <c:pt idx="5">
                  <c:v>Samlet risiko</c:v>
                </c:pt>
                <c:pt idx="6">
                  <c:v>Helseforsikringsrisiko</c:v>
                </c:pt>
                <c:pt idx="7">
                  <c:v>Livsforsikringsrisiko</c:v>
                </c:pt>
                <c:pt idx="8">
                  <c:v>Motpartsrisiko</c:v>
                </c:pt>
                <c:pt idx="9">
                  <c:v>Markedsrisiko</c:v>
                </c:pt>
              </c:strCache>
            </c:strRef>
          </c:cat>
          <c:val>
            <c:numRef>
              <c:f>'3.4'!$F$7:$F$16</c:f>
              <c:numCache>
                <c:formatCode>0.0</c:formatCode>
                <c:ptCount val="10"/>
                <c:pt idx="0">
                  <c:v>70.7</c:v>
                </c:pt>
                <c:pt idx="1">
                  <c:v>-13.9</c:v>
                </c:pt>
                <c:pt idx="2">
                  <c:v>6.1</c:v>
                </c:pt>
                <c:pt idx="3">
                  <c:v>78.5</c:v>
                </c:pt>
                <c:pt idx="4" formatCode="General">
                  <c:v>-18.7</c:v>
                </c:pt>
                <c:pt idx="5" formatCode="General">
                  <c:v>97.2</c:v>
                </c:pt>
                <c:pt idx="6">
                  <c:v>4.7</c:v>
                </c:pt>
                <c:pt idx="7">
                  <c:v>31.8</c:v>
                </c:pt>
                <c:pt idx="8">
                  <c:v>2.6</c:v>
                </c:pt>
                <c:pt idx="9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7F-4DBB-96C0-5ED087E7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7444444444444"/>
          <c:y val="4.96313492063492E-2"/>
          <c:w val="0.85510723659542553"/>
          <c:h val="0.49240992063492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-8.7280943040137068E-17"/>
                  <c:y val="-0.2807017543859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F-4BBE-ABA4-916D4FD44573}"/>
                </c:ext>
              </c:extLst>
            </c:dLbl>
            <c:dLbl>
              <c:idx val="8"/>
              <c:layout>
                <c:manualLayout>
                  <c:x val="0"/>
                  <c:y val="-0.23157894736842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F-4BBE-ABA4-916D4FD445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'3.5'!$B$6:$J$6</c:f>
              <c:numCache>
                <c:formatCode>0.0</c:formatCode>
                <c:ptCount val="9"/>
                <c:pt idx="6">
                  <c:v>73.7</c:v>
                </c:pt>
                <c:pt idx="8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F-4BBE-ABA4-916D4FD44573}"/>
            </c:ext>
          </c:extLst>
        </c:ser>
        <c:ser>
          <c:idx val="1"/>
          <c:order val="1"/>
          <c:tx>
            <c:strRef>
              <c:f>'3.5'!$A$7</c:f>
              <c:strCache>
                <c:ptCount val="1"/>
                <c:pt idx="0">
                  <c:v> Skyggetall 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'3.5'!$B$7:$J$7</c:f>
              <c:numCache>
                <c:formatCode>0.0</c:formatCode>
                <c:ptCount val="9"/>
                <c:pt idx="1">
                  <c:v>18.600000000000001</c:v>
                </c:pt>
                <c:pt idx="2">
                  <c:v>35.700000000000003</c:v>
                </c:pt>
                <c:pt idx="3">
                  <c:v>47</c:v>
                </c:pt>
                <c:pt idx="4">
                  <c:v>68.5</c:v>
                </c:pt>
                <c:pt idx="5">
                  <c:v>68.5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F-4BBE-ABA4-916D4FD44573}"/>
            </c:ext>
          </c:extLst>
        </c:ser>
        <c:ser>
          <c:idx val="2"/>
          <c:order val="2"/>
          <c:tx>
            <c:strRef>
              <c:f>'3.5'!$A$8</c:f>
              <c:strCache>
                <c:ptCount val="1"/>
                <c:pt idx="0">
                  <c:v> Negativt bidrag til kapitalkrav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F-4BBE-ABA4-916D4FD445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'3.5'!$B$8:$J$8</c:f>
              <c:numCache>
                <c:formatCode>0.0</c:formatCode>
                <c:ptCount val="9"/>
                <c:pt idx="7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9F-4BBE-ABA4-916D4FD44573}"/>
            </c:ext>
          </c:extLst>
        </c:ser>
        <c:ser>
          <c:idx val="3"/>
          <c:order val="3"/>
          <c:tx>
            <c:strRef>
              <c:f>'3.5'!$A$9</c:f>
              <c:strCache>
                <c:ptCount val="1"/>
                <c:pt idx="0">
                  <c:v> Positivt bidrag til kapitalkrav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2.3805555555555394E-3"/>
                  <c:y val="-9.71615079365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F-4BBE-ABA4-916D4FD44573}"/>
                </c:ext>
              </c:extLst>
            </c:dLbl>
            <c:dLbl>
              <c:idx val="1"/>
              <c:layout>
                <c:manualLayout>
                  <c:x val="0"/>
                  <c:y val="-9.3652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F-4BBE-ABA4-916D4FD44573}"/>
                </c:ext>
              </c:extLst>
            </c:dLbl>
            <c:dLbl>
              <c:idx val="2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F-4BBE-ABA4-916D4FD44573}"/>
                </c:ext>
              </c:extLst>
            </c:dLbl>
            <c:dLbl>
              <c:idx val="3"/>
              <c:layout>
                <c:manualLayout>
                  <c:x val="0"/>
                  <c:y val="-0.108771929824561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F-4BBE-ABA4-916D4FD44573}"/>
                </c:ext>
              </c:extLst>
            </c:dLbl>
            <c:dLbl>
              <c:idx val="4"/>
              <c:layout>
                <c:manualLayout>
                  <c:x val="-6.4675178792741559E-17"/>
                  <c:y val="-5.020674603174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F-4BBE-ABA4-916D4FD44573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F-4BBE-ABA4-916D4FD445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F-4BBE-ABA4-916D4FD445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'3.5'!$B$5:$J$5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Eiendomsrisiko </c:v>
                </c:pt>
                <c:pt idx="3">
                  <c:v> Kredittmarginrisiko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'3.5'!$B$9:$J$9</c:f>
              <c:numCache>
                <c:formatCode>0.0</c:formatCode>
                <c:ptCount val="9"/>
                <c:pt idx="0">
                  <c:v>18.600000000000001</c:v>
                </c:pt>
                <c:pt idx="1">
                  <c:v>17.100000000000001</c:v>
                </c:pt>
                <c:pt idx="2">
                  <c:v>11.3</c:v>
                </c:pt>
                <c:pt idx="3">
                  <c:v>21.5</c:v>
                </c:pt>
                <c:pt idx="4">
                  <c:v>0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9F-4BBE-ABA4-916D4FD445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Mrd.kr.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32212352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950793650793651"/>
          <c:w val="0.97899027777777792"/>
          <c:h val="6.0492063492063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85277777777778E-2"/>
          <c:y val="5.5436507936507937E-2"/>
          <c:w val="0.89019805555555553"/>
          <c:h val="0.70779325396825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'3.6'!$B$7:$B$15</c:f>
              <c:numCache>
                <c:formatCode>_-* #\ ##0.0_-;\-* #\ ##0.0_-;_-* "-"??_-;_-@_-</c:formatCode>
                <c:ptCount val="9"/>
                <c:pt idx="0">
                  <c:v>52.7</c:v>
                </c:pt>
                <c:pt idx="1">
                  <c:v>-12.2</c:v>
                </c:pt>
                <c:pt idx="2">
                  <c:v>64.900000000000006</c:v>
                </c:pt>
                <c:pt idx="3">
                  <c:v>3.5</c:v>
                </c:pt>
                <c:pt idx="4">
                  <c:v>0.1</c:v>
                </c:pt>
                <c:pt idx="5">
                  <c:v>17.2</c:v>
                </c:pt>
                <c:pt idx="6">
                  <c:v>0.5</c:v>
                </c:pt>
                <c:pt idx="7">
                  <c:v>22.9</c:v>
                </c:pt>
                <c:pt idx="8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0-4894-B18B-258C67379E4C}"/>
            </c:ext>
          </c:extLst>
        </c:ser>
        <c:ser>
          <c:idx val="1"/>
          <c:order val="1"/>
          <c:tx>
            <c:strRef>
              <c:f>'3.6'!$C$6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'3.6'!$C$7:$C$15</c:f>
              <c:numCache>
                <c:formatCode>_-* #\ ##0.0_-;\-* #\ ##0.0_-;_-* "-"??_-;_-@_-</c:formatCode>
                <c:ptCount val="9"/>
                <c:pt idx="0">
                  <c:v>54.5</c:v>
                </c:pt>
                <c:pt idx="1">
                  <c:v>-13.1</c:v>
                </c:pt>
                <c:pt idx="2">
                  <c:v>67.5</c:v>
                </c:pt>
                <c:pt idx="3">
                  <c:v>4.0999999999999996</c:v>
                </c:pt>
                <c:pt idx="4">
                  <c:v>0.3</c:v>
                </c:pt>
                <c:pt idx="5">
                  <c:v>17.5</c:v>
                </c:pt>
                <c:pt idx="6">
                  <c:v>0.6</c:v>
                </c:pt>
                <c:pt idx="7">
                  <c:v>23.9</c:v>
                </c:pt>
                <c:pt idx="8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0-4894-B18B-258C67379E4C}"/>
            </c:ext>
          </c:extLst>
        </c:ser>
        <c:ser>
          <c:idx val="2"/>
          <c:order val="2"/>
          <c:tx>
            <c:strRef>
              <c:f>'3.6'!$D$6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'3.6'!$D$7:$D$15</c:f>
              <c:numCache>
                <c:formatCode>_-* #\ ##0.0_-;\-* #\ ##0.0_-;_-* "-"??_-;_-@_-</c:formatCode>
                <c:ptCount val="9"/>
                <c:pt idx="0">
                  <c:v>51.3</c:v>
                </c:pt>
                <c:pt idx="1">
                  <c:v>-12.5</c:v>
                </c:pt>
                <c:pt idx="2">
                  <c:v>63.8</c:v>
                </c:pt>
                <c:pt idx="3">
                  <c:v>3.8</c:v>
                </c:pt>
                <c:pt idx="4">
                  <c:v>0.1</c:v>
                </c:pt>
                <c:pt idx="5">
                  <c:v>18.2</c:v>
                </c:pt>
                <c:pt idx="6">
                  <c:v>0.7</c:v>
                </c:pt>
                <c:pt idx="7">
                  <c:v>21.2</c:v>
                </c:pt>
                <c:pt idx="8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40-4894-B18B-258C67379E4C}"/>
            </c:ext>
          </c:extLst>
        </c:ser>
        <c:ser>
          <c:idx val="3"/>
          <c:order val="3"/>
          <c:tx>
            <c:strRef>
              <c:f>'3.6'!$E$6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'3.6'!$E$7:$E$15</c:f>
              <c:numCache>
                <c:formatCode>General</c:formatCode>
                <c:ptCount val="9"/>
                <c:pt idx="0">
                  <c:v>49.9</c:v>
                </c:pt>
                <c:pt idx="1">
                  <c:v>-13</c:v>
                </c:pt>
                <c:pt idx="2">
                  <c:v>63</c:v>
                </c:pt>
                <c:pt idx="3">
                  <c:v>4.5</c:v>
                </c:pt>
                <c:pt idx="4">
                  <c:v>0.8</c:v>
                </c:pt>
                <c:pt idx="5">
                  <c:v>16.7</c:v>
                </c:pt>
                <c:pt idx="6">
                  <c:v>1.5</c:v>
                </c:pt>
                <c:pt idx="7">
                  <c:v>21.8</c:v>
                </c:pt>
                <c:pt idx="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40-4894-B18B-258C67379E4C}"/>
            </c:ext>
          </c:extLst>
        </c:ser>
        <c:ser>
          <c:idx val="4"/>
          <c:order val="4"/>
          <c:tx>
            <c:strRef>
              <c:f>'3.6'!$F$6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'3.6'!$A$7:$A$15</c:f>
              <c:strCache>
                <c:ptCount val="9"/>
                <c:pt idx="0">
                  <c:v>SCR for markedsrisiko</c:v>
                </c:pt>
                <c:pt idx="1">
                  <c:v>Diversifisering              </c:v>
                </c:pt>
                <c:pt idx="2">
                  <c:v>Samlet markedsrisiko</c:v>
                </c:pt>
                <c:pt idx="3">
                  <c:v>Valutarisiko</c:v>
                </c:pt>
                <c:pt idx="4">
                  <c:v>Konsetrasjonsrisiko</c:v>
                </c:pt>
                <c:pt idx="5">
                  <c:v>Kredittmarginrisiko</c:v>
                </c:pt>
                <c:pt idx="6">
                  <c:v>Eiendomsrisiko</c:v>
                </c:pt>
                <c:pt idx="7">
                  <c:v>Aksjerisiko</c:v>
                </c:pt>
                <c:pt idx="8">
                  <c:v>Renterisiko</c:v>
                </c:pt>
              </c:strCache>
            </c:strRef>
          </c:cat>
          <c:val>
            <c:numRef>
              <c:f>'3.6'!$F$7:$F$15</c:f>
              <c:numCache>
                <c:formatCode>General</c:formatCode>
                <c:ptCount val="9"/>
                <c:pt idx="0">
                  <c:v>58.1</c:v>
                </c:pt>
                <c:pt idx="1">
                  <c:v>-15.7</c:v>
                </c:pt>
                <c:pt idx="2">
                  <c:v>73.7</c:v>
                </c:pt>
                <c:pt idx="3">
                  <c:v>5.0999999999999996</c:v>
                </c:pt>
                <c:pt idx="4" formatCode="0.0">
                  <c:v>3.8699999999999998E-2</c:v>
                </c:pt>
                <c:pt idx="5">
                  <c:v>21.5</c:v>
                </c:pt>
                <c:pt idx="6" formatCode="0.0">
                  <c:v>11.3</c:v>
                </c:pt>
                <c:pt idx="7" formatCode="0.0">
                  <c:v>17.100000000000001</c:v>
                </c:pt>
                <c:pt idx="8" formatCode="0.0">
                  <c:v>18.600000000000001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0-4894-B18B-258C67379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5205824"/>
        <c:axId val="745206152"/>
      </c:barChart>
      <c:catAx>
        <c:axId val="7452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6152"/>
        <c:crosses val="autoZero"/>
        <c:auto val="1"/>
        <c:lblAlgn val="ctr"/>
        <c:lblOffset val="100"/>
        <c:noMultiLvlLbl val="0"/>
      </c:catAx>
      <c:valAx>
        <c:axId val="7452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</a:t>
                </a:r>
                <a:r>
                  <a:rPr lang="nb-NO" baseline="0"/>
                  <a:t>kr</a:t>
                </a:r>
                <a:r>
                  <a:rPr lang="nb-NO"/>
                  <a:t>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4520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108843537415"/>
          <c:y val="6.4878671775223495E-2"/>
          <c:w val="0.859380574452003"/>
          <c:h val="0.48855515873015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'3.7'!$A$6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-9.6147356580428313E-3"/>
                  <c:y val="-0.27549507758353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9-4560-A900-C7E148F69EC0}"/>
                </c:ext>
              </c:extLst>
            </c:dLbl>
            <c:dLbl>
              <c:idx val="8"/>
              <c:layout>
                <c:manualLayout>
                  <c:x val="-4.7607799025123606E-3"/>
                  <c:y val="-0.21270687199955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C9-4560-A900-C7E148F69E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'3.7'!$B$6:$J$6</c:f>
              <c:numCache>
                <c:formatCode>_-* #\ ##0.0_-;\-* #\ ##0.0_-;_-* "-"??_-;_-@_-</c:formatCode>
                <c:ptCount val="9"/>
                <c:pt idx="6">
                  <c:v>42.1</c:v>
                </c:pt>
                <c:pt idx="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9-4560-A900-C7E148F69EC0}"/>
            </c:ext>
          </c:extLst>
        </c:ser>
        <c:ser>
          <c:idx val="1"/>
          <c:order val="1"/>
          <c:tx>
            <c:strRef>
              <c:f>'3.7'!$A$7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'3.7'!$B$7:$J$7</c:f>
              <c:numCache>
                <c:formatCode>_-* #\ ##0.0_-;\-* #\ ##0.0_-;_-* "-"??_-;_-@_-</c:formatCode>
                <c:ptCount val="9"/>
                <c:pt idx="1">
                  <c:v>0.7</c:v>
                </c:pt>
                <c:pt idx="2">
                  <c:v>11.299999999999999</c:v>
                </c:pt>
                <c:pt idx="3">
                  <c:v>13.399999999999999</c:v>
                </c:pt>
                <c:pt idx="4">
                  <c:v>36</c:v>
                </c:pt>
                <c:pt idx="5">
                  <c:v>41.7</c:v>
                </c:pt>
                <c:pt idx="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9-4560-A900-C7E148F69EC0}"/>
            </c:ext>
          </c:extLst>
        </c:ser>
        <c:ser>
          <c:idx val="2"/>
          <c:order val="2"/>
          <c:tx>
            <c:strRef>
              <c:f>'3.7'!$A$8</c:f>
              <c:strCache>
                <c:ptCount val="1"/>
                <c:pt idx="0">
                  <c:v>Negativt bidrag til kapitalkrav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-4.7608337082020421E-3"/>
                  <c:y val="-8.3575732448866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C9-4560-A900-C7E148F69E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'3.7'!$B$8:$J$8</c:f>
              <c:numCache>
                <c:formatCode>_-* #\ ##0.0_-;\-* #\ ##0.0_-;_-* "-"??_-;_-@_-</c:formatCode>
                <c:ptCount val="9"/>
                <c:pt idx="7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C9-4560-A900-C7E148F69EC0}"/>
            </c:ext>
          </c:extLst>
        </c:ser>
        <c:ser>
          <c:idx val="3"/>
          <c:order val="3"/>
          <c:tx>
            <c:strRef>
              <c:f>'3.7'!$A$9</c:f>
              <c:strCache>
                <c:ptCount val="1"/>
                <c:pt idx="0">
                  <c:v>Positivt bidrag til kapitalkrav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7.0477207977207978E-3"/>
                  <c:y val="-3.5189883913764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C9-4560-A900-C7E148F69EC0}"/>
                </c:ext>
              </c:extLst>
            </c:dLbl>
            <c:dLbl>
              <c:idx val="1"/>
              <c:layout>
                <c:manualLayout>
                  <c:x val="-1.1808554505922927E-2"/>
                  <c:y val="-7.9177169707020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C9-4560-A900-C7E148F69EC0}"/>
                </c:ext>
              </c:extLst>
            </c:dLbl>
            <c:dLbl>
              <c:idx val="2"/>
              <c:layout>
                <c:manualLayout>
                  <c:x val="-7.1412505623031936E-3"/>
                  <c:y val="-4.047705914870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C9-4560-A900-C7E148F69EC0}"/>
                </c:ext>
              </c:extLst>
            </c:dLbl>
            <c:dLbl>
              <c:idx val="3"/>
              <c:layout>
                <c:manualLayout>
                  <c:x val="-7.1411698537682793E-3"/>
                  <c:y val="-0.15560761198648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C9-4560-A900-C7E148F69EC0}"/>
                </c:ext>
              </c:extLst>
            </c:dLbl>
            <c:dLbl>
              <c:idx val="4"/>
              <c:layout>
                <c:manualLayout>
                  <c:x val="0"/>
                  <c:y val="-5.278470490440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C9-4560-A900-C7E148F69EC0}"/>
                </c:ext>
              </c:extLst>
            </c:dLbl>
            <c:dLbl>
              <c:idx val="5"/>
              <c:layout>
                <c:manualLayout>
                  <c:x val="0"/>
                  <c:y val="-3.0791077860903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C9-4560-A900-C7E148F69EC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'3.7'!$B$5:$J$5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Sum livsforsikringsrisiko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'3.7'!$B$9:$J$9</c:f>
              <c:numCache>
                <c:formatCode>_-* #\ ##0.0_-;\-* #\ ##0.0_-;_-* "-"??_-;_-@_-</c:formatCode>
                <c:ptCount val="9"/>
                <c:pt idx="0">
                  <c:v>0.7</c:v>
                </c:pt>
                <c:pt idx="1">
                  <c:v>10.6</c:v>
                </c:pt>
                <c:pt idx="2">
                  <c:v>2.1</c:v>
                </c:pt>
                <c:pt idx="3">
                  <c:v>22.6</c:v>
                </c:pt>
                <c:pt idx="4">
                  <c:v>5.7</c:v>
                </c:pt>
                <c:pt idx="5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C9-4560-A900-C7E148F69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layout>
            <c:manualLayout>
              <c:xMode val="edge"/>
              <c:yMode val="edge"/>
              <c:x val="2.7435320584926885E-3"/>
              <c:y val="0.2734454932824076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09376"/>
        <c:crosses val="autoZero"/>
        <c:crossBetween val="between"/>
        <c:majorUnit val="10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2656507936507937"/>
          <c:w val="0.98436666666666683"/>
          <c:h val="7.17603174603174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5555555555555"/>
          <c:y val="5.5436507936507937E-2"/>
          <c:w val="0.79844166666666672"/>
          <c:h val="0.73299166666666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'3.8'!$B$7:$B$15</c:f>
              <c:numCache>
                <c:formatCode>0.0</c:formatCode>
                <c:ptCount val="9"/>
                <c:pt idx="0">
                  <c:v>32.212000000000003</c:v>
                </c:pt>
                <c:pt idx="1">
                  <c:v>-11.574</c:v>
                </c:pt>
                <c:pt idx="2">
                  <c:v>43.784999999999997</c:v>
                </c:pt>
                <c:pt idx="3">
                  <c:v>0.54100000000000004</c:v>
                </c:pt>
                <c:pt idx="4">
                  <c:v>4.76</c:v>
                </c:pt>
                <c:pt idx="5">
                  <c:v>22.849</c:v>
                </c:pt>
                <c:pt idx="6">
                  <c:v>2.593</c:v>
                </c:pt>
                <c:pt idx="7">
                  <c:v>11.993</c:v>
                </c:pt>
                <c:pt idx="8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1-435E-9369-7C0FC3C85860}"/>
            </c:ext>
          </c:extLst>
        </c:ser>
        <c:ser>
          <c:idx val="1"/>
          <c:order val="1"/>
          <c:tx>
            <c:strRef>
              <c:f>'3.8'!$C$6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'3.8'!$C$7:$C$15</c:f>
              <c:numCache>
                <c:formatCode>_-* #\ ##0.0_-;\-* #\ ##0.0_-;_-* "-"??_-;_-@_-</c:formatCode>
                <c:ptCount val="9"/>
                <c:pt idx="0">
                  <c:v>34.749000000000002</c:v>
                </c:pt>
                <c:pt idx="1">
                  <c:v>-11.917999999999999</c:v>
                </c:pt>
                <c:pt idx="2">
                  <c:v>46.667000000000002</c:v>
                </c:pt>
                <c:pt idx="3">
                  <c:v>0.34100000000000003</c:v>
                </c:pt>
                <c:pt idx="4">
                  <c:v>5.5140000000000002</c:v>
                </c:pt>
                <c:pt idx="5">
                  <c:v>25.539000000000001</c:v>
                </c:pt>
                <c:pt idx="6">
                  <c:v>2.6859999999999999</c:v>
                </c:pt>
                <c:pt idx="7">
                  <c:v>11.478</c:v>
                </c:pt>
                <c:pt idx="8">
                  <c:v>1.1080000000000001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1-435E-9369-7C0FC3C85860}"/>
            </c:ext>
          </c:extLst>
        </c:ser>
        <c:ser>
          <c:idx val="2"/>
          <c:order val="2"/>
          <c:tx>
            <c:strRef>
              <c:f>'3.8'!$D$6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'3.8'!$D$7:$D$15</c:f>
              <c:numCache>
                <c:formatCode>_-* #\ ##0.0_-;\-* #\ ##0.0_-;_-* "-"??_-;_-@_-</c:formatCode>
                <c:ptCount val="9"/>
                <c:pt idx="0">
                  <c:v>33.798000000000002</c:v>
                </c:pt>
                <c:pt idx="1">
                  <c:v>-11.59</c:v>
                </c:pt>
                <c:pt idx="2">
                  <c:v>45.387999999999998</c:v>
                </c:pt>
                <c:pt idx="3">
                  <c:v>0.441</c:v>
                </c:pt>
                <c:pt idx="4">
                  <c:v>5.3310000000000004</c:v>
                </c:pt>
                <c:pt idx="5">
                  <c:v>24.506</c:v>
                </c:pt>
                <c:pt idx="6">
                  <c:v>2.423</c:v>
                </c:pt>
                <c:pt idx="7">
                  <c:v>11.531000000000001</c:v>
                </c:pt>
                <c:pt idx="8">
                  <c:v>1.1559999999999999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1-435E-9369-7C0FC3C85860}"/>
            </c:ext>
          </c:extLst>
        </c:ser>
        <c:ser>
          <c:idx val="3"/>
          <c:order val="3"/>
          <c:tx>
            <c:strRef>
              <c:f>'3.8'!$E$6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'3.8'!$E$7:$E$15</c:f>
              <c:numCache>
                <c:formatCode>_-* #\ ##0.0_-;\-* #\ ##0.0_-;_-* "-"??_-;_-@_-</c:formatCode>
                <c:ptCount val="9"/>
                <c:pt idx="0">
                  <c:v>34.332000000000001</c:v>
                </c:pt>
                <c:pt idx="1">
                  <c:v>-11.863</c:v>
                </c:pt>
                <c:pt idx="2">
                  <c:v>46.195</c:v>
                </c:pt>
                <c:pt idx="3">
                  <c:v>0.628</c:v>
                </c:pt>
                <c:pt idx="4">
                  <c:v>6.0259999999999998</c:v>
                </c:pt>
                <c:pt idx="5">
                  <c:v>24.536999999999999</c:v>
                </c:pt>
                <c:pt idx="6">
                  <c:v>2.407</c:v>
                </c:pt>
                <c:pt idx="7">
                  <c:v>11.223000000000001</c:v>
                </c:pt>
                <c:pt idx="8">
                  <c:v>1.3740000000000001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1-435E-9369-7C0FC3C85860}"/>
            </c:ext>
          </c:extLst>
        </c:ser>
        <c:ser>
          <c:idx val="4"/>
          <c:order val="4"/>
          <c:tx>
            <c:strRef>
              <c:f>'3.8'!$F$6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85380"/>
            </a:solidFill>
            <a:ln>
              <a:noFill/>
            </a:ln>
            <a:effectLst/>
          </c:spPr>
          <c:invertIfNegative val="0"/>
          <c:cat>
            <c:strRef>
              <c:f>'3.8'!$A$7:$A$15</c:f>
              <c:strCache>
                <c:ptCount val="9"/>
                <c:pt idx="0">
                  <c:v>  SCR for livsforsikringsrisiko</c:v>
                </c:pt>
                <c:pt idx="1">
                  <c:v>Diversifisering                 </c:v>
                </c:pt>
                <c:pt idx="2">
                  <c:v>Sum livsforsikringsrisiko</c:v>
                </c:pt>
                <c:pt idx="3">
                  <c:v>Katastroferisiko</c:v>
                </c:pt>
                <c:pt idx="4">
                  <c:v>Kostnadsrisiko</c:v>
                </c:pt>
                <c:pt idx="5">
                  <c:v>Avgangsrisiko</c:v>
                </c:pt>
                <c:pt idx="6">
                  <c:v>Uførerisiko</c:v>
                </c:pt>
                <c:pt idx="7">
                  <c:v>Opplevelsesrisiko</c:v>
                </c:pt>
                <c:pt idx="8">
                  <c:v>Dødsrisiko</c:v>
                </c:pt>
              </c:strCache>
            </c:strRef>
          </c:cat>
          <c:val>
            <c:numRef>
              <c:f>'3.8'!$F$7:$F$15</c:f>
              <c:numCache>
                <c:formatCode>General</c:formatCode>
                <c:ptCount val="9"/>
                <c:pt idx="0">
                  <c:v>31.8</c:v>
                </c:pt>
                <c:pt idx="1">
                  <c:v>-10.3</c:v>
                </c:pt>
                <c:pt idx="2">
                  <c:v>42.1</c:v>
                </c:pt>
                <c:pt idx="3">
                  <c:v>0.5</c:v>
                </c:pt>
                <c:pt idx="4">
                  <c:v>5.7</c:v>
                </c:pt>
                <c:pt idx="5">
                  <c:v>22.6</c:v>
                </c:pt>
                <c:pt idx="6">
                  <c:v>2.1</c:v>
                </c:pt>
                <c:pt idx="7">
                  <c:v>10.6</c:v>
                </c:pt>
                <c:pt idx="8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1-435E-9369-7C0FC3C85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114182640"/>
        <c:axId val="1114180344"/>
      </c:barChart>
      <c:catAx>
        <c:axId val="111418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0344"/>
        <c:crosses val="autoZero"/>
        <c:auto val="1"/>
        <c:lblAlgn val="ctr"/>
        <c:lblOffset val="100"/>
        <c:noMultiLvlLbl val="0"/>
      </c:catAx>
      <c:valAx>
        <c:axId val="1114180344"/>
        <c:scaling>
          <c:orientation val="minMax"/>
          <c:min val="-2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Mrd.kr.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1826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89416666666666"/>
          <c:y val="0.91717499999999996"/>
          <c:w val="0.52021166666666663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368986928104578"/>
          <c:y val="8.8762720664589803E-2"/>
          <c:w val="0.76015653594771238"/>
          <c:h val="0.565831775700934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'3.9'!$A$6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'3.9'!$B$5:$F$5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'3.9'!$B$6:$F$6</c:f>
              <c:numCache>
                <c:formatCode>0.0</c:formatCode>
                <c:ptCount val="5"/>
                <c:pt idx="0">
                  <c:v>115.79600000000001</c:v>
                </c:pt>
                <c:pt idx="1">
                  <c:v>122.1</c:v>
                </c:pt>
                <c:pt idx="2">
                  <c:v>113.072</c:v>
                </c:pt>
                <c:pt idx="3">
                  <c:v>125.60899999999999</c:v>
                </c:pt>
                <c:pt idx="4">
                  <c:v>140.39278300000001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8-4856-9F5A-87D622132CA8}"/>
            </c:ext>
          </c:extLst>
        </c:ser>
        <c:ser>
          <c:idx val="1"/>
          <c:order val="1"/>
          <c:tx>
            <c:strRef>
              <c:f>'3.9'!$A$7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'3.9'!$B$5:$F$5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'3.9'!$B$7:$F$7</c:f>
              <c:numCache>
                <c:formatCode>0.0</c:formatCode>
                <c:ptCount val="5"/>
                <c:pt idx="0">
                  <c:v>4.2249999999999996</c:v>
                </c:pt>
                <c:pt idx="1">
                  <c:v>4.2</c:v>
                </c:pt>
                <c:pt idx="2">
                  <c:v>4.2510000000000003</c:v>
                </c:pt>
                <c:pt idx="3">
                  <c:v>4.3529999999999998</c:v>
                </c:pt>
                <c:pt idx="4">
                  <c:v>4.3951989999999999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8-4856-9F5A-87D622132CA8}"/>
            </c:ext>
          </c:extLst>
        </c:ser>
        <c:ser>
          <c:idx val="2"/>
          <c:order val="2"/>
          <c:tx>
            <c:strRef>
              <c:f>'3.9'!$A$8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'3.9'!$B$5:$F$5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'3.9'!$B$8:$F$8</c:f>
              <c:numCache>
                <c:formatCode>0.0</c:formatCode>
                <c:ptCount val="5"/>
                <c:pt idx="0">
                  <c:v>22.039000000000001</c:v>
                </c:pt>
                <c:pt idx="1">
                  <c:v>22.742999999999999</c:v>
                </c:pt>
                <c:pt idx="2">
                  <c:v>24.364999999999998</c:v>
                </c:pt>
                <c:pt idx="3">
                  <c:v>25.955546999999999</c:v>
                </c:pt>
                <c:pt idx="4">
                  <c:v>27.875378000000001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8-4856-9F5A-87D622132CA8}"/>
            </c:ext>
          </c:extLst>
        </c:ser>
        <c:ser>
          <c:idx val="3"/>
          <c:order val="3"/>
          <c:tx>
            <c:strRef>
              <c:f>'3.9'!$A$9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'3.9'!$B$5:$F$5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'3.9'!$B$9:$F$9</c:f>
              <c:numCache>
                <c:formatCode>0.0</c:formatCode>
                <c:ptCount val="5"/>
                <c:pt idx="0">
                  <c:v>0.48299999999999998</c:v>
                </c:pt>
                <c:pt idx="1">
                  <c:v>0</c:v>
                </c:pt>
                <c:pt idx="2">
                  <c:v>0.58399999999999996</c:v>
                </c:pt>
                <c:pt idx="3">
                  <c:v>0</c:v>
                </c:pt>
                <c:pt idx="4">
                  <c:v>2.8287E-2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lineChart>
        <c:grouping val="standard"/>
        <c:varyColors val="0"/>
        <c:ser>
          <c:idx val="4"/>
          <c:order val="4"/>
          <c:tx>
            <c:strRef>
              <c:f>'3.9'!$A$10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'3.9'!$B$5:$F$5</c:f>
              <c:strCache>
                <c:ptCount val="5"/>
                <c:pt idx="0">
                  <c:v>31.12.2016</c:v>
                </c:pt>
                <c:pt idx="1">
                  <c:v>31.12.2017</c:v>
                </c:pt>
                <c:pt idx="2">
                  <c:v>31.12.2018</c:v>
                </c:pt>
                <c:pt idx="3">
                  <c:v>31.12.2019</c:v>
                </c:pt>
                <c:pt idx="4">
                  <c:v>31.12.2020</c:v>
                </c:pt>
              </c:strCache>
            </c:strRef>
          </c:cat>
          <c:val>
            <c:numRef>
              <c:f>'3.9'!$B$10:$F$10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8-4856-9F5A-87D62213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266992"/>
        <c:axId val="1307272896"/>
      </c:line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6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Mrd.kr.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6678272"/>
        <c:crosses val="autoZero"/>
        <c:crossBetween val="between"/>
        <c:majorUnit val="20"/>
      </c:valAx>
      <c:valAx>
        <c:axId val="1307272896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307266992"/>
        <c:crosses val="max"/>
        <c:crossBetween val="between"/>
        <c:majorUnit val="20"/>
      </c:valAx>
      <c:catAx>
        <c:axId val="130726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2728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0223097112860894E-3"/>
          <c:y val="0.85430218068535835"/>
          <c:w val="0.91487611111111122"/>
          <c:h val="0.1456980158730158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80960</xdr:rowOff>
    </xdr:from>
    <xdr:to>
      <xdr:col>2</xdr:col>
      <xdr:colOff>707325</xdr:colOff>
      <xdr:row>21</xdr:row>
      <xdr:rowOff>124460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AE54F943-EA31-43E7-BC16-557C587AB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13</xdr:row>
      <xdr:rowOff>42430</xdr:rowOff>
    </xdr:from>
    <xdr:to>
      <xdr:col>1</xdr:col>
      <xdr:colOff>921615</xdr:colOff>
      <xdr:row>28</xdr:row>
      <xdr:rowOff>104980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123357-582F-4978-BCDD-580D0E944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123826</xdr:rowOff>
    </xdr:from>
    <xdr:to>
      <xdr:col>0</xdr:col>
      <xdr:colOff>3145725</xdr:colOff>
      <xdr:row>23</xdr:row>
      <xdr:rowOff>138751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1C34480-8CDA-48A7-A99D-6D0272A13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</xdr:row>
      <xdr:rowOff>128586</xdr:rowOff>
    </xdr:from>
    <xdr:to>
      <xdr:col>3</xdr:col>
      <xdr:colOff>202500</xdr:colOff>
      <xdr:row>23</xdr:row>
      <xdr:rowOff>86361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CC66FBC-FA2F-465F-820F-8B66F6232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5</xdr:row>
      <xdr:rowOff>123825</xdr:rowOff>
    </xdr:from>
    <xdr:to>
      <xdr:col>11</xdr:col>
      <xdr:colOff>676275</xdr:colOff>
      <xdr:row>27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9E6754E-2221-4D2D-8258-614DB6BF5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38100</xdr:rowOff>
    </xdr:from>
    <xdr:to>
      <xdr:col>12</xdr:col>
      <xdr:colOff>276225</xdr:colOff>
      <xdr:row>36</xdr:row>
      <xdr:rowOff>95250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3B671C-0578-4390-9B71-C16B2F4A3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65</xdr:row>
      <xdr:rowOff>83820</xdr:rowOff>
    </xdr:from>
    <xdr:to>
      <xdr:col>27</xdr:col>
      <xdr:colOff>81643</xdr:colOff>
      <xdr:row>88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A4755C6-6A10-4FB5-A94A-3943D1D55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428625</xdr:colOff>
      <xdr:row>18</xdr:row>
      <xdr:rowOff>142875</xdr:rowOff>
    </xdr:from>
    <xdr:to>
      <xdr:col>10</xdr:col>
      <xdr:colOff>25600</xdr:colOff>
      <xdr:row>33</xdr:row>
      <xdr:rowOff>123874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3B0CA5-850A-4BEA-9FA6-EA85FC86B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65</xdr:row>
      <xdr:rowOff>83820</xdr:rowOff>
    </xdr:from>
    <xdr:to>
      <xdr:col>27</xdr:col>
      <xdr:colOff>81643</xdr:colOff>
      <xdr:row>88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8E7D15-B8BA-44E7-92F5-C734AC062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10</xdr:col>
      <xdr:colOff>669225</xdr:colOff>
      <xdr:row>28</xdr:row>
      <xdr:rowOff>91125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5B61B13-7E9C-4784-AA58-A25504E86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65</xdr:row>
      <xdr:rowOff>83820</xdr:rowOff>
    </xdr:from>
    <xdr:to>
      <xdr:col>27</xdr:col>
      <xdr:colOff>81643</xdr:colOff>
      <xdr:row>88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832874-F4EF-4795-936B-A6468E007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9</xdr:row>
      <xdr:rowOff>161924</xdr:rowOff>
    </xdr:from>
    <xdr:to>
      <xdr:col>11</xdr:col>
      <xdr:colOff>774000</xdr:colOff>
      <xdr:row>26</xdr:row>
      <xdr:rowOff>123824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16734E-0BA7-4426-B602-12E03439D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325483</xdr:colOff>
      <xdr:row>65</xdr:row>
      <xdr:rowOff>83820</xdr:rowOff>
    </xdr:from>
    <xdr:to>
      <xdr:col>27</xdr:col>
      <xdr:colOff>81643</xdr:colOff>
      <xdr:row>88</xdr:row>
      <xdr:rowOff>80100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96A5274-F456-40FD-A5D3-0754670F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761999</xdr:colOff>
      <xdr:row>8</xdr:row>
      <xdr:rowOff>0</xdr:rowOff>
    </xdr:from>
    <xdr:to>
      <xdr:col>12</xdr:col>
      <xdr:colOff>333374</xdr:colOff>
      <xdr:row>29</xdr:row>
      <xdr:rowOff>85725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A2029EF-E14C-470F-A994-86FA3A068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8</xdr:row>
      <xdr:rowOff>128585</xdr:rowOff>
    </xdr:from>
    <xdr:to>
      <xdr:col>3</xdr:col>
      <xdr:colOff>31049</xdr:colOff>
      <xdr:row>24</xdr:row>
      <xdr:rowOff>57785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CB08C7-6680-4B79-946E-8C61B91C2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8</xdr:row>
      <xdr:rowOff>66675</xdr:rowOff>
    </xdr:from>
    <xdr:to>
      <xdr:col>5</xdr:col>
      <xdr:colOff>342450</xdr:colOff>
      <xdr:row>21</xdr:row>
      <xdr:rowOff>110175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C6E6F2-26C1-4164-9484-154B5D7F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80961</xdr:rowOff>
    </xdr:from>
    <xdr:to>
      <xdr:col>3</xdr:col>
      <xdr:colOff>56700</xdr:colOff>
      <xdr:row>31</xdr:row>
      <xdr:rowOff>143511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17A7192-24A4-4FC0-BFA2-7CD51C65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133350</xdr:rowOff>
    </xdr:from>
    <xdr:to>
      <xdr:col>3</xdr:col>
      <xdr:colOff>504375</xdr:colOff>
      <xdr:row>22</xdr:row>
      <xdr:rowOff>176850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F2B541-C847-40A7-9DD6-80D2D6A28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80962</xdr:rowOff>
    </xdr:from>
    <xdr:to>
      <xdr:col>3</xdr:col>
      <xdr:colOff>713925</xdr:colOff>
      <xdr:row>31</xdr:row>
      <xdr:rowOff>57787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AB3484E-AB49-4288-9C42-B12A6EAEA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145072</xdr:rowOff>
    </xdr:from>
    <xdr:to>
      <xdr:col>3</xdr:col>
      <xdr:colOff>161475</xdr:colOff>
      <xdr:row>25</xdr:row>
      <xdr:rowOff>17122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9EC1105-04A1-4D9A-9DEE-9AFFA9C94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90486</xdr:rowOff>
    </xdr:from>
    <xdr:to>
      <xdr:col>3</xdr:col>
      <xdr:colOff>513900</xdr:colOff>
      <xdr:row>30</xdr:row>
      <xdr:rowOff>153036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A211321-FF0D-4635-BD8C-9BAAE699F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0</xdr:rowOff>
    </xdr:from>
    <xdr:to>
      <xdr:col>3</xdr:col>
      <xdr:colOff>69150</xdr:colOff>
      <xdr:row>24</xdr:row>
      <xdr:rowOff>110175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936C375-370B-4CD4-8F69-938B68DA4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FT">
    <a:dk1>
      <a:srgbClr val="000000"/>
    </a:dk1>
    <a:lt1>
      <a:sysClr val="window" lastClr="FFFFFF"/>
    </a:lt1>
    <a:dk2>
      <a:srgbClr val="000000"/>
    </a:dk2>
    <a:lt2>
      <a:srgbClr val="FFFFFF"/>
    </a:lt2>
    <a:accent1>
      <a:srgbClr val="002A85"/>
    </a:accent1>
    <a:accent2>
      <a:srgbClr val="52A9FF"/>
    </a:accent2>
    <a:accent3>
      <a:srgbClr val="751A21"/>
    </a:accent3>
    <a:accent4>
      <a:srgbClr val="F75C45"/>
    </a:accent4>
    <a:accent5>
      <a:srgbClr val="00768C"/>
    </a:accent5>
    <a:accent6>
      <a:srgbClr val="80CFE3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2D64-FD40-4053-A0DC-5BA052525A1B}">
  <dimension ref="A1:O26"/>
  <sheetViews>
    <sheetView tabSelected="1" workbookViewId="0"/>
  </sheetViews>
  <sheetFormatPr baseColWidth="10" defaultRowHeight="14.5" x14ac:dyDescent="0.35"/>
  <cols>
    <col min="1" max="1" width="23.81640625" bestFit="1" customWidth="1"/>
  </cols>
  <sheetData>
    <row r="1" spans="1:15" s="3" customFormat="1" ht="15.5" x14ac:dyDescent="0.35">
      <c r="A1" s="3" t="s">
        <v>5</v>
      </c>
      <c r="B1" s="6" t="s">
        <v>8</v>
      </c>
    </row>
    <row r="2" spans="1:15" s="3" customFormat="1" ht="12.5" x14ac:dyDescent="0.25">
      <c r="A2" s="3" t="s">
        <v>6</v>
      </c>
      <c r="B2" s="3" t="s">
        <v>7</v>
      </c>
    </row>
    <row r="3" spans="1:15" x14ac:dyDescent="0.35">
      <c r="A3" s="3" t="s">
        <v>15</v>
      </c>
      <c r="B3" s="3"/>
      <c r="I3" s="1"/>
      <c r="J3" s="1"/>
      <c r="K3" s="1"/>
      <c r="L3" s="1"/>
      <c r="M3" s="1"/>
      <c r="N3" s="1"/>
    </row>
    <row r="5" spans="1:15" x14ac:dyDescent="0.35">
      <c r="A5" s="1"/>
      <c r="B5" s="37" t="s">
        <v>80</v>
      </c>
      <c r="C5" s="37" t="s">
        <v>81</v>
      </c>
      <c r="D5" s="37" t="s">
        <v>82</v>
      </c>
      <c r="E5" s="37" t="s">
        <v>83</v>
      </c>
      <c r="F5" s="37" t="s">
        <v>84</v>
      </c>
      <c r="G5" s="37"/>
      <c r="H5" s="37"/>
      <c r="I5" s="1"/>
      <c r="J5" s="1"/>
      <c r="K5" s="1"/>
      <c r="L5" s="1"/>
      <c r="M5" s="1"/>
      <c r="N5" s="1"/>
      <c r="O5" s="1"/>
    </row>
    <row r="6" spans="1:15" x14ac:dyDescent="0.35">
      <c r="A6" s="1" t="s">
        <v>11</v>
      </c>
      <c r="B6" s="39">
        <v>64.150000000000006</v>
      </c>
      <c r="C6" s="39">
        <v>64.882000000000005</v>
      </c>
      <c r="D6" s="39">
        <v>63.2</v>
      </c>
      <c r="E6" s="2">
        <v>66.239313999999993</v>
      </c>
      <c r="F6" s="39">
        <v>70.742165</v>
      </c>
      <c r="G6" s="39"/>
      <c r="H6" s="2"/>
      <c r="I6" s="1"/>
      <c r="J6" s="1"/>
      <c r="K6" s="1"/>
      <c r="L6" s="1"/>
      <c r="M6" s="1"/>
      <c r="N6" s="1"/>
      <c r="O6" s="1"/>
    </row>
    <row r="7" spans="1:15" x14ac:dyDescent="0.35">
      <c r="A7" s="1" t="s">
        <v>17</v>
      </c>
      <c r="B7" s="39">
        <v>142.52199999999999</v>
      </c>
      <c r="C7" s="39">
        <v>149.03299999999999</v>
      </c>
      <c r="D7" s="39">
        <v>142.30000000000001</v>
      </c>
      <c r="E7" s="2">
        <v>155.816697</v>
      </c>
      <c r="F7" s="39">
        <v>172.69164699999999</v>
      </c>
      <c r="G7" s="39"/>
      <c r="H7" s="2"/>
      <c r="I7" s="1"/>
      <c r="J7" s="1"/>
      <c r="K7" s="1"/>
      <c r="L7" s="1"/>
      <c r="M7" s="1"/>
      <c r="N7" s="1"/>
      <c r="O7" s="1"/>
    </row>
    <row r="8" spans="1:15" x14ac:dyDescent="0.35">
      <c r="A8" s="1" t="s">
        <v>13</v>
      </c>
      <c r="B8" s="39">
        <v>222.16991426344501</v>
      </c>
      <c r="C8" s="39">
        <v>229.6985296384205</v>
      </c>
      <c r="D8" s="39">
        <v>225.15822784810129</v>
      </c>
      <c r="E8" s="39">
        <v>235.23295697174643</v>
      </c>
      <c r="F8" s="39">
        <v>244.114167272093</v>
      </c>
      <c r="G8" s="39"/>
      <c r="H8" s="39"/>
      <c r="I8" s="1"/>
      <c r="J8" s="1"/>
      <c r="K8" s="1"/>
      <c r="L8" s="1"/>
      <c r="M8" s="1"/>
      <c r="N8" s="1"/>
      <c r="O8" s="1"/>
    </row>
    <row r="9" spans="1: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5">
      <c r="M23" s="1"/>
      <c r="N23" s="1"/>
      <c r="O23" s="1"/>
    </row>
    <row r="24" spans="1:15" x14ac:dyDescent="0.35">
      <c r="M24" s="1"/>
      <c r="N24" s="1"/>
      <c r="O24" s="1"/>
    </row>
    <row r="25" spans="1:15" x14ac:dyDescent="0.35">
      <c r="M25" s="1"/>
      <c r="N25" s="1"/>
      <c r="O25" s="1"/>
    </row>
    <row r="26" spans="1:15" x14ac:dyDescent="0.35">
      <c r="M26" s="1"/>
      <c r="N26" s="1"/>
      <c r="O26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E4CE-E0AD-412D-BAAD-6F5B86A2402B}">
  <dimension ref="A1:H20"/>
  <sheetViews>
    <sheetView workbookViewId="0"/>
  </sheetViews>
  <sheetFormatPr baseColWidth="10" defaultColWidth="11.453125" defaultRowHeight="12.5" x14ac:dyDescent="0.25"/>
  <cols>
    <col min="1" max="1" width="39.7265625" style="3" customWidth="1"/>
    <col min="2" max="2" width="62" style="3" customWidth="1"/>
    <col min="3" max="16384" width="11.453125" style="3"/>
  </cols>
  <sheetData>
    <row r="1" spans="1:8" ht="15.5" x14ac:dyDescent="0.35">
      <c r="A1" s="3" t="s">
        <v>5</v>
      </c>
      <c r="B1" s="51" t="s">
        <v>29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4.5" x14ac:dyDescent="0.35">
      <c r="A5" t="s">
        <v>76</v>
      </c>
      <c r="B5" s="78">
        <v>26.6842485658571</v>
      </c>
      <c r="F5" s="1"/>
      <c r="G5" s="1"/>
      <c r="H5" s="1"/>
    </row>
    <row r="6" spans="1:8" ht="14.5" x14ac:dyDescent="0.35">
      <c r="A6" t="s">
        <v>75</v>
      </c>
      <c r="B6" s="78">
        <v>2.5451137761910347</v>
      </c>
      <c r="F6" s="1"/>
      <c r="G6" s="1"/>
      <c r="H6" s="1"/>
    </row>
    <row r="7" spans="1:8" ht="14.5" x14ac:dyDescent="0.35">
      <c r="A7" t="s">
        <v>71</v>
      </c>
      <c r="B7" s="78">
        <v>16.141706404257867</v>
      </c>
      <c r="F7" s="1"/>
      <c r="G7" s="1"/>
      <c r="H7" s="1"/>
    </row>
    <row r="8" spans="1:8" ht="14.5" x14ac:dyDescent="0.35">
      <c r="A8" t="s">
        <v>72</v>
      </c>
      <c r="B8" s="79">
        <v>1.6380078276613915E-2</v>
      </c>
      <c r="F8" s="1"/>
      <c r="G8" s="1"/>
      <c r="H8" s="1"/>
    </row>
    <row r="9" spans="1:8" ht="14.25" customHeight="1" x14ac:dyDescent="0.35">
      <c r="A9" t="s">
        <v>77</v>
      </c>
      <c r="B9" s="78"/>
      <c r="F9" s="1"/>
      <c r="G9"/>
      <c r="H9" s="2"/>
    </row>
    <row r="10" spans="1:8" ht="14.5" x14ac:dyDescent="0.35">
      <c r="A10" s="80" t="s">
        <v>110</v>
      </c>
      <c r="B10" s="78">
        <v>13.4</v>
      </c>
      <c r="F10" s="1"/>
      <c r="G10" s="1"/>
      <c r="H10" s="1"/>
    </row>
    <row r="11" spans="1:8" ht="15" customHeight="1" x14ac:dyDescent="0.35">
      <c r="A11" s="80" t="s">
        <v>111</v>
      </c>
      <c r="B11" s="78">
        <v>34.4</v>
      </c>
      <c r="F11" s="1"/>
      <c r="G11" s="1"/>
      <c r="H11" s="1"/>
    </row>
    <row r="12" spans="1:8" ht="14.5" x14ac:dyDescent="0.35">
      <c r="A12" s="80" t="s">
        <v>112</v>
      </c>
      <c r="B12" s="78">
        <v>7.2</v>
      </c>
      <c r="F12" s="1"/>
      <c r="G12" s="1"/>
      <c r="H12" s="1"/>
    </row>
    <row r="13" spans="1:8" x14ac:dyDescent="0.25">
      <c r="F13" s="1"/>
      <c r="G13" s="1"/>
      <c r="H13" s="1"/>
    </row>
    <row r="14" spans="1:8" x14ac:dyDescent="0.25">
      <c r="F14" s="1"/>
      <c r="G14" s="1"/>
      <c r="H14" s="1"/>
    </row>
    <row r="15" spans="1:8" x14ac:dyDescent="0.25">
      <c r="F15" s="1"/>
      <c r="G15" s="1"/>
      <c r="H15" s="1"/>
    </row>
    <row r="16" spans="1:8" x14ac:dyDescent="0.25">
      <c r="F16" s="1"/>
      <c r="G16" s="1"/>
      <c r="H16" s="1"/>
    </row>
    <row r="17" spans="1:8" x14ac:dyDescent="0.25">
      <c r="F17" s="1"/>
      <c r="G17" s="1"/>
      <c r="H17" s="1"/>
    </row>
    <row r="18" spans="1:8" ht="15" customHeight="1" x14ac:dyDescent="0.25">
      <c r="F18" s="1"/>
      <c r="G18" s="1"/>
      <c r="H18" s="1"/>
    </row>
    <row r="19" spans="1:8" x14ac:dyDescent="0.25">
      <c r="F19" s="1"/>
      <c r="G19" s="1"/>
      <c r="H19" s="1"/>
    </row>
    <row r="20" spans="1:8" x14ac:dyDescent="0.25">
      <c r="A20" s="1"/>
      <c r="B20" s="2"/>
      <c r="C20" s="2"/>
      <c r="D20" s="1"/>
      <c r="E20" s="1"/>
      <c r="F20" s="1"/>
      <c r="G20" s="1"/>
      <c r="H20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F361-F2F8-4554-9F08-4286AE87ED4B}">
  <dimension ref="A1:H18"/>
  <sheetViews>
    <sheetView workbookViewId="0"/>
  </sheetViews>
  <sheetFormatPr baseColWidth="10" defaultColWidth="11.453125" defaultRowHeight="12.5" x14ac:dyDescent="0.25"/>
  <cols>
    <col min="1" max="1" width="47.54296875" style="3" bestFit="1" customWidth="1"/>
    <col min="2" max="2" width="11.453125" style="3" customWidth="1"/>
    <col min="3" max="16384" width="11.453125" style="3"/>
  </cols>
  <sheetData>
    <row r="1" spans="1:8" ht="15.5" x14ac:dyDescent="0.35">
      <c r="A1" s="3" t="s">
        <v>5</v>
      </c>
      <c r="B1" s="51" t="s">
        <v>30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B5" s="3" t="s">
        <v>80</v>
      </c>
      <c r="C5" s="3" t="s">
        <v>81</v>
      </c>
      <c r="D5" s="3" t="s">
        <v>82</v>
      </c>
      <c r="E5" s="3" t="s">
        <v>83</v>
      </c>
      <c r="F5" s="81">
        <v>44196</v>
      </c>
    </row>
    <row r="6" spans="1:8" x14ac:dyDescent="0.25">
      <c r="A6" s="3" t="s">
        <v>113</v>
      </c>
      <c r="B6" s="82">
        <v>22</v>
      </c>
      <c r="C6" s="82">
        <v>22.7</v>
      </c>
      <c r="D6" s="82">
        <v>24.4</v>
      </c>
      <c r="E6" s="3">
        <v>25.9</v>
      </c>
      <c r="F6" s="67">
        <v>27.875378000000001</v>
      </c>
    </row>
    <row r="7" spans="1:8" x14ac:dyDescent="0.25">
      <c r="A7" s="3" t="s">
        <v>16</v>
      </c>
      <c r="B7" s="60">
        <v>64</v>
      </c>
      <c r="C7" s="60">
        <v>66.599999999999994</v>
      </c>
      <c r="D7" s="60">
        <v>63.4</v>
      </c>
      <c r="E7" s="67">
        <v>66.2</v>
      </c>
      <c r="F7" s="67">
        <v>70.809505000000001</v>
      </c>
    </row>
    <row r="8" spans="1:8" x14ac:dyDescent="0.25">
      <c r="A8" s="3" t="s">
        <v>114</v>
      </c>
      <c r="B8" s="60">
        <v>34.4</v>
      </c>
      <c r="C8" s="60">
        <v>34.1</v>
      </c>
      <c r="D8" s="60">
        <v>38.5</v>
      </c>
      <c r="E8" s="67">
        <f>E6/E7*100</f>
        <v>39.123867069486401</v>
      </c>
      <c r="F8" s="67">
        <f>F6/F7*100</f>
        <v>39.366717787393092</v>
      </c>
    </row>
    <row r="9" spans="1:8" ht="14.25" customHeight="1" x14ac:dyDescent="0.25"/>
    <row r="11" spans="1:8" ht="15" customHeight="1" x14ac:dyDescent="0.25"/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4EEE8-3015-4F5E-8737-51C7BFE59E61}">
  <dimension ref="A1:H21"/>
  <sheetViews>
    <sheetView workbookViewId="0"/>
  </sheetViews>
  <sheetFormatPr baseColWidth="10" defaultColWidth="11.453125" defaultRowHeight="12.5" x14ac:dyDescent="0.25"/>
  <cols>
    <col min="1" max="1" width="23" style="3" bestFit="1" customWidth="1"/>
    <col min="2" max="2" width="10.81640625" style="3" customWidth="1"/>
    <col min="3" max="16384" width="11.453125" style="3"/>
  </cols>
  <sheetData>
    <row r="1" spans="1:8" ht="15.5" x14ac:dyDescent="0.35">
      <c r="A1" s="3" t="s">
        <v>5</v>
      </c>
      <c r="B1" s="51" t="s">
        <v>10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67"/>
      <c r="B5" s="67" t="s">
        <v>80</v>
      </c>
      <c r="C5" s="67" t="s">
        <v>81</v>
      </c>
      <c r="D5" s="67" t="s">
        <v>82</v>
      </c>
      <c r="E5" s="67" t="s">
        <v>83</v>
      </c>
      <c r="F5" s="67" t="s">
        <v>84</v>
      </c>
    </row>
    <row r="6" spans="1:8" x14ac:dyDescent="0.25">
      <c r="A6" s="67" t="s">
        <v>115</v>
      </c>
      <c r="B6" s="40">
        <v>24.06</v>
      </c>
      <c r="C6" s="40">
        <v>24.008025</v>
      </c>
      <c r="D6" s="40">
        <v>24.463999999999999</v>
      </c>
      <c r="E6" s="40">
        <v>25.45</v>
      </c>
      <c r="F6" s="40">
        <v>27.898</v>
      </c>
    </row>
    <row r="7" spans="1:8" x14ac:dyDescent="0.25">
      <c r="A7" s="67" t="s">
        <v>116</v>
      </c>
      <c r="B7" s="40">
        <v>124.836</v>
      </c>
      <c r="C7" s="40">
        <v>131.032659</v>
      </c>
      <c r="D7" s="40">
        <v>122.157</v>
      </c>
      <c r="E7" s="40">
        <v>134.99600000000001</v>
      </c>
      <c r="F7" s="40">
        <v>150.303</v>
      </c>
    </row>
    <row r="8" spans="1:8" x14ac:dyDescent="0.25">
      <c r="A8" s="67" t="s">
        <v>117</v>
      </c>
      <c r="B8" s="40">
        <v>518.79999999999995</v>
      </c>
      <c r="C8" s="40">
        <v>545.79999999999995</v>
      </c>
      <c r="D8" s="40">
        <v>499</v>
      </c>
      <c r="E8" s="40">
        <v>530.43614931237732</v>
      </c>
      <c r="F8" s="40">
        <v>538.75905082801637</v>
      </c>
    </row>
    <row r="9" spans="1:8" ht="14.25" customHeight="1" x14ac:dyDescent="0.25">
      <c r="B9" s="83"/>
      <c r="D9" s="83"/>
    </row>
    <row r="10" spans="1:8" x14ac:dyDescent="0.25">
      <c r="C10" s="83"/>
      <c r="F10" s="79"/>
    </row>
    <row r="11" spans="1:8" ht="15" customHeight="1" x14ac:dyDescent="0.25"/>
    <row r="18" spans="2:3" ht="15" customHeight="1" x14ac:dyDescent="0.25"/>
    <row r="20" spans="2:3" ht="14.5" x14ac:dyDescent="0.35">
      <c r="B20"/>
      <c r="C20"/>
    </row>
    <row r="21" spans="2:3" ht="14.5" x14ac:dyDescent="0.35">
      <c r="B21"/>
      <c r="C2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37F8-8EE0-4C8F-9E0C-C4A7D2AB602A}">
  <dimension ref="A1:K40"/>
  <sheetViews>
    <sheetView workbookViewId="0"/>
  </sheetViews>
  <sheetFormatPr baseColWidth="10" defaultColWidth="11.453125" defaultRowHeight="12.5" x14ac:dyDescent="0.25"/>
  <cols>
    <col min="1" max="1" width="14.453125" style="3" customWidth="1"/>
    <col min="2" max="2" width="66.81640625" style="3" bestFit="1" customWidth="1"/>
    <col min="3" max="3" width="17.54296875" style="3" bestFit="1" customWidth="1"/>
    <col min="4" max="4" width="24.453125" style="3" bestFit="1" customWidth="1"/>
    <col min="5" max="16384" width="11.453125" style="3"/>
  </cols>
  <sheetData>
    <row r="1" spans="1:11" ht="15.5" x14ac:dyDescent="0.35">
      <c r="A1" s="3" t="s">
        <v>5</v>
      </c>
      <c r="B1" s="6" t="s">
        <v>14</v>
      </c>
    </row>
    <row r="2" spans="1:11" x14ac:dyDescent="0.25">
      <c r="A2" s="3" t="s">
        <v>6</v>
      </c>
      <c r="B2" s="3" t="s">
        <v>7</v>
      </c>
    </row>
    <row r="3" spans="1:11" x14ac:dyDescent="0.25">
      <c r="A3" s="3" t="s">
        <v>15</v>
      </c>
    </row>
    <row r="6" spans="1:11" x14ac:dyDescent="0.25">
      <c r="A6" s="1"/>
      <c r="B6" s="1" t="s">
        <v>16</v>
      </c>
      <c r="C6" s="1" t="s">
        <v>17</v>
      </c>
      <c r="D6" s="1" t="s">
        <v>18</v>
      </c>
    </row>
    <row r="7" spans="1:11" x14ac:dyDescent="0.25">
      <c r="A7" s="41" t="s">
        <v>0</v>
      </c>
      <c r="B7" s="42">
        <v>38.033997144000018</v>
      </c>
      <c r="C7" s="42">
        <v>69.164906235000018</v>
      </c>
      <c r="D7" s="42">
        <v>181.85021672356885</v>
      </c>
    </row>
    <row r="8" spans="1:11" x14ac:dyDescent="0.25">
      <c r="A8" s="41" t="s">
        <v>1</v>
      </c>
      <c r="B8" s="42">
        <v>37.696348856000007</v>
      </c>
      <c r="C8" s="42">
        <v>71.527952452000008</v>
      </c>
      <c r="D8" s="42">
        <v>189.74769340456996</v>
      </c>
      <c r="E8" s="7"/>
      <c r="F8" s="7"/>
      <c r="G8" s="7"/>
      <c r="H8" s="7"/>
      <c r="I8" s="7"/>
      <c r="J8" s="7"/>
      <c r="K8" s="7"/>
    </row>
    <row r="9" spans="1:11" x14ac:dyDescent="0.25">
      <c r="A9" s="41" t="s">
        <v>2</v>
      </c>
      <c r="B9" s="42">
        <v>38.947948986999997</v>
      </c>
      <c r="C9" s="42">
        <v>74.658029744999993</v>
      </c>
      <c r="D9" s="42">
        <v>191.68667846904921</v>
      </c>
      <c r="E9" s="7"/>
      <c r="F9" s="7"/>
      <c r="G9" s="7"/>
      <c r="H9" s="7"/>
      <c r="I9" s="7"/>
      <c r="J9" s="7"/>
      <c r="K9" s="7"/>
    </row>
    <row r="10" spans="1:11" x14ac:dyDescent="0.25">
      <c r="A10" s="41" t="s">
        <v>3</v>
      </c>
      <c r="B10" s="42">
        <v>35.180415680000017</v>
      </c>
      <c r="C10" s="42">
        <v>75.233451274000018</v>
      </c>
      <c r="D10" s="42">
        <v>213.85037618179723</v>
      </c>
      <c r="E10" s="7"/>
      <c r="F10" s="7"/>
      <c r="G10" s="7"/>
      <c r="H10" s="7"/>
      <c r="I10" s="7"/>
      <c r="J10" s="7"/>
      <c r="K10" s="7"/>
    </row>
    <row r="11" spans="1:11" x14ac:dyDescent="0.25">
      <c r="A11" s="41" t="s">
        <v>4</v>
      </c>
      <c r="B11" s="42">
        <v>35.607714429000005</v>
      </c>
      <c r="C11" s="42">
        <v>83.85321320099996</v>
      </c>
      <c r="D11" s="42">
        <v>235.49170326053658</v>
      </c>
    </row>
    <row r="12" spans="1:11" x14ac:dyDescent="0.25">
      <c r="A12" s="41" t="s">
        <v>23</v>
      </c>
      <c r="B12" s="42">
        <v>37.746403277999995</v>
      </c>
      <c r="C12" s="42">
        <v>80.007645167999968</v>
      </c>
      <c r="D12" s="42">
        <v>211.96097699361835</v>
      </c>
    </row>
    <row r="34" spans="6:8" x14ac:dyDescent="0.25">
      <c r="F34" s="7"/>
      <c r="G34" s="7"/>
      <c r="H34" s="7"/>
    </row>
    <row r="35" spans="6:8" x14ac:dyDescent="0.25">
      <c r="F35" s="7"/>
      <c r="G35" s="7"/>
      <c r="H35" s="7"/>
    </row>
    <row r="36" spans="6:8" x14ac:dyDescent="0.25">
      <c r="F36" s="7"/>
      <c r="G36" s="7"/>
      <c r="H36" s="7"/>
    </row>
    <row r="37" spans="6:8" x14ac:dyDescent="0.25">
      <c r="F37" s="7"/>
      <c r="G37" s="7"/>
      <c r="H37" s="7"/>
    </row>
    <row r="38" spans="6:8" x14ac:dyDescent="0.25">
      <c r="F38" s="7"/>
      <c r="G38" s="7"/>
      <c r="H38" s="7"/>
    </row>
    <row r="39" spans="6:8" x14ac:dyDescent="0.25">
      <c r="F39" s="7"/>
      <c r="G39" s="7"/>
      <c r="H39" s="7"/>
    </row>
    <row r="40" spans="6:8" x14ac:dyDescent="0.25">
      <c r="F40" s="7"/>
      <c r="G40" s="7"/>
      <c r="H40" s="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C5-F35F-4309-BBC0-86BC9A7955D7}">
  <dimension ref="A1:O15"/>
  <sheetViews>
    <sheetView workbookViewId="0"/>
  </sheetViews>
  <sheetFormatPr baseColWidth="10" defaultColWidth="11.453125" defaultRowHeight="12.5" x14ac:dyDescent="0.25"/>
  <cols>
    <col min="1" max="16384" width="11.453125" style="3"/>
  </cols>
  <sheetData>
    <row r="1" spans="1:15" ht="15.5" x14ac:dyDescent="0.35">
      <c r="A1" s="3" t="s">
        <v>5</v>
      </c>
      <c r="B1" s="6" t="s">
        <v>31</v>
      </c>
    </row>
    <row r="2" spans="1:15" x14ac:dyDescent="0.25">
      <c r="A2" s="3" t="s">
        <v>6</v>
      </c>
      <c r="B2" s="3" t="s">
        <v>7</v>
      </c>
    </row>
    <row r="3" spans="1:15" ht="14.5" x14ac:dyDescent="0.35">
      <c r="A3" s="3" t="s">
        <v>15</v>
      </c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6" spans="1:15" x14ac:dyDescent="0.25">
      <c r="B6" s="7"/>
      <c r="C6" s="7"/>
      <c r="D6" s="7"/>
    </row>
    <row r="7" spans="1:15" x14ac:dyDescent="0.25">
      <c r="B7" s="7"/>
      <c r="C7" s="7"/>
      <c r="D7" s="7"/>
    </row>
    <row r="8" spans="1:15" x14ac:dyDescent="0.25">
      <c r="A8" s="43"/>
      <c r="B8" s="43" t="s">
        <v>32</v>
      </c>
      <c r="C8" s="43" t="s">
        <v>33</v>
      </c>
      <c r="D8" s="43" t="s">
        <v>34</v>
      </c>
      <c r="E8" s="43" t="s">
        <v>35</v>
      </c>
      <c r="F8" s="43" t="s">
        <v>36</v>
      </c>
      <c r="G8" s="43" t="s">
        <v>37</v>
      </c>
      <c r="H8" s="43" t="s">
        <v>38</v>
      </c>
      <c r="I8" s="43" t="s">
        <v>39</v>
      </c>
      <c r="J8" s="43" t="s">
        <v>40</v>
      </c>
      <c r="K8" s="43" t="s">
        <v>41</v>
      </c>
      <c r="L8" s="43" t="s">
        <v>42</v>
      </c>
      <c r="M8" s="43" t="s">
        <v>43</v>
      </c>
      <c r="N8" s="43" t="s">
        <v>44</v>
      </c>
    </row>
    <row r="9" spans="1:15" x14ac:dyDescent="0.25">
      <c r="A9" s="43" t="s">
        <v>45</v>
      </c>
      <c r="B9" s="43">
        <v>0</v>
      </c>
      <c r="C9" s="43">
        <v>0</v>
      </c>
      <c r="D9" s="43">
        <v>0</v>
      </c>
      <c r="E9" s="43"/>
      <c r="F9" s="43"/>
      <c r="G9" s="43">
        <v>48.884408618908033</v>
      </c>
      <c r="H9" s="43">
        <v>0</v>
      </c>
      <c r="I9" s="43">
        <v>38.177193807542658</v>
      </c>
      <c r="J9" s="43">
        <v>0</v>
      </c>
      <c r="K9" s="43"/>
      <c r="L9" s="43">
        <v>35.324172601695864</v>
      </c>
      <c r="M9" s="43">
        <v>0</v>
      </c>
      <c r="N9" s="43">
        <v>37.728787641695867</v>
      </c>
    </row>
    <row r="10" spans="1:15" x14ac:dyDescent="0.25">
      <c r="A10" s="43" t="s">
        <v>46</v>
      </c>
      <c r="B10" s="43">
        <v>0</v>
      </c>
      <c r="C10" s="43">
        <v>17.729696648835997</v>
      </c>
      <c r="D10" s="43">
        <v>19.78509931125614</v>
      </c>
      <c r="E10" s="43">
        <v>22.279138527156139</v>
      </c>
      <c r="F10" s="43">
        <v>40.393034214249724</v>
      </c>
      <c r="G10" s="43">
        <v>0</v>
      </c>
      <c r="H10" s="43">
        <v>38.177193807542658</v>
      </c>
      <c r="I10" s="43">
        <v>0</v>
      </c>
      <c r="J10" s="43">
        <v>38.177193807542658</v>
      </c>
      <c r="K10" s="43">
        <v>35.324172601695864</v>
      </c>
      <c r="L10" s="43">
        <v>0</v>
      </c>
      <c r="M10" s="43">
        <v>35.324172601695864</v>
      </c>
      <c r="N10" s="43">
        <v>0</v>
      </c>
    </row>
    <row r="11" spans="1:15" x14ac:dyDescent="0.25">
      <c r="A11" s="43" t="s">
        <v>47</v>
      </c>
      <c r="B11" s="43">
        <v>11.854053238689801</v>
      </c>
      <c r="C11" s="43">
        <v>1.7522236674929841</v>
      </c>
      <c r="D11" s="43">
        <v>2.4940392158999991</v>
      </c>
      <c r="E11" s="43">
        <v>18.113895687093585</v>
      </c>
      <c r="F11" s="43">
        <v>0</v>
      </c>
      <c r="G11" s="43">
        <v>0</v>
      </c>
      <c r="H11" s="43"/>
      <c r="I11" s="43">
        <v>0</v>
      </c>
      <c r="J11" s="43">
        <v>1.2966227732795927</v>
      </c>
      <c r="K11" s="43">
        <v>0</v>
      </c>
      <c r="L11" s="43">
        <v>0</v>
      </c>
      <c r="M11" s="43">
        <v>2.4046150399999999</v>
      </c>
      <c r="N11" s="43">
        <v>0</v>
      </c>
    </row>
    <row r="12" spans="1:15" x14ac:dyDescent="0.25">
      <c r="A12" s="43" t="s">
        <v>48</v>
      </c>
      <c r="B12" s="43">
        <v>5.8756434101461945</v>
      </c>
      <c r="C12" s="43">
        <v>0.303178994927159</v>
      </c>
      <c r="D12" s="43">
        <v>0</v>
      </c>
      <c r="E12" s="43">
        <v>0</v>
      </c>
      <c r="F12" s="43">
        <v>8.4913744046583108</v>
      </c>
      <c r="G12" s="43">
        <v>0</v>
      </c>
      <c r="H12" s="43"/>
      <c r="I12" s="43">
        <v>0</v>
      </c>
      <c r="J12" s="43">
        <v>0.81382253931648996</v>
      </c>
      <c r="K12" s="43">
        <v>0</v>
      </c>
      <c r="L12" s="43">
        <v>0</v>
      </c>
      <c r="M12" s="43">
        <v>0</v>
      </c>
      <c r="N12" s="43">
        <v>0</v>
      </c>
    </row>
    <row r="13" spans="1:15" x14ac:dyDescent="0.25">
      <c r="A13" s="43" t="s">
        <v>49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/>
      <c r="H13" s="43">
        <v>7.5589956481613907</v>
      </c>
      <c r="I13" s="43">
        <v>0</v>
      </c>
      <c r="J13" s="43">
        <v>0</v>
      </c>
      <c r="K13" s="43">
        <v>2.2859590548699997</v>
      </c>
      <c r="L13" s="43">
        <v>0</v>
      </c>
      <c r="M13" s="43">
        <v>0</v>
      </c>
      <c r="N13" s="43">
        <v>0</v>
      </c>
    </row>
    <row r="14" spans="1:15" x14ac:dyDescent="0.25">
      <c r="A14" s="43" t="s">
        <v>50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3.1482191632039829</v>
      </c>
      <c r="I14" s="43">
        <v>0</v>
      </c>
      <c r="J14" s="43">
        <v>0</v>
      </c>
      <c r="K14" s="43">
        <v>2.6775074635728799</v>
      </c>
      <c r="L14" s="43">
        <v>0</v>
      </c>
      <c r="M14" s="43">
        <v>0</v>
      </c>
      <c r="N14" s="43">
        <v>0</v>
      </c>
    </row>
    <row r="15" spans="1:15" x14ac:dyDescent="0.25">
      <c r="A15" s="43" t="s">
        <v>51</v>
      </c>
      <c r="B15" s="43">
        <v>17.729696648835997</v>
      </c>
      <c r="C15" s="43">
        <v>2.0554026624201431</v>
      </c>
      <c r="D15" s="43">
        <v>2.4940392158999991</v>
      </c>
      <c r="E15" s="43">
        <v>18.113895687093585</v>
      </c>
      <c r="F15" s="43">
        <v>8.4913744046583108</v>
      </c>
      <c r="G15" s="43">
        <v>48.884408618908033</v>
      </c>
      <c r="H15" s="43">
        <v>10.707214811365374</v>
      </c>
      <c r="I15" s="43">
        <v>38.177193807542658</v>
      </c>
      <c r="J15" s="43">
        <v>2.1104453125960827</v>
      </c>
      <c r="K15" s="43">
        <v>4.9634665184428801</v>
      </c>
      <c r="L15" s="43">
        <v>35.324172601695864</v>
      </c>
      <c r="M15" s="43">
        <v>2.4046150399999999</v>
      </c>
      <c r="N15" s="43">
        <v>37.728787641695867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5C5C-5C20-4190-8D7F-FA71D84CDC5A}">
  <dimension ref="A1:AJ123"/>
  <sheetViews>
    <sheetView zoomScaleNormal="100" workbookViewId="0"/>
  </sheetViews>
  <sheetFormatPr baseColWidth="10" defaultColWidth="11.453125" defaultRowHeight="12.5" x14ac:dyDescent="0.25"/>
  <cols>
    <col min="1" max="1" width="11.453125" style="8"/>
    <col min="2" max="2" width="13.26953125" style="8" customWidth="1"/>
    <col min="3" max="3" width="11.453125" style="8"/>
    <col min="4" max="4" width="11.453125" style="8" customWidth="1"/>
    <col min="5" max="7" width="11.453125" style="8"/>
    <col min="8" max="8" width="13" style="8" customWidth="1"/>
    <col min="9" max="11" width="11.453125" style="8"/>
    <col min="12" max="12" width="13.81640625" style="8" customWidth="1"/>
    <col min="13" max="33" width="8.7265625" style="8" customWidth="1"/>
    <col min="34" max="16384" width="11.453125" style="8"/>
  </cols>
  <sheetData>
    <row r="1" spans="1:29" ht="15.5" x14ac:dyDescent="0.35">
      <c r="A1" s="3" t="s">
        <v>5</v>
      </c>
      <c r="B1" s="6" t="s">
        <v>67</v>
      </c>
    </row>
    <row r="2" spans="1:29" x14ac:dyDescent="0.25">
      <c r="A2" s="3" t="s">
        <v>6</v>
      </c>
      <c r="B2" s="3" t="s">
        <v>7</v>
      </c>
    </row>
    <row r="3" spans="1:29" ht="13.5" x14ac:dyDescent="0.35">
      <c r="A3" s="3" t="s">
        <v>15</v>
      </c>
      <c r="B3" s="44" t="s">
        <v>52</v>
      </c>
    </row>
    <row r="4" spans="1:29" x14ac:dyDescent="0.25">
      <c r="A4" s="17"/>
      <c r="B4" s="20"/>
    </row>
    <row r="5" spans="1:29" x14ac:dyDescent="0.25">
      <c r="A5" s="17"/>
      <c r="B5" s="26"/>
      <c r="C5" s="17"/>
      <c r="D5" s="17"/>
      <c r="E5" s="17"/>
      <c r="F5" s="22"/>
      <c r="G5" s="22"/>
      <c r="H5" s="22"/>
      <c r="I5" s="22"/>
      <c r="K5" s="9"/>
      <c r="Y5" s="9"/>
      <c r="AA5" s="9"/>
      <c r="AC5" s="9"/>
    </row>
    <row r="6" spans="1:29" ht="13" x14ac:dyDescent="0.3">
      <c r="A6" s="27"/>
      <c r="B6" s="19"/>
      <c r="C6" s="17"/>
      <c r="D6" s="17"/>
      <c r="E6" s="28"/>
      <c r="F6" s="24"/>
      <c r="G6" s="21"/>
      <c r="H6" s="25"/>
      <c r="I6" s="21"/>
      <c r="K6" s="32"/>
      <c r="Y6" s="9"/>
      <c r="AA6" s="9"/>
      <c r="AC6" s="9"/>
    </row>
    <row r="7" spans="1:29" ht="13" x14ac:dyDescent="0.3">
      <c r="A7" s="27"/>
      <c r="B7" s="19"/>
      <c r="C7" s="17"/>
      <c r="D7" s="17"/>
      <c r="E7" s="28"/>
      <c r="F7" s="17"/>
      <c r="G7" s="17"/>
      <c r="H7" s="27"/>
      <c r="I7" s="26"/>
      <c r="K7" s="28"/>
      <c r="Y7" s="9"/>
      <c r="AA7" s="9"/>
      <c r="AC7" s="9"/>
    </row>
    <row r="8" spans="1:29" ht="13" x14ac:dyDescent="0.3">
      <c r="A8" s="47"/>
      <c r="B8" s="47" t="s">
        <v>54</v>
      </c>
      <c r="C8" s="48" t="s">
        <v>55</v>
      </c>
      <c r="D8" s="48" t="s">
        <v>56</v>
      </c>
      <c r="E8" s="48" t="s">
        <v>57</v>
      </c>
      <c r="F8" s="47" t="s">
        <v>58</v>
      </c>
      <c r="G8" s="47" t="s">
        <v>59</v>
      </c>
      <c r="H8" s="7" t="s">
        <v>60</v>
      </c>
      <c r="I8" s="7" t="s">
        <v>61</v>
      </c>
      <c r="J8" s="7" t="s">
        <v>38</v>
      </c>
      <c r="K8" s="47" t="s">
        <v>62</v>
      </c>
      <c r="P8" s="17"/>
      <c r="Y8" s="9"/>
      <c r="AA8" s="9"/>
      <c r="AC8" s="9"/>
    </row>
    <row r="9" spans="1:29" ht="13" x14ac:dyDescent="0.3">
      <c r="A9" s="47" t="s">
        <v>45</v>
      </c>
      <c r="B9" s="47">
        <v>0</v>
      </c>
      <c r="C9" s="48">
        <v>0</v>
      </c>
      <c r="D9" s="49">
        <v>0</v>
      </c>
      <c r="E9" s="49">
        <v>0</v>
      </c>
      <c r="F9" s="47">
        <v>0</v>
      </c>
      <c r="G9" s="47">
        <v>0</v>
      </c>
      <c r="H9" s="7">
        <v>0</v>
      </c>
      <c r="I9" s="7">
        <v>24.305856225416406</v>
      </c>
      <c r="J9" s="7">
        <v>0</v>
      </c>
      <c r="K9" s="47">
        <v>17.729696674956195</v>
      </c>
      <c r="P9" s="17"/>
      <c r="Y9" s="9"/>
      <c r="AA9" s="9"/>
      <c r="AC9" s="9"/>
    </row>
    <row r="10" spans="1:29" ht="13" x14ac:dyDescent="0.3">
      <c r="A10" s="47" t="s">
        <v>46</v>
      </c>
      <c r="B10" s="47">
        <v>0</v>
      </c>
      <c r="C10" s="48">
        <v>2.90137583982251</v>
      </c>
      <c r="D10" s="48">
        <v>11.866145756124512</v>
      </c>
      <c r="E10" s="48">
        <v>14.787571014085852</v>
      </c>
      <c r="F10" s="47">
        <v>19.870780216307381</v>
      </c>
      <c r="G10" s="47">
        <v>20.51976488309738</v>
      </c>
      <c r="H10" s="7">
        <v>23.566735863239252</v>
      </c>
      <c r="I10" s="7"/>
      <c r="J10" s="7">
        <v>17.729696674956195</v>
      </c>
      <c r="K10" s="47">
        <v>0</v>
      </c>
      <c r="T10" s="11"/>
      <c r="Y10" s="9"/>
      <c r="AA10" s="9"/>
      <c r="AC10" s="9"/>
    </row>
    <row r="11" spans="1:29" ht="13" x14ac:dyDescent="0.3">
      <c r="A11" s="47" t="s">
        <v>63</v>
      </c>
      <c r="B11" s="47">
        <v>1.3722670543800002</v>
      </c>
      <c r="C11" s="48">
        <v>7.1365942688000015</v>
      </c>
      <c r="D11" s="48">
        <v>1.4820883397000004</v>
      </c>
      <c r="E11" s="48">
        <v>3.1796666308099995</v>
      </c>
      <c r="F11" s="47">
        <v>0.64898466679</v>
      </c>
      <c r="G11" s="47">
        <v>1.5048716071100001</v>
      </c>
      <c r="H11" s="7">
        <v>0</v>
      </c>
      <c r="I11" s="7">
        <v>0</v>
      </c>
      <c r="J11" s="7">
        <v>0</v>
      </c>
      <c r="K11" s="47">
        <v>0</v>
      </c>
      <c r="M11" s="9"/>
      <c r="P11" s="9"/>
      <c r="S11" s="13"/>
      <c r="T11" s="11"/>
      <c r="U11" s="14"/>
      <c r="W11" s="9"/>
      <c r="Y11" s="9"/>
      <c r="AA11" s="9"/>
      <c r="AC11" s="9"/>
    </row>
    <row r="12" spans="1:29" ht="13" x14ac:dyDescent="0.3">
      <c r="A12" s="47" t="s">
        <v>64</v>
      </c>
      <c r="B12" s="47">
        <v>1.5291087854425101</v>
      </c>
      <c r="C12" s="48">
        <v>1.8281756475019999</v>
      </c>
      <c r="D12" s="48">
        <v>1.43933691826134</v>
      </c>
      <c r="E12" s="47">
        <v>1.9035425714115299</v>
      </c>
      <c r="F12" s="47">
        <v>0</v>
      </c>
      <c r="G12" s="47">
        <v>1.5420993730318702</v>
      </c>
      <c r="H12" s="7">
        <v>0.73912036217715527</v>
      </c>
      <c r="I12" s="7">
        <v>0</v>
      </c>
      <c r="J12" s="7">
        <v>0</v>
      </c>
      <c r="K12" s="47">
        <v>0</v>
      </c>
      <c r="M12" s="9"/>
      <c r="P12" s="9"/>
      <c r="S12" s="13"/>
      <c r="T12" s="11"/>
      <c r="U12" s="14"/>
      <c r="W12" s="9"/>
      <c r="Y12" s="9"/>
      <c r="AA12" s="9"/>
      <c r="AC12" s="9"/>
    </row>
    <row r="13" spans="1:29" ht="13" x14ac:dyDescent="0.3">
      <c r="A13" s="47" t="s">
        <v>65</v>
      </c>
      <c r="B13" s="47">
        <v>0</v>
      </c>
      <c r="C13" s="48">
        <v>0</v>
      </c>
      <c r="D13" s="48">
        <v>0</v>
      </c>
      <c r="E13" s="48">
        <v>0</v>
      </c>
      <c r="F13" s="47">
        <v>0</v>
      </c>
      <c r="G13" s="47">
        <v>0</v>
      </c>
      <c r="H13" s="7">
        <v>0</v>
      </c>
      <c r="I13" s="7">
        <v>0</v>
      </c>
      <c r="J13" s="7">
        <v>3.4704193027799994</v>
      </c>
      <c r="K13" s="47">
        <v>0</v>
      </c>
      <c r="M13" s="9"/>
      <c r="P13" s="9"/>
      <c r="S13" s="13"/>
      <c r="T13" s="11"/>
      <c r="U13" s="14"/>
      <c r="W13" s="9"/>
      <c r="Y13" s="9"/>
      <c r="AA13" s="9"/>
      <c r="AC13" s="9"/>
    </row>
    <row r="14" spans="1:29" ht="13" x14ac:dyDescent="0.3">
      <c r="A14" s="47" t="s">
        <v>66</v>
      </c>
      <c r="B14" s="47">
        <v>0</v>
      </c>
      <c r="C14" s="48">
        <v>0</v>
      </c>
      <c r="D14" s="48">
        <v>0</v>
      </c>
      <c r="E14" s="48">
        <v>0</v>
      </c>
      <c r="F14" s="47">
        <v>0</v>
      </c>
      <c r="G14" s="47">
        <v>0</v>
      </c>
      <c r="H14" s="7">
        <v>0</v>
      </c>
      <c r="I14" s="7">
        <v>0</v>
      </c>
      <c r="J14" s="7">
        <v>3.1057402476802114</v>
      </c>
      <c r="K14" s="47">
        <v>0</v>
      </c>
      <c r="M14" s="9"/>
      <c r="P14" s="9"/>
      <c r="S14" s="13"/>
      <c r="T14" s="11"/>
      <c r="U14" s="14"/>
      <c r="W14" s="9"/>
      <c r="Y14" s="9"/>
      <c r="AA14" s="9"/>
      <c r="AC14" s="9"/>
    </row>
    <row r="15" spans="1:29" ht="13" x14ac:dyDescent="0.3">
      <c r="A15" s="47" t="s">
        <v>51</v>
      </c>
      <c r="B15" s="47">
        <v>2.90137583982251</v>
      </c>
      <c r="C15" s="48">
        <v>8.9647699163020018</v>
      </c>
      <c r="D15" s="48">
        <v>2.9214252579613404</v>
      </c>
      <c r="E15" s="47">
        <v>5.0832092022215294</v>
      </c>
      <c r="F15" s="47">
        <v>0.64898466679</v>
      </c>
      <c r="G15" s="47">
        <v>3.0469709801418703</v>
      </c>
      <c r="H15" s="7">
        <v>0.73912036217715527</v>
      </c>
      <c r="I15" s="7">
        <v>24.305856225416406</v>
      </c>
      <c r="J15" s="7">
        <v>6.5761595504602113</v>
      </c>
      <c r="K15" s="47">
        <v>17.729696674956195</v>
      </c>
      <c r="M15" s="9"/>
      <c r="P15" s="9"/>
      <c r="S15" s="13"/>
      <c r="T15" s="11"/>
      <c r="U15" s="14"/>
      <c r="W15" s="9"/>
      <c r="Y15" s="9"/>
      <c r="AA15" s="9"/>
      <c r="AC15" s="9"/>
    </row>
    <row r="16" spans="1:29" ht="13" x14ac:dyDescent="0.3">
      <c r="A16" s="27"/>
      <c r="B16" s="45"/>
      <c r="C16" s="46"/>
      <c r="D16" s="17"/>
      <c r="E16" s="28"/>
      <c r="F16" s="27"/>
      <c r="G16" s="19"/>
      <c r="K16" s="19"/>
      <c r="M16" s="9"/>
      <c r="P16" s="9"/>
      <c r="S16" s="13"/>
      <c r="T16" s="11"/>
      <c r="U16" s="14"/>
      <c r="W16" s="9"/>
      <c r="Y16" s="9"/>
      <c r="AA16" s="9"/>
      <c r="AC16" s="9"/>
    </row>
    <row r="17" spans="1:29" ht="13" x14ac:dyDescent="0.3">
      <c r="A17" s="27"/>
      <c r="B17" s="45"/>
      <c r="C17" s="46"/>
      <c r="D17" s="17"/>
      <c r="E17" s="28"/>
      <c r="F17" s="27"/>
      <c r="G17" s="19"/>
      <c r="K17" s="19"/>
      <c r="M17" s="9"/>
      <c r="P17" s="9"/>
      <c r="S17" s="13"/>
      <c r="T17" s="11"/>
      <c r="U17" s="14"/>
      <c r="W17" s="9"/>
      <c r="Y17" s="9"/>
      <c r="AA17" s="9"/>
      <c r="AC17" s="9"/>
    </row>
    <row r="18" spans="1:29" ht="13" x14ac:dyDescent="0.3">
      <c r="A18" s="27"/>
      <c r="B18" s="45"/>
      <c r="C18" s="46"/>
      <c r="D18" s="17"/>
      <c r="E18" s="27"/>
      <c r="F18" s="27"/>
      <c r="G18" s="19"/>
      <c r="K18" s="19"/>
      <c r="M18" s="9"/>
      <c r="P18" s="9"/>
      <c r="S18" s="13"/>
      <c r="T18" s="11"/>
      <c r="U18" s="14"/>
      <c r="W18" s="9"/>
      <c r="Y18" s="9"/>
      <c r="AA18" s="9"/>
      <c r="AC18" s="9"/>
    </row>
    <row r="19" spans="1:29" ht="13" x14ac:dyDescent="0.3">
      <c r="A19" s="27"/>
      <c r="B19" s="19"/>
      <c r="C19" s="17"/>
      <c r="D19" s="17"/>
      <c r="E19" s="28"/>
      <c r="F19" s="27"/>
      <c r="G19" s="19"/>
      <c r="K19" s="19"/>
      <c r="M19" s="9"/>
      <c r="P19" s="9"/>
      <c r="S19" s="13"/>
      <c r="T19" s="11"/>
      <c r="U19" s="14"/>
      <c r="W19" s="9"/>
      <c r="Y19" s="9"/>
      <c r="AA19" s="9"/>
      <c r="AC19" s="9"/>
    </row>
    <row r="20" spans="1:29" ht="13" x14ac:dyDescent="0.3">
      <c r="A20" s="27"/>
      <c r="B20" s="19"/>
      <c r="C20" s="17"/>
      <c r="D20" s="17"/>
      <c r="E20" s="28"/>
      <c r="F20" s="27"/>
      <c r="G20" s="19"/>
      <c r="K20" s="19"/>
      <c r="M20" s="9"/>
      <c r="P20" s="9"/>
      <c r="S20" s="13"/>
      <c r="T20" s="11"/>
      <c r="U20" s="14"/>
      <c r="W20" s="9"/>
      <c r="Y20" s="9"/>
      <c r="AA20" s="9"/>
      <c r="AC20" s="9"/>
    </row>
    <row r="21" spans="1:29" ht="13" x14ac:dyDescent="0.3">
      <c r="A21" s="27"/>
      <c r="B21" s="19"/>
      <c r="C21" s="17"/>
      <c r="D21" s="17"/>
      <c r="E21" s="27"/>
      <c r="F21" s="27"/>
      <c r="G21" s="19"/>
      <c r="K21" s="19"/>
      <c r="M21" s="9"/>
      <c r="P21" s="9"/>
      <c r="S21" s="13"/>
      <c r="T21" s="11"/>
      <c r="U21" s="14"/>
      <c r="W21" s="9"/>
      <c r="Y21" s="9"/>
      <c r="AA21" s="9"/>
      <c r="AC21" s="9"/>
    </row>
    <row r="22" spans="1:29" ht="13" x14ac:dyDescent="0.3">
      <c r="A22" s="27"/>
      <c r="B22" s="19"/>
      <c r="C22" s="17"/>
      <c r="D22" s="17"/>
      <c r="E22" s="28"/>
      <c r="F22" s="27"/>
      <c r="G22" s="19"/>
      <c r="K22" s="19"/>
      <c r="M22" s="9"/>
      <c r="P22" s="9"/>
      <c r="S22" s="13"/>
      <c r="T22" s="11"/>
      <c r="U22" s="14"/>
      <c r="W22" s="9"/>
      <c r="Y22" s="9"/>
      <c r="AA22" s="9"/>
      <c r="AC22" s="9"/>
    </row>
    <row r="23" spans="1:29" ht="13" x14ac:dyDescent="0.3">
      <c r="A23" s="27"/>
      <c r="B23" s="19"/>
      <c r="C23" s="17"/>
      <c r="D23" s="17"/>
      <c r="E23" s="28"/>
      <c r="F23" s="27"/>
      <c r="G23" s="19"/>
      <c r="K23" s="19"/>
      <c r="M23" s="9"/>
      <c r="P23" s="9"/>
      <c r="S23" s="13"/>
      <c r="T23" s="11"/>
      <c r="U23" s="14"/>
      <c r="W23" s="9"/>
      <c r="Y23" s="9"/>
      <c r="AA23" s="9"/>
      <c r="AC23" s="9"/>
    </row>
    <row r="24" spans="1:29" ht="13" x14ac:dyDescent="0.3">
      <c r="A24" s="27"/>
      <c r="B24" s="19"/>
      <c r="C24" s="17"/>
      <c r="D24" s="17"/>
      <c r="E24" s="27"/>
      <c r="F24" s="27"/>
      <c r="G24" s="19"/>
      <c r="K24" s="19"/>
      <c r="S24" s="13"/>
      <c r="T24" s="11"/>
      <c r="U24" s="14"/>
      <c r="W24" s="9"/>
      <c r="Y24" s="9"/>
      <c r="AA24" s="9"/>
      <c r="AC24" s="9"/>
    </row>
    <row r="25" spans="1:29" ht="13" x14ac:dyDescent="0.3">
      <c r="A25" s="27"/>
      <c r="B25" s="19"/>
      <c r="C25" s="17"/>
      <c r="D25" s="17"/>
      <c r="E25" s="28"/>
      <c r="F25" s="27"/>
      <c r="G25" s="19"/>
      <c r="K25" s="19"/>
      <c r="S25" s="13"/>
      <c r="T25" s="11"/>
      <c r="U25" s="14"/>
      <c r="W25" s="9"/>
      <c r="Y25" s="9"/>
      <c r="AA25" s="9"/>
      <c r="AC25" s="9"/>
    </row>
    <row r="26" spans="1:29" ht="13" x14ac:dyDescent="0.3">
      <c r="A26" s="27"/>
      <c r="B26" s="19"/>
      <c r="C26" s="17"/>
      <c r="D26" s="17"/>
      <c r="E26" s="28"/>
      <c r="F26" s="27"/>
      <c r="G26" s="19"/>
      <c r="K26" s="19"/>
      <c r="S26" s="13"/>
      <c r="T26" s="11"/>
      <c r="U26" s="14"/>
      <c r="W26" s="9"/>
      <c r="Y26" s="9"/>
      <c r="AA26" s="9"/>
      <c r="AC26" s="9"/>
    </row>
    <row r="27" spans="1:29" ht="13" x14ac:dyDescent="0.3">
      <c r="A27" s="27"/>
      <c r="B27" s="19"/>
      <c r="C27" s="17"/>
      <c r="D27" s="17"/>
      <c r="E27" s="27"/>
      <c r="F27" s="27"/>
      <c r="G27" s="19"/>
      <c r="K27" s="19"/>
      <c r="S27" s="13"/>
      <c r="T27" s="11"/>
      <c r="U27" s="14"/>
      <c r="W27" s="9"/>
      <c r="Y27" s="9"/>
      <c r="AA27" s="9"/>
      <c r="AC27" s="9"/>
    </row>
    <row r="28" spans="1:29" ht="13" x14ac:dyDescent="0.3">
      <c r="A28" s="27"/>
      <c r="B28" s="19"/>
      <c r="C28" s="17"/>
      <c r="D28" s="17"/>
      <c r="E28" s="28"/>
      <c r="F28" s="27"/>
      <c r="G28" s="19"/>
      <c r="K28" s="19"/>
      <c r="S28" s="13"/>
      <c r="T28" s="11"/>
      <c r="U28" s="14"/>
      <c r="W28" s="9"/>
      <c r="Y28" s="9"/>
      <c r="AA28" s="9"/>
      <c r="AC28" s="9"/>
    </row>
    <row r="29" spans="1:29" ht="13" x14ac:dyDescent="0.3">
      <c r="A29" s="27"/>
      <c r="B29" s="19"/>
      <c r="C29" s="17"/>
      <c r="D29" s="17"/>
      <c r="E29" s="28"/>
      <c r="F29" s="27"/>
      <c r="G29" s="19"/>
      <c r="K29" s="19"/>
      <c r="S29" s="13"/>
      <c r="T29" s="11"/>
      <c r="U29" s="14"/>
      <c r="W29" s="9"/>
      <c r="Y29" s="9"/>
      <c r="AA29" s="9"/>
      <c r="AC29" s="9"/>
    </row>
    <row r="30" spans="1:29" ht="13" x14ac:dyDescent="0.3">
      <c r="A30" s="27"/>
      <c r="B30" s="19"/>
      <c r="C30" s="17"/>
      <c r="D30" s="17"/>
      <c r="E30" s="27"/>
      <c r="F30" s="27"/>
      <c r="G30" s="17"/>
      <c r="K30" s="17"/>
      <c r="S30" s="13"/>
      <c r="T30" s="11"/>
      <c r="U30" s="14"/>
      <c r="W30" s="9"/>
      <c r="Y30" s="9"/>
      <c r="AA30" s="9"/>
      <c r="AC30" s="9"/>
    </row>
    <row r="31" spans="1:29" ht="13" x14ac:dyDescent="0.3">
      <c r="A31" s="27"/>
      <c r="B31" s="19"/>
      <c r="C31" s="17"/>
      <c r="D31" s="17"/>
      <c r="E31" s="28"/>
      <c r="F31" s="27"/>
      <c r="G31" s="17"/>
      <c r="K31" s="17"/>
      <c r="S31" s="13"/>
      <c r="T31" s="11"/>
      <c r="U31" s="14"/>
      <c r="W31" s="9"/>
      <c r="Y31" s="9"/>
      <c r="AA31" s="9"/>
      <c r="AC31" s="9"/>
    </row>
    <row r="32" spans="1:29" ht="13" x14ac:dyDescent="0.3">
      <c r="A32" s="27"/>
      <c r="B32" s="19"/>
      <c r="C32" s="17"/>
      <c r="D32" s="17"/>
      <c r="E32" s="28"/>
      <c r="F32" s="27"/>
      <c r="G32" s="19"/>
      <c r="K32" s="19"/>
      <c r="S32" s="13"/>
      <c r="T32" s="11"/>
      <c r="U32" s="14"/>
      <c r="W32" s="9"/>
      <c r="Y32" s="9"/>
      <c r="AA32" s="9"/>
      <c r="AC32" s="9"/>
    </row>
    <row r="33" spans="1:29" ht="13" x14ac:dyDescent="0.3">
      <c r="A33" s="27"/>
      <c r="B33" s="19"/>
      <c r="C33" s="17"/>
      <c r="D33" s="17"/>
      <c r="E33" s="27"/>
      <c r="F33" s="27"/>
      <c r="G33" s="19"/>
      <c r="K33" s="19"/>
      <c r="S33" s="13"/>
      <c r="T33" s="11"/>
      <c r="U33" s="14"/>
      <c r="W33" s="9"/>
      <c r="Y33" s="9"/>
      <c r="AA33" s="9"/>
      <c r="AC33" s="9"/>
    </row>
    <row r="34" spans="1:29" ht="13" x14ac:dyDescent="0.3">
      <c r="A34" s="27"/>
      <c r="B34" s="19"/>
      <c r="C34" s="17"/>
      <c r="D34" s="17"/>
      <c r="E34" s="28"/>
      <c r="F34" s="27"/>
      <c r="G34" s="19"/>
      <c r="K34" s="19"/>
      <c r="M34" s="9"/>
      <c r="P34" s="9"/>
      <c r="S34" s="13"/>
      <c r="T34" s="11"/>
      <c r="U34" s="14"/>
      <c r="W34" s="9"/>
      <c r="Y34" s="9"/>
      <c r="AA34" s="9"/>
      <c r="AC34" s="9"/>
    </row>
    <row r="35" spans="1:29" ht="13" x14ac:dyDescent="0.3">
      <c r="A35" s="27"/>
      <c r="B35" s="19"/>
      <c r="C35" s="17"/>
      <c r="D35" s="17"/>
      <c r="E35" s="28"/>
      <c r="F35" s="27"/>
      <c r="G35" s="19"/>
      <c r="K35" s="19"/>
      <c r="M35" s="9"/>
      <c r="P35" s="9"/>
      <c r="S35" s="13"/>
      <c r="T35" s="11"/>
      <c r="U35" s="14"/>
      <c r="W35" s="9"/>
      <c r="Y35" s="9"/>
      <c r="AA35" s="9"/>
      <c r="AC35" s="9"/>
    </row>
    <row r="36" spans="1:29" ht="13" x14ac:dyDescent="0.3">
      <c r="A36" s="27"/>
      <c r="B36" s="19"/>
      <c r="C36" s="17"/>
      <c r="D36" s="17"/>
      <c r="E36" s="27"/>
      <c r="F36" s="27"/>
      <c r="G36" s="19"/>
      <c r="K36" s="19"/>
      <c r="M36" s="9"/>
      <c r="P36" s="9"/>
      <c r="S36" s="13"/>
      <c r="T36" s="11"/>
      <c r="U36" s="14"/>
      <c r="W36" s="9"/>
      <c r="Y36" s="9"/>
      <c r="AA36" s="9"/>
      <c r="AC36" s="9"/>
    </row>
    <row r="37" spans="1:29" ht="13" x14ac:dyDescent="0.3">
      <c r="A37" s="27"/>
      <c r="B37" s="19"/>
      <c r="C37" s="17"/>
      <c r="D37" s="17"/>
      <c r="E37" s="27"/>
      <c r="F37" s="27"/>
      <c r="G37" s="19"/>
      <c r="K37" s="19"/>
      <c r="M37" s="9"/>
      <c r="P37" s="9"/>
      <c r="S37" s="13"/>
      <c r="T37" s="11"/>
      <c r="U37" s="14"/>
      <c r="W37" s="9"/>
      <c r="Y37" s="9"/>
      <c r="AA37" s="9"/>
      <c r="AC37" s="9"/>
    </row>
    <row r="38" spans="1:29" ht="13" x14ac:dyDescent="0.3">
      <c r="A38" s="27"/>
      <c r="B38" s="19"/>
      <c r="C38" s="17"/>
      <c r="D38" s="17"/>
      <c r="E38" s="27"/>
      <c r="F38" s="27"/>
      <c r="G38" s="19"/>
      <c r="K38" s="19"/>
      <c r="M38" s="9"/>
      <c r="P38" s="9"/>
      <c r="S38" s="13"/>
      <c r="T38" s="11"/>
      <c r="U38" s="14"/>
      <c r="W38" s="9"/>
      <c r="Y38" s="9"/>
      <c r="AA38" s="9"/>
      <c r="AC38" s="9"/>
    </row>
    <row r="39" spans="1:29" ht="13" x14ac:dyDescent="0.3">
      <c r="A39" s="27"/>
      <c r="B39" s="19"/>
      <c r="C39" s="17"/>
      <c r="D39" s="17"/>
      <c r="E39" s="27"/>
      <c r="F39" s="27"/>
      <c r="G39" s="19"/>
      <c r="K39" s="19"/>
      <c r="M39" s="9"/>
      <c r="P39" s="9"/>
      <c r="S39" s="13"/>
      <c r="T39" s="11"/>
      <c r="U39" s="14"/>
      <c r="W39" s="9"/>
      <c r="Y39" s="9"/>
      <c r="AA39" s="9"/>
      <c r="AC39" s="9"/>
    </row>
    <row r="40" spans="1:29" ht="13" x14ac:dyDescent="0.3">
      <c r="A40" s="27"/>
      <c r="B40" s="19"/>
      <c r="C40" s="17"/>
      <c r="D40" s="17"/>
      <c r="E40" s="27"/>
      <c r="F40" s="27"/>
      <c r="G40" s="19"/>
      <c r="K40" s="19"/>
      <c r="M40" s="9"/>
      <c r="P40" s="9"/>
      <c r="S40" s="13"/>
      <c r="T40" s="11"/>
      <c r="U40" s="14"/>
      <c r="W40" s="9"/>
      <c r="Y40" s="9"/>
      <c r="AA40" s="9"/>
      <c r="AC40" s="9"/>
    </row>
    <row r="41" spans="1:29" ht="13" x14ac:dyDescent="0.3">
      <c r="A41" s="27"/>
      <c r="B41" s="19"/>
      <c r="C41" s="17"/>
      <c r="D41" s="17"/>
      <c r="E41" s="27"/>
      <c r="F41" s="27"/>
      <c r="G41" s="19"/>
      <c r="K41" s="19"/>
      <c r="M41" s="9"/>
      <c r="P41" s="9"/>
      <c r="S41" s="13"/>
      <c r="T41" s="11"/>
      <c r="U41" s="14"/>
      <c r="W41" s="9"/>
      <c r="Y41" s="9"/>
      <c r="AA41" s="9"/>
      <c r="AC41" s="9"/>
    </row>
    <row r="42" spans="1:29" ht="13" x14ac:dyDescent="0.3">
      <c r="A42" s="27"/>
      <c r="B42" s="19"/>
      <c r="C42" s="17"/>
      <c r="D42" s="17"/>
      <c r="E42" s="27"/>
      <c r="F42" s="27"/>
      <c r="G42" s="19"/>
      <c r="K42" s="19"/>
      <c r="M42" s="9"/>
      <c r="P42" s="9"/>
      <c r="S42" s="13"/>
      <c r="T42" s="11"/>
      <c r="U42" s="14"/>
      <c r="W42" s="9"/>
      <c r="Y42" s="9"/>
      <c r="AA42" s="9"/>
      <c r="AC42" s="9"/>
    </row>
    <row r="43" spans="1:29" ht="13" x14ac:dyDescent="0.3">
      <c r="A43" s="27"/>
      <c r="B43" s="19"/>
      <c r="C43" s="17"/>
      <c r="D43" s="17"/>
      <c r="E43" s="27"/>
      <c r="F43" s="27"/>
      <c r="G43" s="19"/>
      <c r="K43" s="19"/>
      <c r="M43" s="9"/>
      <c r="P43" s="9"/>
      <c r="S43" s="13"/>
      <c r="T43" s="11"/>
      <c r="U43" s="14"/>
      <c r="W43" s="9"/>
      <c r="X43" s="8" t="s">
        <v>22</v>
      </c>
      <c r="Y43" s="9"/>
      <c r="AA43" s="9"/>
      <c r="AC43" s="9"/>
    </row>
    <row r="44" spans="1:29" ht="13" x14ac:dyDescent="0.3">
      <c r="A44" s="27"/>
      <c r="B44" s="19"/>
      <c r="C44" s="17"/>
      <c r="D44" s="17"/>
      <c r="E44" s="27"/>
      <c r="F44" s="27"/>
      <c r="G44" s="19"/>
      <c r="K44" s="19"/>
      <c r="M44" s="9"/>
      <c r="P44" s="9"/>
      <c r="S44" s="13"/>
      <c r="T44" s="11"/>
      <c r="U44" s="14"/>
      <c r="W44" s="9"/>
      <c r="Y44" s="9"/>
      <c r="AA44" s="9"/>
      <c r="AC44" s="9"/>
    </row>
    <row r="45" spans="1:29" ht="13" x14ac:dyDescent="0.3">
      <c r="A45" s="27"/>
      <c r="B45" s="19"/>
      <c r="C45" s="17"/>
      <c r="D45" s="17"/>
      <c r="E45" s="27"/>
      <c r="F45" s="27"/>
      <c r="G45" s="19"/>
      <c r="K45" s="19"/>
      <c r="S45" s="13"/>
      <c r="T45" s="11"/>
      <c r="U45" s="14"/>
      <c r="W45" s="9"/>
      <c r="Y45" s="9"/>
      <c r="AA45" s="9"/>
      <c r="AC45" s="9"/>
    </row>
    <row r="46" spans="1:29" ht="13" x14ac:dyDescent="0.3">
      <c r="A46" s="27"/>
      <c r="B46" s="19"/>
      <c r="C46" s="17"/>
      <c r="D46" s="17"/>
      <c r="E46" s="27"/>
      <c r="F46" s="27"/>
      <c r="G46" s="19"/>
      <c r="K46" s="19"/>
      <c r="M46" s="9"/>
      <c r="P46" s="9"/>
      <c r="S46" s="13"/>
      <c r="T46" s="11"/>
      <c r="U46" s="14"/>
      <c r="W46" s="9"/>
      <c r="Y46" s="9"/>
      <c r="AA46" s="9"/>
      <c r="AC46" s="9"/>
    </row>
    <row r="47" spans="1:29" ht="13" x14ac:dyDescent="0.3">
      <c r="A47" s="27"/>
      <c r="B47" s="19"/>
      <c r="C47" s="17"/>
      <c r="D47" s="17"/>
      <c r="E47" s="27"/>
      <c r="F47" s="27"/>
      <c r="G47" s="19"/>
      <c r="K47" s="19"/>
      <c r="M47" s="9"/>
      <c r="P47" s="9"/>
      <c r="S47" s="13"/>
      <c r="T47" s="11"/>
      <c r="U47" s="14"/>
      <c r="W47" s="9"/>
      <c r="Y47" s="9"/>
      <c r="AA47" s="9"/>
      <c r="AC47" s="9"/>
    </row>
    <row r="48" spans="1:29" ht="13" x14ac:dyDescent="0.3">
      <c r="A48" s="27"/>
      <c r="B48" s="19"/>
      <c r="C48" s="17"/>
      <c r="D48" s="17"/>
      <c r="E48" s="27"/>
      <c r="F48" s="27"/>
      <c r="G48" s="19"/>
      <c r="K48" s="19"/>
      <c r="M48" s="9"/>
      <c r="P48" s="9"/>
      <c r="S48" s="13"/>
      <c r="T48" s="11"/>
      <c r="U48" s="14"/>
      <c r="W48" s="9"/>
      <c r="Y48" s="9"/>
      <c r="AA48" s="9"/>
      <c r="AC48" s="9"/>
    </row>
    <row r="49" spans="1:29" ht="13" x14ac:dyDescent="0.3">
      <c r="A49" s="27"/>
      <c r="B49" s="19"/>
      <c r="C49" s="17"/>
      <c r="D49" s="17"/>
      <c r="E49" s="27"/>
      <c r="F49" s="27"/>
      <c r="G49" s="19"/>
      <c r="K49" s="19"/>
      <c r="M49" s="9"/>
      <c r="P49" s="9"/>
      <c r="S49" s="13"/>
      <c r="T49" s="11"/>
      <c r="U49" s="14"/>
      <c r="W49" s="9"/>
      <c r="Y49" s="9"/>
      <c r="AA49" s="9"/>
      <c r="AC49" s="9"/>
    </row>
    <row r="50" spans="1:29" ht="13" x14ac:dyDescent="0.3">
      <c r="A50" s="27"/>
      <c r="B50" s="19"/>
      <c r="C50" s="17"/>
      <c r="D50" s="17"/>
      <c r="E50" s="27"/>
      <c r="F50" s="27"/>
      <c r="G50" s="19"/>
      <c r="K50" s="19"/>
      <c r="M50" s="9"/>
      <c r="P50" s="9"/>
      <c r="S50" s="13"/>
      <c r="T50" s="11"/>
      <c r="U50" s="14"/>
      <c r="W50" s="9"/>
      <c r="Y50" s="9"/>
      <c r="AA50" s="9"/>
      <c r="AC50" s="9"/>
    </row>
    <row r="51" spans="1:29" ht="13" x14ac:dyDescent="0.3">
      <c r="A51" s="27"/>
      <c r="B51" s="19"/>
      <c r="C51" s="17"/>
      <c r="D51" s="17"/>
      <c r="E51" s="27"/>
      <c r="F51" s="27"/>
      <c r="G51" s="19"/>
      <c r="K51" s="19"/>
      <c r="M51" s="9"/>
      <c r="P51" s="9"/>
      <c r="S51" s="13"/>
      <c r="T51" s="11"/>
      <c r="U51" s="14"/>
      <c r="W51" s="9"/>
      <c r="Y51" s="9"/>
      <c r="AA51" s="9"/>
      <c r="AC51" s="9"/>
    </row>
    <row r="52" spans="1:29" ht="13" x14ac:dyDescent="0.3">
      <c r="A52" s="19"/>
      <c r="B52" s="19"/>
      <c r="C52" s="17"/>
      <c r="D52" s="17"/>
      <c r="E52" s="27"/>
      <c r="F52" s="27"/>
      <c r="G52" s="19"/>
      <c r="K52" s="19"/>
      <c r="M52" s="9"/>
      <c r="P52" s="9"/>
      <c r="S52" s="13"/>
      <c r="T52" s="11"/>
      <c r="U52" s="14"/>
      <c r="W52" s="9"/>
      <c r="Y52" s="9"/>
      <c r="AA52" s="9"/>
      <c r="AC52" s="9"/>
    </row>
    <row r="53" spans="1:29" ht="13" x14ac:dyDescent="0.3">
      <c r="A53" s="19"/>
      <c r="B53" s="19"/>
      <c r="C53" s="17"/>
      <c r="D53" s="17"/>
      <c r="E53" s="27"/>
      <c r="F53" s="27"/>
      <c r="G53" s="19"/>
      <c r="K53" s="19"/>
      <c r="M53" s="9"/>
      <c r="P53" s="9"/>
      <c r="S53" s="13"/>
      <c r="T53" s="11"/>
      <c r="U53" s="14"/>
      <c r="W53" s="9"/>
      <c r="Y53" s="9"/>
      <c r="AA53" s="9"/>
      <c r="AC53" s="9"/>
    </row>
    <row r="54" spans="1:29" ht="13" x14ac:dyDescent="0.3">
      <c r="A54" s="19"/>
      <c r="B54" s="19"/>
      <c r="C54" s="17"/>
      <c r="D54" s="17"/>
      <c r="E54" s="27"/>
      <c r="F54" s="27"/>
      <c r="G54" s="19"/>
      <c r="K54" s="19"/>
      <c r="M54" s="9"/>
      <c r="P54" s="9"/>
      <c r="S54" s="13"/>
      <c r="T54" s="11"/>
      <c r="U54" s="14"/>
      <c r="W54" s="9"/>
      <c r="Y54" s="9"/>
      <c r="AA54" s="9"/>
      <c r="AC54" s="9"/>
    </row>
    <row r="55" spans="1:29" ht="13" x14ac:dyDescent="0.3">
      <c r="A55" s="29"/>
      <c r="B55" s="29"/>
      <c r="C55" s="17"/>
      <c r="D55" s="17"/>
      <c r="E55" s="27"/>
      <c r="F55" s="27"/>
      <c r="G55" s="19"/>
      <c r="K55" s="19"/>
      <c r="M55" s="9"/>
      <c r="P55" s="9"/>
      <c r="S55" s="13"/>
      <c r="T55" s="11"/>
      <c r="U55" s="14"/>
      <c r="W55" s="9"/>
      <c r="Y55" s="9"/>
      <c r="AA55" s="9"/>
      <c r="AC55" s="9"/>
    </row>
    <row r="56" spans="1:29" ht="13" x14ac:dyDescent="0.3">
      <c r="C56" s="17"/>
      <c r="D56" s="17"/>
      <c r="E56" s="27"/>
      <c r="F56" s="27"/>
      <c r="G56" s="19"/>
      <c r="K56" s="19"/>
      <c r="O56" s="9"/>
      <c r="P56" s="9"/>
      <c r="S56" s="13"/>
      <c r="T56" s="11"/>
      <c r="U56" s="14"/>
      <c r="W56" s="9"/>
      <c r="Y56" s="9"/>
      <c r="AA56" s="9"/>
      <c r="AC56" s="9"/>
    </row>
    <row r="57" spans="1:29" ht="13" x14ac:dyDescent="0.3">
      <c r="C57" s="17"/>
      <c r="D57" s="17"/>
      <c r="E57" s="17"/>
      <c r="F57" s="27"/>
      <c r="G57" s="19"/>
      <c r="K57" s="19"/>
      <c r="M57" s="9"/>
      <c r="O57" s="9"/>
      <c r="P57" s="17"/>
      <c r="Q57" s="9"/>
      <c r="S57" s="13"/>
      <c r="T57" s="11"/>
      <c r="U57" s="14"/>
      <c r="W57" s="9"/>
      <c r="Y57" s="9"/>
      <c r="AA57" s="9"/>
      <c r="AC57" s="9"/>
    </row>
    <row r="58" spans="1:29" ht="13" x14ac:dyDescent="0.3">
      <c r="F58" s="27"/>
      <c r="G58" s="19"/>
      <c r="K58" s="19"/>
      <c r="M58" s="9"/>
      <c r="O58" s="9"/>
      <c r="P58" s="17"/>
      <c r="Q58" s="9"/>
      <c r="S58" s="13"/>
      <c r="T58" s="11"/>
      <c r="U58" s="14"/>
      <c r="W58" s="9"/>
      <c r="Y58" s="9"/>
      <c r="AA58" s="9"/>
      <c r="AC58" s="9"/>
    </row>
    <row r="59" spans="1:29" ht="13" x14ac:dyDescent="0.3">
      <c r="F59" s="17"/>
      <c r="G59" s="17"/>
      <c r="K59" s="17"/>
      <c r="M59" s="9"/>
      <c r="O59" s="9"/>
      <c r="P59" s="17"/>
      <c r="Q59" s="9"/>
      <c r="S59" s="13"/>
      <c r="T59" s="11"/>
      <c r="U59" s="14"/>
      <c r="W59" s="9"/>
      <c r="Y59" s="9"/>
      <c r="AA59" s="9"/>
      <c r="AC59" s="9"/>
    </row>
    <row r="60" spans="1:29" ht="13" x14ac:dyDescent="0.3">
      <c r="A60" s="17"/>
      <c r="B60" s="30"/>
      <c r="C60" s="18"/>
      <c r="D60" s="31"/>
      <c r="E60" s="31"/>
      <c r="F60" s="31"/>
      <c r="G60" s="31"/>
      <c r="J60" s="10"/>
      <c r="K60" s="29"/>
      <c r="M60" s="9"/>
      <c r="O60" s="9"/>
      <c r="P60" s="17"/>
      <c r="Q60" s="9"/>
      <c r="S60" s="13"/>
      <c r="T60" s="11"/>
      <c r="U60" s="14"/>
      <c r="W60" s="9"/>
      <c r="Y60" s="9"/>
      <c r="AA60" s="9"/>
      <c r="AC60" s="9"/>
    </row>
    <row r="61" spans="1:29" ht="13" x14ac:dyDescent="0.3">
      <c r="A61" s="17"/>
      <c r="B61" s="17"/>
      <c r="C61" s="17"/>
      <c r="D61" s="17"/>
      <c r="E61" s="17"/>
      <c r="F61" s="17"/>
      <c r="G61" s="17"/>
      <c r="K61" s="17"/>
      <c r="M61" s="9"/>
      <c r="O61" s="9"/>
      <c r="P61" s="17"/>
      <c r="Q61" s="9"/>
      <c r="S61" s="13"/>
      <c r="T61" s="11"/>
      <c r="U61" s="14"/>
      <c r="W61" s="9"/>
      <c r="Y61" s="9"/>
      <c r="AA61" s="9"/>
      <c r="AC61" s="9"/>
    </row>
    <row r="62" spans="1:29" ht="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8"/>
      <c r="L62" s="17"/>
      <c r="S62" s="13"/>
      <c r="T62" s="11"/>
      <c r="U62" s="14"/>
      <c r="W62" s="9"/>
      <c r="Y62" s="9"/>
      <c r="AA62" s="9"/>
      <c r="AC62" s="9"/>
    </row>
    <row r="63" spans="1:29" ht="13" x14ac:dyDescent="0.3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28"/>
      <c r="L63" s="17"/>
      <c r="S63" s="13"/>
      <c r="T63" s="11"/>
      <c r="U63" s="14"/>
      <c r="W63" s="9"/>
      <c r="Y63" s="9"/>
      <c r="AA63" s="9"/>
      <c r="AC63" s="9"/>
    </row>
    <row r="64" spans="1:29" ht="13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8"/>
      <c r="L64" s="17"/>
      <c r="S64" s="13"/>
      <c r="T64" s="11"/>
      <c r="U64" s="14"/>
      <c r="W64" s="9"/>
      <c r="Y64" s="9"/>
      <c r="AA64" s="9"/>
      <c r="AC64" s="9"/>
    </row>
    <row r="65" spans="1:36" ht="13" x14ac:dyDescent="0.3">
      <c r="A65" s="17"/>
      <c r="B65" s="23"/>
      <c r="C65" s="21"/>
      <c r="D65" s="24"/>
      <c r="E65" s="24"/>
      <c r="F65" s="24"/>
      <c r="G65" s="21"/>
      <c r="H65" s="33"/>
      <c r="I65" s="34"/>
      <c r="J65" s="17"/>
      <c r="K65" s="32"/>
      <c r="L65" s="17"/>
      <c r="W65" s="9"/>
      <c r="Y65" s="9"/>
      <c r="AA65" s="9"/>
      <c r="AC65" s="9"/>
    </row>
    <row r="66" spans="1:36" ht="13" x14ac:dyDescent="0.3">
      <c r="A66" s="17"/>
      <c r="B66" s="23"/>
      <c r="C66" s="22"/>
      <c r="D66" s="23"/>
      <c r="E66" s="22"/>
      <c r="F66" s="22"/>
      <c r="G66" s="23"/>
      <c r="H66" s="27"/>
      <c r="I66" s="26"/>
      <c r="J66" s="17"/>
      <c r="K66" s="28"/>
      <c r="L66" s="17"/>
      <c r="W66" s="9"/>
    </row>
    <row r="67" spans="1:36" ht="13" x14ac:dyDescent="0.3">
      <c r="A67" s="17"/>
      <c r="B67" s="35"/>
      <c r="C67" s="27"/>
      <c r="D67" s="27"/>
      <c r="E67" s="27"/>
      <c r="F67" s="27"/>
      <c r="G67" s="19"/>
      <c r="J67" s="17"/>
      <c r="K67" s="19"/>
      <c r="L67" s="17"/>
      <c r="S67" s="9"/>
      <c r="U67" s="9"/>
      <c r="W67" s="9"/>
      <c r="AG67" s="16"/>
      <c r="AH67" s="16"/>
      <c r="AI67" s="16"/>
      <c r="AJ67" s="16"/>
    </row>
    <row r="68" spans="1:36" ht="13" x14ac:dyDescent="0.3">
      <c r="A68" s="17"/>
      <c r="B68" s="35"/>
      <c r="C68" s="27"/>
      <c r="D68" s="27"/>
      <c r="E68" s="27"/>
      <c r="F68" s="27"/>
      <c r="G68" s="19"/>
      <c r="J68" s="17"/>
      <c r="K68" s="19"/>
      <c r="L68" s="17"/>
      <c r="S68" s="9"/>
      <c r="U68" s="9"/>
      <c r="W68" s="9"/>
    </row>
    <row r="69" spans="1:36" ht="13" x14ac:dyDescent="0.3">
      <c r="A69" s="17"/>
      <c r="B69" s="35"/>
      <c r="C69" s="27"/>
      <c r="D69" s="27"/>
      <c r="E69" s="17"/>
      <c r="F69" s="27"/>
      <c r="G69" s="19"/>
      <c r="J69" s="17"/>
      <c r="K69" s="19"/>
      <c r="L69" s="17"/>
      <c r="S69" s="9"/>
      <c r="U69" s="9"/>
      <c r="W69" s="9"/>
    </row>
    <row r="70" spans="1:36" ht="13" x14ac:dyDescent="0.3">
      <c r="A70" s="17"/>
      <c r="B70" s="35"/>
      <c r="C70" s="27"/>
      <c r="D70" s="27"/>
      <c r="E70" s="27"/>
      <c r="F70" s="27"/>
      <c r="G70" s="19"/>
      <c r="J70" s="17"/>
      <c r="K70" s="19"/>
      <c r="L70" s="17"/>
      <c r="M70" s="9"/>
      <c r="P70" s="12"/>
      <c r="S70" s="9"/>
      <c r="U70" s="9"/>
      <c r="W70" s="9"/>
    </row>
    <row r="71" spans="1:36" ht="13" x14ac:dyDescent="0.3">
      <c r="A71" s="17"/>
      <c r="B71" s="35"/>
      <c r="C71" s="27"/>
      <c r="D71" s="27"/>
      <c r="E71" s="27"/>
      <c r="F71" s="27"/>
      <c r="G71" s="19"/>
      <c r="J71" s="17"/>
      <c r="K71" s="19"/>
      <c r="L71" s="17"/>
      <c r="M71" s="9"/>
      <c r="P71" s="15"/>
      <c r="S71" s="9"/>
      <c r="U71" s="9"/>
      <c r="W71" s="9"/>
    </row>
    <row r="72" spans="1:36" ht="13" x14ac:dyDescent="0.3">
      <c r="A72" s="17"/>
      <c r="B72" s="36"/>
      <c r="C72" s="27"/>
      <c r="D72" s="27"/>
      <c r="E72" s="27"/>
      <c r="F72" s="27"/>
      <c r="G72" s="19"/>
      <c r="J72" s="17"/>
      <c r="K72" s="19"/>
      <c r="L72" s="17"/>
      <c r="M72" s="9"/>
      <c r="P72" s="12"/>
      <c r="S72" s="9"/>
      <c r="U72" s="9"/>
      <c r="W72" s="9"/>
    </row>
    <row r="73" spans="1:36" ht="13" x14ac:dyDescent="0.3">
      <c r="A73" s="17"/>
      <c r="B73" s="35"/>
      <c r="C73" s="27"/>
      <c r="D73" s="27"/>
      <c r="E73" s="27"/>
      <c r="F73" s="27"/>
      <c r="G73" s="19"/>
      <c r="J73" s="17"/>
      <c r="K73" s="19"/>
      <c r="L73" s="17"/>
      <c r="M73" s="9"/>
      <c r="P73" s="15"/>
      <c r="S73" s="9"/>
      <c r="U73" s="9"/>
      <c r="W73" s="9"/>
    </row>
    <row r="74" spans="1:36" ht="13" x14ac:dyDescent="0.3">
      <c r="A74" s="17"/>
      <c r="B74" s="35"/>
      <c r="C74" s="27"/>
      <c r="D74" s="27"/>
      <c r="E74" s="27"/>
      <c r="F74" s="27"/>
      <c r="G74" s="19"/>
      <c r="J74" s="17"/>
      <c r="K74" s="19"/>
      <c r="L74" s="17"/>
      <c r="M74" s="9"/>
      <c r="P74" s="12"/>
      <c r="S74" s="9"/>
      <c r="U74" s="9"/>
      <c r="W74" s="9"/>
    </row>
    <row r="75" spans="1:36" ht="13" x14ac:dyDescent="0.3">
      <c r="A75" s="17"/>
      <c r="B75" s="35"/>
      <c r="C75" s="27"/>
      <c r="D75" s="27"/>
      <c r="E75" s="27"/>
      <c r="F75" s="27"/>
      <c r="G75" s="19"/>
      <c r="J75" s="17"/>
      <c r="K75" s="19"/>
      <c r="L75" s="17"/>
      <c r="M75" s="9"/>
      <c r="P75" s="15"/>
      <c r="S75" s="9"/>
      <c r="U75" s="9"/>
      <c r="W75" s="9"/>
    </row>
    <row r="76" spans="1:36" ht="13" x14ac:dyDescent="0.3">
      <c r="A76" s="17"/>
      <c r="B76" s="35"/>
      <c r="C76" s="27"/>
      <c r="D76" s="27"/>
      <c r="E76" s="27"/>
      <c r="F76" s="27"/>
      <c r="G76" s="19"/>
      <c r="J76" s="17"/>
      <c r="K76" s="19"/>
      <c r="L76" s="17"/>
      <c r="M76" s="9"/>
      <c r="P76" s="12"/>
      <c r="S76" s="9"/>
      <c r="U76" s="9"/>
      <c r="W76" s="9"/>
    </row>
    <row r="77" spans="1:36" ht="13" x14ac:dyDescent="0.3">
      <c r="A77" s="17"/>
      <c r="B77" s="35"/>
      <c r="C77" s="27"/>
      <c r="D77" s="27"/>
      <c r="E77" s="27"/>
      <c r="F77" s="27"/>
      <c r="G77" s="19"/>
      <c r="J77" s="17"/>
      <c r="K77" s="19"/>
      <c r="L77" s="17"/>
      <c r="M77" s="9"/>
      <c r="P77" s="15"/>
      <c r="S77" s="9"/>
      <c r="U77" s="9"/>
      <c r="W77" s="9"/>
    </row>
    <row r="78" spans="1:36" ht="13" x14ac:dyDescent="0.3">
      <c r="A78" s="17"/>
      <c r="B78" s="35"/>
      <c r="C78" s="27"/>
      <c r="D78" s="27"/>
      <c r="E78" s="27"/>
      <c r="F78" s="27"/>
      <c r="G78" s="19"/>
      <c r="J78" s="17"/>
      <c r="K78" s="19"/>
      <c r="L78" s="17"/>
      <c r="M78" s="9"/>
      <c r="P78" s="12"/>
      <c r="S78" s="9"/>
      <c r="U78" s="9"/>
      <c r="W78" s="9"/>
    </row>
    <row r="79" spans="1:36" ht="13" x14ac:dyDescent="0.3">
      <c r="A79" s="17"/>
      <c r="B79" s="35"/>
      <c r="C79" s="27"/>
      <c r="D79" s="27"/>
      <c r="E79" s="27"/>
      <c r="F79" s="27"/>
      <c r="G79" s="19"/>
      <c r="J79" s="17"/>
      <c r="K79" s="19"/>
      <c r="L79" s="17"/>
      <c r="M79" s="9"/>
      <c r="P79" s="15"/>
      <c r="S79" s="9"/>
      <c r="U79" s="9"/>
      <c r="W79" s="9"/>
    </row>
    <row r="80" spans="1:36" ht="13" x14ac:dyDescent="0.3">
      <c r="A80" s="17"/>
      <c r="B80" s="35"/>
      <c r="C80" s="27"/>
      <c r="D80" s="27"/>
      <c r="E80" s="27"/>
      <c r="F80" s="27"/>
      <c r="G80" s="19"/>
      <c r="J80" s="17"/>
      <c r="K80" s="19"/>
      <c r="L80" s="17"/>
      <c r="M80" s="9"/>
      <c r="P80" s="12"/>
      <c r="S80" s="9"/>
      <c r="U80" s="9"/>
      <c r="W80" s="9"/>
    </row>
    <row r="81" spans="1:16" ht="13" x14ac:dyDescent="0.3">
      <c r="A81" s="17"/>
      <c r="B81" s="35"/>
      <c r="C81" s="27"/>
      <c r="D81" s="27"/>
      <c r="E81" s="27"/>
      <c r="F81" s="27"/>
      <c r="G81" s="19"/>
      <c r="J81" s="17"/>
      <c r="K81" s="19"/>
      <c r="L81" s="17"/>
      <c r="M81" s="9"/>
      <c r="P81" s="15"/>
    </row>
    <row r="82" spans="1:16" ht="13" x14ac:dyDescent="0.3">
      <c r="A82" s="17"/>
      <c r="B82" s="36"/>
      <c r="C82" s="27"/>
      <c r="D82" s="27"/>
      <c r="E82" s="27"/>
      <c r="F82" s="27"/>
      <c r="G82" s="19"/>
      <c r="J82" s="17"/>
      <c r="K82" s="19"/>
      <c r="L82" s="17"/>
      <c r="P82" s="12"/>
    </row>
    <row r="83" spans="1:16" ht="13" x14ac:dyDescent="0.3">
      <c r="A83" s="17"/>
      <c r="B83" s="35"/>
      <c r="C83" s="27"/>
      <c r="D83" s="27"/>
      <c r="E83" s="27"/>
      <c r="F83" s="27"/>
      <c r="G83" s="19"/>
      <c r="J83" s="17"/>
      <c r="K83" s="19"/>
      <c r="L83" s="17"/>
      <c r="P83" s="15"/>
    </row>
    <row r="84" spans="1:16" ht="13" x14ac:dyDescent="0.3">
      <c r="A84" s="17"/>
      <c r="B84" s="35"/>
      <c r="C84" s="27"/>
      <c r="D84" s="27"/>
      <c r="E84" s="27"/>
      <c r="F84" s="27"/>
      <c r="G84" s="19"/>
      <c r="J84" s="17"/>
      <c r="K84" s="19"/>
      <c r="L84" s="17"/>
      <c r="P84" s="12"/>
    </row>
    <row r="85" spans="1:16" ht="13" x14ac:dyDescent="0.3">
      <c r="A85" s="17"/>
      <c r="B85" s="35"/>
      <c r="C85" s="27"/>
      <c r="D85" s="27"/>
      <c r="E85" s="27"/>
      <c r="F85" s="27"/>
      <c r="G85" s="19"/>
      <c r="J85" s="17"/>
      <c r="K85" s="19"/>
      <c r="L85" s="17"/>
      <c r="P85" s="15"/>
    </row>
    <row r="86" spans="1:16" ht="13" x14ac:dyDescent="0.3">
      <c r="A86" s="17"/>
      <c r="B86" s="35"/>
      <c r="C86" s="27"/>
      <c r="D86" s="27"/>
      <c r="E86" s="27"/>
      <c r="F86" s="27"/>
      <c r="G86" s="19"/>
      <c r="J86" s="17"/>
      <c r="K86" s="19"/>
      <c r="L86" s="17"/>
      <c r="P86" s="12"/>
    </row>
    <row r="87" spans="1:16" ht="13" x14ac:dyDescent="0.3">
      <c r="A87" s="17"/>
      <c r="B87" s="35"/>
      <c r="C87" s="27"/>
      <c r="D87" s="27"/>
      <c r="E87" s="27"/>
      <c r="F87" s="27"/>
      <c r="G87" s="19"/>
      <c r="J87" s="17"/>
      <c r="K87" s="19"/>
      <c r="L87" s="17"/>
      <c r="P87" s="15"/>
    </row>
    <row r="88" spans="1:16" ht="13" x14ac:dyDescent="0.3">
      <c r="A88" s="17"/>
      <c r="B88" s="35"/>
      <c r="C88" s="27"/>
      <c r="D88" s="27"/>
      <c r="E88" s="27"/>
      <c r="F88" s="27"/>
      <c r="G88" s="19"/>
      <c r="J88" s="17"/>
      <c r="K88" s="19"/>
      <c r="L88" s="17"/>
      <c r="M88" s="9"/>
      <c r="P88" s="12"/>
    </row>
    <row r="89" spans="1:16" ht="13" x14ac:dyDescent="0.3">
      <c r="A89" s="17"/>
      <c r="B89" s="35"/>
      <c r="C89" s="27"/>
      <c r="D89" s="27"/>
      <c r="E89" s="27"/>
      <c r="F89" s="27"/>
      <c r="G89" s="19"/>
      <c r="J89" s="17"/>
      <c r="K89" s="19"/>
      <c r="L89" s="17"/>
      <c r="M89" s="9"/>
      <c r="P89" s="15"/>
    </row>
    <row r="90" spans="1:16" ht="13" x14ac:dyDescent="0.3">
      <c r="A90" s="17"/>
      <c r="B90" s="35"/>
      <c r="C90" s="27"/>
      <c r="D90" s="27"/>
      <c r="E90" s="27"/>
      <c r="F90" s="27"/>
      <c r="G90" s="19"/>
      <c r="J90" s="17"/>
      <c r="K90" s="19"/>
      <c r="L90" s="17"/>
      <c r="M90" s="9"/>
      <c r="P90" s="12"/>
    </row>
    <row r="91" spans="1:16" ht="13" x14ac:dyDescent="0.3">
      <c r="A91" s="17"/>
      <c r="B91" s="35"/>
      <c r="C91" s="27"/>
      <c r="D91" s="27"/>
      <c r="E91" s="27"/>
      <c r="F91" s="27"/>
      <c r="G91" s="19"/>
      <c r="J91" s="17"/>
      <c r="K91" s="19"/>
      <c r="L91" s="17"/>
      <c r="M91" s="9"/>
      <c r="P91" s="15"/>
    </row>
    <row r="92" spans="1:16" ht="13" x14ac:dyDescent="0.3">
      <c r="A92" s="17"/>
      <c r="B92" s="35"/>
      <c r="C92" s="27"/>
      <c r="D92" s="27"/>
      <c r="E92" s="27"/>
      <c r="F92" s="27"/>
      <c r="G92" s="19"/>
      <c r="J92" s="17"/>
      <c r="K92" s="19"/>
      <c r="L92" s="17"/>
      <c r="M92" s="9"/>
      <c r="P92" s="12"/>
    </row>
    <row r="93" spans="1:16" ht="13" x14ac:dyDescent="0.3">
      <c r="A93" s="17"/>
      <c r="B93" s="35"/>
      <c r="C93" s="27"/>
      <c r="D93" s="27"/>
      <c r="E93" s="27"/>
      <c r="F93" s="27"/>
      <c r="G93" s="19"/>
      <c r="J93" s="17"/>
      <c r="K93" s="19"/>
      <c r="L93" s="17"/>
      <c r="M93" s="9"/>
      <c r="P93" s="15"/>
    </row>
    <row r="94" spans="1:16" ht="13" x14ac:dyDescent="0.3">
      <c r="A94" s="17"/>
      <c r="B94" s="35"/>
      <c r="C94" s="27"/>
      <c r="D94" s="27"/>
      <c r="E94" s="27"/>
      <c r="F94" s="27"/>
      <c r="G94" s="19"/>
      <c r="J94" s="17"/>
      <c r="K94" s="19"/>
      <c r="L94" s="17"/>
      <c r="M94" s="9"/>
      <c r="P94" s="12"/>
    </row>
    <row r="95" spans="1:16" ht="13" x14ac:dyDescent="0.3">
      <c r="A95" s="17"/>
      <c r="B95" s="35"/>
      <c r="C95" s="27"/>
      <c r="D95" s="27"/>
      <c r="E95" s="27"/>
      <c r="F95" s="27"/>
      <c r="G95" s="19"/>
      <c r="J95" s="17"/>
      <c r="K95" s="19"/>
      <c r="L95" s="17"/>
      <c r="M95" s="9"/>
      <c r="P95" s="15"/>
    </row>
    <row r="96" spans="1:16" ht="13" x14ac:dyDescent="0.3">
      <c r="A96" s="17"/>
      <c r="B96" s="35"/>
      <c r="C96" s="27"/>
      <c r="D96" s="27"/>
      <c r="E96" s="27"/>
      <c r="F96" s="27"/>
      <c r="G96" s="19"/>
      <c r="J96" s="17"/>
      <c r="K96" s="19"/>
      <c r="L96" s="17"/>
      <c r="M96" s="9"/>
      <c r="P96" s="12"/>
    </row>
    <row r="97" spans="1:16" ht="13" x14ac:dyDescent="0.3">
      <c r="A97" s="17"/>
      <c r="B97" s="35"/>
      <c r="C97" s="27"/>
      <c r="D97" s="27"/>
      <c r="E97" s="27"/>
      <c r="F97" s="27"/>
      <c r="G97" s="19"/>
      <c r="J97" s="17"/>
      <c r="K97" s="19"/>
      <c r="L97" s="17"/>
      <c r="M97" s="9"/>
      <c r="P97" s="15"/>
    </row>
    <row r="98" spans="1:16" ht="13" x14ac:dyDescent="0.3">
      <c r="A98" s="17"/>
      <c r="B98" s="35"/>
      <c r="C98" s="27"/>
      <c r="D98" s="27"/>
      <c r="E98" s="27"/>
      <c r="F98" s="27"/>
      <c r="G98" s="19"/>
      <c r="J98" s="17"/>
      <c r="K98" s="19"/>
      <c r="L98" s="17"/>
      <c r="M98" s="9"/>
      <c r="P98" s="12"/>
    </row>
    <row r="99" spans="1:16" ht="13" x14ac:dyDescent="0.3">
      <c r="A99" s="17"/>
      <c r="B99" s="35"/>
      <c r="C99" s="27"/>
      <c r="D99" s="27"/>
      <c r="E99" s="27"/>
      <c r="F99" s="27"/>
      <c r="G99" s="19"/>
      <c r="J99" s="17"/>
      <c r="K99" s="19"/>
      <c r="L99" s="17"/>
      <c r="M99" s="9"/>
      <c r="P99" s="15"/>
    </row>
    <row r="100" spans="1:16" ht="13" x14ac:dyDescent="0.3">
      <c r="A100" s="17"/>
      <c r="B100" s="35"/>
      <c r="C100" s="27"/>
      <c r="D100" s="27"/>
      <c r="E100" s="27"/>
      <c r="F100" s="27"/>
      <c r="G100" s="19"/>
      <c r="J100" s="17"/>
      <c r="K100" s="19"/>
      <c r="L100" s="17"/>
      <c r="M100" s="9"/>
      <c r="P100" s="12"/>
    </row>
    <row r="101" spans="1:16" ht="13" x14ac:dyDescent="0.3">
      <c r="A101" s="17"/>
      <c r="B101" s="35"/>
      <c r="C101" s="27"/>
      <c r="D101" s="27"/>
      <c r="E101" s="27"/>
      <c r="F101" s="27"/>
      <c r="G101" s="19"/>
      <c r="J101" s="17"/>
      <c r="K101" s="19"/>
      <c r="L101" s="17"/>
      <c r="M101" s="9"/>
      <c r="P101" s="15"/>
    </row>
    <row r="102" spans="1:16" ht="13" x14ac:dyDescent="0.3">
      <c r="A102" s="17"/>
      <c r="B102" s="35"/>
      <c r="C102" s="27"/>
      <c r="D102" s="27"/>
      <c r="E102" s="27"/>
      <c r="F102" s="27"/>
      <c r="G102" s="19"/>
      <c r="J102" s="17"/>
      <c r="K102" s="19"/>
      <c r="L102" s="17"/>
      <c r="M102" s="9"/>
      <c r="P102" s="12"/>
    </row>
    <row r="103" spans="1:16" ht="13" x14ac:dyDescent="0.3">
      <c r="A103" s="17"/>
      <c r="B103" s="35"/>
      <c r="C103" s="27"/>
      <c r="D103" s="27"/>
      <c r="E103" s="27"/>
      <c r="F103" s="27"/>
      <c r="G103" s="19"/>
      <c r="J103" s="17"/>
      <c r="K103" s="19"/>
      <c r="L103" s="17"/>
      <c r="M103" s="9"/>
      <c r="P103" s="15"/>
    </row>
    <row r="104" spans="1:16" ht="13" x14ac:dyDescent="0.3">
      <c r="A104" s="17"/>
      <c r="B104" s="35"/>
      <c r="C104" s="27"/>
      <c r="D104" s="27"/>
      <c r="E104" s="27"/>
      <c r="F104" s="27"/>
      <c r="G104" s="19"/>
      <c r="J104" s="17"/>
      <c r="K104" s="19"/>
      <c r="L104" s="17"/>
      <c r="M104" s="9"/>
      <c r="P104" s="12"/>
    </row>
    <row r="105" spans="1:16" ht="13" x14ac:dyDescent="0.3">
      <c r="A105" s="17"/>
      <c r="B105" s="35"/>
      <c r="C105" s="27"/>
      <c r="D105" s="27"/>
      <c r="E105" s="27"/>
      <c r="F105" s="27"/>
      <c r="G105" s="19"/>
      <c r="J105" s="17"/>
      <c r="K105" s="19"/>
      <c r="L105" s="17"/>
      <c r="P105" s="15"/>
    </row>
    <row r="106" spans="1:16" ht="13" x14ac:dyDescent="0.3">
      <c r="A106" s="17"/>
      <c r="B106" s="36"/>
      <c r="C106" s="27"/>
      <c r="D106" s="27"/>
      <c r="E106" s="27"/>
      <c r="F106" s="27"/>
      <c r="G106" s="19"/>
      <c r="J106" s="17"/>
      <c r="K106" s="19"/>
      <c r="L106" s="17"/>
      <c r="M106" s="9"/>
      <c r="P106" s="12"/>
    </row>
    <row r="107" spans="1:16" ht="13" x14ac:dyDescent="0.3">
      <c r="A107" s="17"/>
      <c r="B107" s="35"/>
      <c r="C107" s="27"/>
      <c r="D107" s="27"/>
      <c r="E107" s="27"/>
      <c r="F107" s="27"/>
      <c r="G107" s="19"/>
      <c r="J107" s="17"/>
      <c r="K107" s="19"/>
      <c r="L107" s="17"/>
      <c r="M107" s="9"/>
      <c r="P107" s="15"/>
    </row>
    <row r="108" spans="1:16" ht="13" x14ac:dyDescent="0.3">
      <c r="A108" s="17"/>
      <c r="B108" s="35"/>
      <c r="C108" s="27"/>
      <c r="D108" s="27"/>
      <c r="E108" s="27"/>
      <c r="F108" s="27"/>
      <c r="G108" s="19"/>
      <c r="J108" s="17"/>
      <c r="K108" s="19"/>
      <c r="L108" s="17"/>
      <c r="M108" s="9"/>
      <c r="P108" s="12"/>
    </row>
    <row r="109" spans="1:16" ht="13" x14ac:dyDescent="0.3">
      <c r="A109" s="17"/>
      <c r="B109" s="35"/>
      <c r="C109" s="27"/>
      <c r="D109" s="27"/>
      <c r="E109" s="27"/>
      <c r="F109" s="27"/>
      <c r="G109" s="19"/>
      <c r="J109" s="17"/>
      <c r="K109" s="19"/>
      <c r="L109" s="17"/>
      <c r="M109" s="9"/>
      <c r="P109" s="15"/>
    </row>
    <row r="110" spans="1:16" ht="13" x14ac:dyDescent="0.3">
      <c r="A110" s="17"/>
      <c r="B110" s="35"/>
      <c r="C110" s="27"/>
      <c r="D110" s="27"/>
      <c r="E110" s="27"/>
      <c r="F110" s="27"/>
      <c r="G110" s="19"/>
      <c r="J110" s="17"/>
      <c r="K110" s="19"/>
      <c r="L110" s="17"/>
      <c r="M110" s="9"/>
    </row>
    <row r="111" spans="1:16" ht="13" x14ac:dyDescent="0.3">
      <c r="A111" s="17"/>
      <c r="B111" s="35"/>
      <c r="C111" s="27"/>
      <c r="D111" s="27"/>
      <c r="E111" s="27"/>
      <c r="F111" s="27"/>
      <c r="G111" s="19"/>
      <c r="J111" s="17"/>
      <c r="K111" s="19"/>
      <c r="L111" s="17"/>
      <c r="M111" s="9"/>
    </row>
    <row r="112" spans="1:16" ht="13" x14ac:dyDescent="0.3">
      <c r="A112" s="17"/>
      <c r="B112" s="35"/>
      <c r="C112" s="27"/>
      <c r="D112" s="27"/>
      <c r="E112" s="27"/>
      <c r="F112" s="27"/>
      <c r="G112" s="19"/>
      <c r="J112" s="17"/>
      <c r="K112" s="19"/>
      <c r="L112" s="17"/>
      <c r="M112" s="9"/>
    </row>
    <row r="113" spans="1:13" ht="13" x14ac:dyDescent="0.3">
      <c r="A113" s="17"/>
      <c r="B113" s="35"/>
      <c r="C113" s="27"/>
      <c r="D113" s="27"/>
      <c r="E113" s="27"/>
      <c r="F113" s="27"/>
      <c r="G113" s="19"/>
      <c r="J113" s="17"/>
      <c r="K113" s="19"/>
      <c r="L113" s="17"/>
      <c r="M113" s="9"/>
    </row>
    <row r="114" spans="1:13" ht="13" x14ac:dyDescent="0.3">
      <c r="A114" s="17"/>
      <c r="B114" s="35"/>
      <c r="C114" s="27"/>
      <c r="D114" s="27"/>
      <c r="E114" s="27"/>
      <c r="F114" s="27"/>
      <c r="G114" s="19"/>
      <c r="J114" s="17"/>
      <c r="K114" s="19"/>
      <c r="L114" s="17"/>
      <c r="M114" s="9"/>
    </row>
    <row r="115" spans="1:13" ht="13" x14ac:dyDescent="0.3">
      <c r="A115" s="17"/>
      <c r="B115" s="35"/>
      <c r="C115" s="27"/>
      <c r="D115" s="27"/>
      <c r="E115" s="27"/>
      <c r="F115" s="27"/>
      <c r="G115" s="19"/>
      <c r="J115" s="17"/>
      <c r="K115" s="19"/>
      <c r="L115" s="17"/>
      <c r="M115" s="9"/>
    </row>
    <row r="116" spans="1:13" ht="13" x14ac:dyDescent="0.3">
      <c r="A116" s="17"/>
      <c r="B116" s="35"/>
      <c r="C116" s="27"/>
      <c r="D116" s="27"/>
      <c r="E116" s="27"/>
      <c r="F116" s="27"/>
      <c r="G116" s="19"/>
      <c r="J116" s="17"/>
      <c r="K116" s="19"/>
      <c r="L116" s="17"/>
      <c r="M116" s="9"/>
    </row>
    <row r="117" spans="1:13" ht="13" x14ac:dyDescent="0.3">
      <c r="A117" s="17"/>
      <c r="B117" s="35"/>
      <c r="C117" s="17"/>
      <c r="D117" s="27"/>
      <c r="E117" s="27"/>
      <c r="F117" s="27"/>
      <c r="G117" s="19"/>
      <c r="J117" s="17"/>
      <c r="K117" s="19"/>
      <c r="L117" s="17"/>
      <c r="M117" s="9"/>
    </row>
    <row r="118" spans="1:13" x14ac:dyDescent="0.25">
      <c r="A118" s="17"/>
      <c r="B118" s="17"/>
      <c r="C118" s="17"/>
      <c r="D118" s="17"/>
      <c r="E118" s="17"/>
      <c r="F118" s="17"/>
      <c r="G118" s="17"/>
      <c r="J118" s="17"/>
      <c r="K118" s="17"/>
      <c r="L118" s="17"/>
      <c r="M118" s="9"/>
    </row>
    <row r="119" spans="1:13" ht="13" x14ac:dyDescent="0.3">
      <c r="A119" s="17"/>
      <c r="B119" s="30"/>
      <c r="C119" s="18"/>
      <c r="D119" s="31"/>
      <c r="E119" s="31"/>
      <c r="F119" s="31"/>
      <c r="G119" s="31"/>
      <c r="J119" s="18"/>
      <c r="K119" s="29"/>
      <c r="L119" s="17"/>
    </row>
    <row r="120" spans="1:1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D6D14-F469-4FC0-8F74-69099190E946}">
  <dimension ref="A1:AJ123"/>
  <sheetViews>
    <sheetView zoomScale="115" zoomScaleNormal="115" workbookViewId="0"/>
  </sheetViews>
  <sheetFormatPr baseColWidth="10" defaultColWidth="11.453125" defaultRowHeight="12.5" x14ac:dyDescent="0.25"/>
  <cols>
    <col min="1" max="1" width="11.453125" style="8"/>
    <col min="2" max="2" width="13.26953125" style="8" customWidth="1"/>
    <col min="3" max="3" width="11.453125" style="8"/>
    <col min="4" max="4" width="11.453125" style="8" customWidth="1"/>
    <col min="5" max="7" width="11.453125" style="8"/>
    <col min="8" max="8" width="13" style="8" customWidth="1"/>
    <col min="9" max="11" width="11.453125" style="8"/>
    <col min="12" max="12" width="13.81640625" style="8" customWidth="1"/>
    <col min="13" max="33" width="8.7265625" style="8" customWidth="1"/>
    <col min="34" max="16384" width="11.453125" style="8"/>
  </cols>
  <sheetData>
    <row r="1" spans="1:29" ht="15.5" x14ac:dyDescent="0.35">
      <c r="A1" s="3" t="s">
        <v>5</v>
      </c>
      <c r="B1" s="6" t="s">
        <v>73</v>
      </c>
    </row>
    <row r="2" spans="1:29" x14ac:dyDescent="0.25">
      <c r="A2" s="3" t="s">
        <v>6</v>
      </c>
      <c r="B2" s="3" t="s">
        <v>7</v>
      </c>
    </row>
    <row r="3" spans="1:29" ht="13.5" x14ac:dyDescent="0.35">
      <c r="A3" s="3" t="s">
        <v>15</v>
      </c>
      <c r="B3" s="44"/>
    </row>
    <row r="4" spans="1:29" x14ac:dyDescent="0.25">
      <c r="A4" s="17"/>
      <c r="B4" s="20"/>
    </row>
    <row r="5" spans="1:29" x14ac:dyDescent="0.25">
      <c r="A5" s="17"/>
      <c r="B5" s="26"/>
      <c r="C5" s="17"/>
      <c r="D5" s="17"/>
      <c r="E5" s="17"/>
      <c r="F5" s="22"/>
      <c r="G5" s="22"/>
      <c r="H5" s="22"/>
      <c r="I5" s="22"/>
      <c r="K5" s="9"/>
      <c r="Y5" s="9"/>
      <c r="AA5" s="9"/>
      <c r="AC5" s="9"/>
    </row>
    <row r="6" spans="1:29" ht="13" x14ac:dyDescent="0.3">
      <c r="A6" s="27"/>
      <c r="B6" s="4" t="s">
        <v>68</v>
      </c>
      <c r="C6" s="50">
        <v>42735</v>
      </c>
      <c r="D6" s="50">
        <v>43100</v>
      </c>
      <c r="E6" s="50">
        <v>43465</v>
      </c>
      <c r="F6" s="50">
        <v>43830</v>
      </c>
      <c r="G6" s="50">
        <v>44196</v>
      </c>
      <c r="H6" s="25"/>
      <c r="I6" s="21"/>
      <c r="K6" s="32"/>
      <c r="Y6" s="9"/>
      <c r="AA6" s="9"/>
      <c r="AC6" s="9"/>
    </row>
    <row r="7" spans="1:29" ht="13" x14ac:dyDescent="0.3">
      <c r="A7" s="27" t="s">
        <v>69</v>
      </c>
      <c r="B7" s="19">
        <v>62.135497918999995</v>
      </c>
      <c r="C7" s="17">
        <v>62.699440039000031</v>
      </c>
      <c r="D7" s="17">
        <v>65.297464292999962</v>
      </c>
      <c r="E7" s="28">
        <v>65.209847135000018</v>
      </c>
      <c r="F7" s="17">
        <v>72.824231350000019</v>
      </c>
      <c r="G7" s="17">
        <v>68.614937070060009</v>
      </c>
      <c r="H7" s="27"/>
      <c r="I7" s="26"/>
      <c r="K7" s="28"/>
      <c r="Y7" s="9"/>
      <c r="AA7" s="9"/>
      <c r="AC7" s="9"/>
    </row>
    <row r="8" spans="1:29" ht="13" x14ac:dyDescent="0.3">
      <c r="A8" s="47" t="s">
        <v>70</v>
      </c>
      <c r="B8" s="47">
        <v>6.2325402000000002E-2</v>
      </c>
      <c r="C8" s="48">
        <v>1.0576158099999999</v>
      </c>
      <c r="D8" s="48">
        <v>1.4219955120000001</v>
      </c>
      <c r="E8" s="48">
        <v>1.443068357</v>
      </c>
      <c r="F8" s="47">
        <v>1.46461519</v>
      </c>
      <c r="G8" s="47">
        <v>1.4148721959999999</v>
      </c>
      <c r="H8" s="7"/>
      <c r="I8" s="7"/>
      <c r="J8" s="7"/>
      <c r="K8" s="47"/>
      <c r="P8" s="17"/>
      <c r="Y8" s="9"/>
      <c r="AA8" s="9"/>
      <c r="AC8" s="9"/>
    </row>
    <row r="9" spans="1:29" ht="13" x14ac:dyDescent="0.3">
      <c r="A9" s="47" t="s">
        <v>71</v>
      </c>
      <c r="B9" s="47">
        <v>6.9133301900000008</v>
      </c>
      <c r="C9" s="48">
        <v>7.7240659669999987</v>
      </c>
      <c r="D9" s="49">
        <v>7.9266095969999997</v>
      </c>
      <c r="E9" s="49">
        <v>8.5732062109999987</v>
      </c>
      <c r="F9" s="47">
        <v>9.4085088589999994</v>
      </c>
      <c r="G9" s="47">
        <v>9.6645703139999988</v>
      </c>
      <c r="H9" s="7"/>
      <c r="I9" s="7"/>
      <c r="J9" s="7"/>
      <c r="K9" s="47"/>
      <c r="P9" s="17"/>
      <c r="Y9" s="9"/>
      <c r="AA9" s="9"/>
      <c r="AC9" s="9"/>
    </row>
    <row r="10" spans="1:29" ht="13" x14ac:dyDescent="0.3">
      <c r="A10" s="47" t="s">
        <v>72</v>
      </c>
      <c r="B10" s="47">
        <v>5.3752722999999995E-2</v>
      </c>
      <c r="C10" s="48">
        <v>4.6830630000000005E-2</v>
      </c>
      <c r="D10" s="48">
        <v>1.1960330000000002E-2</v>
      </c>
      <c r="E10" s="48">
        <v>4.8829338999999992E-2</v>
      </c>
      <c r="F10" s="47">
        <v>0.15585778900000002</v>
      </c>
      <c r="G10" s="47">
        <v>0.21785634600000001</v>
      </c>
      <c r="H10" s="7"/>
      <c r="I10" s="7"/>
      <c r="J10" s="7"/>
      <c r="K10" s="47"/>
      <c r="T10" s="11"/>
      <c r="Y10" s="9"/>
      <c r="AA10" s="9"/>
      <c r="AC10" s="9"/>
    </row>
    <row r="11" spans="1:29" ht="13" x14ac:dyDescent="0.3">
      <c r="A11" s="47"/>
      <c r="B11" s="47">
        <v>0</v>
      </c>
      <c r="C11" s="48"/>
      <c r="D11" s="48"/>
      <c r="E11" s="48"/>
      <c r="F11" s="47"/>
      <c r="G11" s="47"/>
      <c r="H11" s="7"/>
      <c r="I11" s="7"/>
      <c r="J11" s="7"/>
      <c r="K11" s="47"/>
      <c r="M11" s="9"/>
      <c r="P11" s="9"/>
      <c r="S11" s="13"/>
      <c r="T11" s="11"/>
      <c r="U11" s="14"/>
      <c r="W11" s="9"/>
      <c r="Y11" s="9"/>
      <c r="AA11" s="9"/>
      <c r="AC11" s="9"/>
    </row>
    <row r="12" spans="1:29" ht="13" x14ac:dyDescent="0.3">
      <c r="A12" s="47"/>
      <c r="B12" s="47"/>
      <c r="C12" s="48"/>
      <c r="D12" s="48"/>
      <c r="E12" s="47"/>
      <c r="F12" s="47"/>
      <c r="G12" s="47"/>
      <c r="H12" s="7"/>
      <c r="I12" s="7"/>
      <c r="J12" s="7"/>
      <c r="K12" s="47"/>
      <c r="M12" s="9"/>
      <c r="P12" s="9"/>
      <c r="S12" s="13"/>
      <c r="T12" s="11"/>
      <c r="U12" s="14"/>
      <c r="W12" s="9"/>
      <c r="Y12" s="9"/>
      <c r="AA12" s="9"/>
      <c r="AC12" s="9"/>
    </row>
    <row r="13" spans="1:29" ht="13" x14ac:dyDescent="0.3">
      <c r="A13" s="47"/>
      <c r="B13" s="47"/>
      <c r="C13" s="48"/>
      <c r="D13" s="48"/>
      <c r="E13" s="48"/>
      <c r="F13" s="47"/>
      <c r="G13" s="47"/>
      <c r="H13" s="7"/>
      <c r="I13" s="7"/>
      <c r="J13" s="7"/>
      <c r="K13" s="47"/>
      <c r="M13" s="9"/>
      <c r="P13" s="9"/>
      <c r="S13" s="13"/>
      <c r="T13" s="11"/>
      <c r="U13" s="14"/>
      <c r="W13" s="9"/>
      <c r="Y13" s="9"/>
      <c r="AA13" s="9"/>
      <c r="AC13" s="9"/>
    </row>
    <row r="14" spans="1:29" ht="13" x14ac:dyDescent="0.3">
      <c r="A14" s="47"/>
      <c r="B14" s="47"/>
      <c r="C14" s="48"/>
      <c r="D14" s="48"/>
      <c r="E14" s="48"/>
      <c r="F14" s="47"/>
      <c r="G14" s="47"/>
      <c r="H14" s="7"/>
      <c r="I14" s="7"/>
      <c r="J14" s="7"/>
      <c r="K14" s="47"/>
      <c r="M14" s="9"/>
      <c r="P14" s="9"/>
      <c r="S14" s="13"/>
      <c r="T14" s="11"/>
      <c r="U14" s="14"/>
      <c r="W14" s="9"/>
      <c r="Y14" s="9"/>
      <c r="AA14" s="9"/>
      <c r="AC14" s="9"/>
    </row>
    <row r="15" spans="1:29" ht="13" x14ac:dyDescent="0.3">
      <c r="A15" s="47"/>
      <c r="B15" s="47"/>
      <c r="C15" s="48"/>
      <c r="D15" s="48"/>
      <c r="E15" s="47"/>
      <c r="F15" s="47"/>
      <c r="G15" s="47"/>
      <c r="H15" s="7"/>
      <c r="I15" s="7"/>
      <c r="J15" s="7"/>
      <c r="K15" s="47"/>
      <c r="M15" s="9"/>
      <c r="P15" s="9"/>
      <c r="S15" s="13"/>
      <c r="T15" s="11"/>
      <c r="U15" s="14"/>
      <c r="W15" s="9"/>
      <c r="Y15" s="9"/>
      <c r="AA15" s="9"/>
      <c r="AC15" s="9"/>
    </row>
    <row r="16" spans="1:29" ht="13" x14ac:dyDescent="0.3">
      <c r="A16" s="27"/>
      <c r="B16" s="45"/>
      <c r="C16" s="46"/>
      <c r="D16" s="17"/>
      <c r="E16" s="28"/>
      <c r="F16" s="27"/>
      <c r="G16" s="19"/>
      <c r="K16" s="19"/>
      <c r="M16" s="9"/>
      <c r="P16" s="9"/>
      <c r="S16" s="13"/>
      <c r="T16" s="11"/>
      <c r="U16" s="14"/>
      <c r="W16" s="9"/>
      <c r="Y16" s="9"/>
      <c r="AA16" s="9"/>
      <c r="AC16" s="9"/>
    </row>
    <row r="17" spans="1:29" ht="13" x14ac:dyDescent="0.3">
      <c r="A17" s="27"/>
      <c r="B17" s="45"/>
      <c r="C17" s="46"/>
      <c r="D17" s="17"/>
      <c r="E17" s="28"/>
      <c r="F17" s="27"/>
      <c r="G17" s="19"/>
      <c r="K17" s="19"/>
      <c r="M17" s="9"/>
      <c r="P17" s="9"/>
      <c r="S17" s="13"/>
      <c r="T17" s="11"/>
      <c r="U17" s="14"/>
      <c r="W17" s="9"/>
      <c r="Y17" s="9"/>
      <c r="AA17" s="9"/>
      <c r="AC17" s="9"/>
    </row>
    <row r="18" spans="1:29" ht="13" x14ac:dyDescent="0.3">
      <c r="A18" s="27"/>
      <c r="B18" s="45"/>
      <c r="C18" s="46"/>
      <c r="D18" s="17"/>
      <c r="E18" s="27"/>
      <c r="F18" s="27"/>
      <c r="G18" s="19"/>
      <c r="K18" s="19"/>
      <c r="M18" s="9"/>
      <c r="P18" s="9"/>
      <c r="S18" s="13"/>
      <c r="T18" s="11"/>
      <c r="U18" s="14"/>
      <c r="W18" s="9"/>
      <c r="Y18" s="9"/>
      <c r="AA18" s="9"/>
      <c r="AC18" s="9"/>
    </row>
    <row r="19" spans="1:29" ht="13" x14ac:dyDescent="0.3">
      <c r="A19" s="27"/>
      <c r="B19" s="19"/>
      <c r="C19" s="17"/>
      <c r="D19" s="17"/>
      <c r="E19" s="28"/>
      <c r="F19" s="27"/>
      <c r="G19" s="19"/>
      <c r="K19" s="19"/>
      <c r="M19" s="9"/>
      <c r="P19" s="9"/>
      <c r="S19" s="13"/>
      <c r="T19" s="11"/>
      <c r="U19" s="14"/>
      <c r="W19" s="9"/>
      <c r="Y19" s="9"/>
      <c r="AA19" s="9"/>
      <c r="AC19" s="9"/>
    </row>
    <row r="20" spans="1:29" ht="13" x14ac:dyDescent="0.3">
      <c r="A20" s="27"/>
      <c r="B20" s="19"/>
      <c r="C20" s="17"/>
      <c r="D20" s="17"/>
      <c r="E20" s="28"/>
      <c r="F20" s="27"/>
      <c r="G20" s="19"/>
      <c r="K20" s="19"/>
      <c r="M20" s="9"/>
      <c r="P20" s="9"/>
      <c r="S20" s="13"/>
      <c r="T20" s="11"/>
      <c r="U20" s="14"/>
      <c r="W20" s="9"/>
      <c r="Y20" s="9"/>
      <c r="AA20" s="9"/>
      <c r="AC20" s="9"/>
    </row>
    <row r="21" spans="1:29" ht="13" x14ac:dyDescent="0.3">
      <c r="A21" s="27"/>
      <c r="B21" s="19"/>
      <c r="C21" s="17"/>
      <c r="D21" s="17"/>
      <c r="E21" s="27"/>
      <c r="F21" s="27"/>
      <c r="G21" s="19"/>
      <c r="K21" s="19"/>
      <c r="M21" s="9"/>
      <c r="P21" s="9"/>
      <c r="S21" s="13"/>
      <c r="T21" s="11"/>
      <c r="U21" s="14"/>
      <c r="W21" s="9"/>
      <c r="Y21" s="9"/>
      <c r="AA21" s="9"/>
      <c r="AC21" s="9"/>
    </row>
    <row r="22" spans="1:29" ht="13" x14ac:dyDescent="0.3">
      <c r="A22" s="27"/>
      <c r="B22" s="19"/>
      <c r="C22" s="17"/>
      <c r="D22" s="17"/>
      <c r="E22" s="28"/>
      <c r="F22" s="27"/>
      <c r="G22" s="19"/>
      <c r="K22" s="19"/>
      <c r="M22" s="9"/>
      <c r="P22" s="9"/>
      <c r="S22" s="13"/>
      <c r="T22" s="11"/>
      <c r="U22" s="14"/>
      <c r="W22" s="9"/>
      <c r="Y22" s="9"/>
      <c r="AA22" s="9"/>
      <c r="AC22" s="9"/>
    </row>
    <row r="23" spans="1:29" ht="13" x14ac:dyDescent="0.3">
      <c r="A23" s="27"/>
      <c r="B23" s="19"/>
      <c r="C23" s="17"/>
      <c r="D23" s="17"/>
      <c r="E23" s="28"/>
      <c r="F23" s="27"/>
      <c r="G23" s="19"/>
      <c r="K23" s="19"/>
      <c r="M23" s="9"/>
      <c r="P23" s="9"/>
      <c r="S23" s="13"/>
      <c r="T23" s="11"/>
      <c r="U23" s="14"/>
      <c r="W23" s="9"/>
      <c r="Y23" s="9"/>
      <c r="AA23" s="9"/>
      <c r="AC23" s="9"/>
    </row>
    <row r="24" spans="1:29" ht="13" x14ac:dyDescent="0.3">
      <c r="A24" s="27"/>
      <c r="B24" s="19"/>
      <c r="C24" s="17"/>
      <c r="D24" s="17"/>
      <c r="E24" s="27"/>
      <c r="F24" s="27"/>
      <c r="G24" s="19"/>
      <c r="K24" s="19"/>
      <c r="S24" s="13"/>
      <c r="T24" s="11"/>
      <c r="U24" s="14"/>
      <c r="W24" s="9"/>
      <c r="Y24" s="9"/>
      <c r="AA24" s="9"/>
      <c r="AC24" s="9"/>
    </row>
    <row r="25" spans="1:29" ht="13" x14ac:dyDescent="0.3">
      <c r="A25" s="27"/>
      <c r="B25" s="19"/>
      <c r="C25" s="17"/>
      <c r="D25" s="17"/>
      <c r="E25" s="28"/>
      <c r="F25" s="27"/>
      <c r="G25" s="19"/>
      <c r="K25" s="19"/>
      <c r="S25" s="13"/>
      <c r="T25" s="11"/>
      <c r="U25" s="14"/>
      <c r="W25" s="9"/>
      <c r="Y25" s="9"/>
      <c r="AA25" s="9"/>
      <c r="AC25" s="9"/>
    </row>
    <row r="26" spans="1:29" ht="13" x14ac:dyDescent="0.3">
      <c r="A26" s="27"/>
      <c r="B26" s="19"/>
      <c r="C26" s="17"/>
      <c r="D26" s="17"/>
      <c r="E26" s="28"/>
      <c r="F26" s="27"/>
      <c r="G26" s="19"/>
      <c r="K26" s="19"/>
      <c r="S26" s="13"/>
      <c r="T26" s="11"/>
      <c r="U26" s="14"/>
      <c r="W26" s="9"/>
      <c r="Y26" s="9"/>
      <c r="AA26" s="9"/>
      <c r="AC26" s="9"/>
    </row>
    <row r="27" spans="1:29" ht="13" x14ac:dyDescent="0.3">
      <c r="A27" s="27"/>
      <c r="B27" s="19"/>
      <c r="C27" s="17"/>
      <c r="D27" s="17"/>
      <c r="E27" s="27"/>
      <c r="F27" s="27"/>
      <c r="G27" s="19"/>
      <c r="K27" s="19"/>
      <c r="S27" s="13"/>
      <c r="T27" s="11"/>
      <c r="U27" s="14"/>
      <c r="W27" s="9"/>
      <c r="Y27" s="9"/>
      <c r="AA27" s="9"/>
      <c r="AC27" s="9"/>
    </row>
    <row r="28" spans="1:29" ht="13" x14ac:dyDescent="0.3">
      <c r="A28" s="27"/>
      <c r="B28" s="19"/>
      <c r="C28" s="17"/>
      <c r="D28" s="17"/>
      <c r="E28" s="28"/>
      <c r="F28" s="27"/>
      <c r="G28" s="19"/>
      <c r="K28" s="19"/>
      <c r="S28" s="13"/>
      <c r="T28" s="11"/>
      <c r="U28" s="14"/>
      <c r="W28" s="9"/>
      <c r="Y28" s="9"/>
      <c r="AA28" s="9"/>
      <c r="AC28" s="9"/>
    </row>
    <row r="29" spans="1:29" ht="13" x14ac:dyDescent="0.3">
      <c r="A29" s="27"/>
      <c r="B29" s="19"/>
      <c r="C29" s="17"/>
      <c r="D29" s="17"/>
      <c r="E29" s="28"/>
      <c r="F29" s="27"/>
      <c r="G29" s="19"/>
      <c r="K29" s="19"/>
      <c r="S29" s="13"/>
      <c r="T29" s="11"/>
      <c r="U29" s="14"/>
      <c r="W29" s="9"/>
      <c r="Y29" s="9"/>
      <c r="AA29" s="9"/>
      <c r="AC29" s="9"/>
    </row>
    <row r="30" spans="1:29" ht="13" x14ac:dyDescent="0.3">
      <c r="A30" s="27"/>
      <c r="B30" s="19"/>
      <c r="C30" s="17"/>
      <c r="D30" s="17"/>
      <c r="E30" s="27"/>
      <c r="F30" s="27"/>
      <c r="G30" s="17"/>
      <c r="K30" s="17"/>
      <c r="S30" s="13"/>
      <c r="T30" s="11"/>
      <c r="U30" s="14"/>
      <c r="W30" s="9"/>
      <c r="Y30" s="9"/>
      <c r="AA30" s="9"/>
      <c r="AC30" s="9"/>
    </row>
    <row r="31" spans="1:29" ht="13" x14ac:dyDescent="0.3">
      <c r="A31" s="27"/>
      <c r="B31" s="19"/>
      <c r="C31" s="17"/>
      <c r="D31" s="17"/>
      <c r="E31" s="28"/>
      <c r="F31" s="27"/>
      <c r="G31" s="17"/>
      <c r="K31" s="17"/>
      <c r="S31" s="13"/>
      <c r="T31" s="11"/>
      <c r="U31" s="14"/>
      <c r="W31" s="9"/>
      <c r="Y31" s="9"/>
      <c r="AA31" s="9"/>
      <c r="AC31" s="9"/>
    </row>
    <row r="32" spans="1:29" ht="13" x14ac:dyDescent="0.3">
      <c r="A32" s="27"/>
      <c r="B32" s="19"/>
      <c r="C32" s="17"/>
      <c r="D32" s="17"/>
      <c r="E32" s="28"/>
      <c r="F32" s="27"/>
      <c r="G32" s="19"/>
      <c r="K32" s="19"/>
      <c r="S32" s="13"/>
      <c r="T32" s="11"/>
      <c r="U32" s="14"/>
      <c r="W32" s="9"/>
      <c r="Y32" s="9"/>
      <c r="AA32" s="9"/>
      <c r="AC32" s="9"/>
    </row>
    <row r="33" spans="1:29" ht="13" x14ac:dyDescent="0.3">
      <c r="A33" s="27"/>
      <c r="B33" s="19"/>
      <c r="C33" s="17"/>
      <c r="D33" s="17"/>
      <c r="E33" s="27"/>
      <c r="F33" s="27"/>
      <c r="G33" s="19"/>
      <c r="K33" s="19"/>
      <c r="S33" s="13"/>
      <c r="T33" s="11"/>
      <c r="U33" s="14"/>
      <c r="W33" s="9"/>
      <c r="Y33" s="9"/>
      <c r="AA33" s="9"/>
      <c r="AC33" s="9"/>
    </row>
    <row r="34" spans="1:29" ht="13" x14ac:dyDescent="0.3">
      <c r="A34" s="27"/>
      <c r="B34" s="19"/>
      <c r="C34" s="17"/>
      <c r="D34" s="17"/>
      <c r="E34" s="28"/>
      <c r="F34" s="27"/>
      <c r="G34" s="19"/>
      <c r="K34" s="19"/>
      <c r="M34" s="9"/>
      <c r="P34" s="9"/>
      <c r="S34" s="13"/>
      <c r="T34" s="11"/>
      <c r="U34" s="14"/>
      <c r="W34" s="9"/>
      <c r="Y34" s="9"/>
      <c r="AA34" s="9"/>
      <c r="AC34" s="9"/>
    </row>
    <row r="35" spans="1:29" ht="13" x14ac:dyDescent="0.3">
      <c r="A35" s="27"/>
      <c r="B35" s="19"/>
      <c r="C35" s="17"/>
      <c r="D35" s="17"/>
      <c r="E35" s="28"/>
      <c r="F35" s="27"/>
      <c r="G35" s="19"/>
      <c r="K35" s="19"/>
      <c r="M35" s="9"/>
      <c r="P35" s="9"/>
      <c r="S35" s="13"/>
      <c r="T35" s="11"/>
      <c r="U35" s="14"/>
      <c r="W35" s="9"/>
      <c r="Y35" s="9"/>
      <c r="AA35" s="9"/>
      <c r="AC35" s="9"/>
    </row>
    <row r="36" spans="1:29" ht="13" x14ac:dyDescent="0.3">
      <c r="A36" s="27"/>
      <c r="B36" s="19"/>
      <c r="C36" s="17"/>
      <c r="D36" s="17"/>
      <c r="E36" s="27"/>
      <c r="F36" s="27"/>
      <c r="G36" s="19"/>
      <c r="K36" s="19"/>
      <c r="M36" s="9"/>
      <c r="P36" s="9"/>
      <c r="S36" s="13"/>
      <c r="T36" s="11"/>
      <c r="U36" s="14"/>
      <c r="W36" s="9"/>
      <c r="Y36" s="9"/>
      <c r="AA36" s="9"/>
      <c r="AC36" s="9"/>
    </row>
    <row r="37" spans="1:29" ht="13" x14ac:dyDescent="0.3">
      <c r="A37" s="27"/>
      <c r="B37" s="19"/>
      <c r="C37" s="17"/>
      <c r="D37" s="17"/>
      <c r="E37" s="27"/>
      <c r="F37" s="27"/>
      <c r="G37" s="19"/>
      <c r="K37" s="19"/>
      <c r="M37" s="9"/>
      <c r="P37" s="9"/>
      <c r="S37" s="13"/>
      <c r="T37" s="11"/>
      <c r="U37" s="14"/>
      <c r="W37" s="9"/>
      <c r="Y37" s="9"/>
      <c r="AA37" s="9"/>
      <c r="AC37" s="9"/>
    </row>
    <row r="38" spans="1:29" ht="13" x14ac:dyDescent="0.3">
      <c r="A38" s="27"/>
      <c r="B38" s="19"/>
      <c r="C38" s="17"/>
      <c r="D38" s="17"/>
      <c r="E38" s="27"/>
      <c r="F38" s="27"/>
      <c r="G38" s="19"/>
      <c r="K38" s="19"/>
      <c r="M38" s="9"/>
      <c r="P38" s="9"/>
      <c r="S38" s="13"/>
      <c r="T38" s="11"/>
      <c r="U38" s="14"/>
      <c r="W38" s="9"/>
      <c r="Y38" s="9"/>
      <c r="AA38" s="9"/>
      <c r="AC38" s="9"/>
    </row>
    <row r="39" spans="1:29" ht="13" x14ac:dyDescent="0.3">
      <c r="A39" s="27"/>
      <c r="B39" s="19"/>
      <c r="C39" s="17"/>
      <c r="D39" s="17"/>
      <c r="E39" s="27"/>
      <c r="F39" s="27"/>
      <c r="G39" s="19"/>
      <c r="K39" s="19"/>
      <c r="M39" s="9"/>
      <c r="P39" s="9"/>
      <c r="S39" s="13"/>
      <c r="T39" s="11"/>
      <c r="U39" s="14"/>
      <c r="W39" s="9"/>
      <c r="Y39" s="9"/>
      <c r="AA39" s="9"/>
      <c r="AC39" s="9"/>
    </row>
    <row r="40" spans="1:29" ht="13" x14ac:dyDescent="0.3">
      <c r="A40" s="27"/>
      <c r="B40" s="19"/>
      <c r="C40" s="17"/>
      <c r="D40" s="17"/>
      <c r="E40" s="27"/>
      <c r="F40" s="27"/>
      <c r="G40" s="19"/>
      <c r="K40" s="19"/>
      <c r="M40" s="9"/>
      <c r="P40" s="9"/>
      <c r="S40" s="13"/>
      <c r="T40" s="11"/>
      <c r="U40" s="14"/>
      <c r="W40" s="9"/>
      <c r="Y40" s="9"/>
      <c r="AA40" s="9"/>
      <c r="AC40" s="9"/>
    </row>
    <row r="41" spans="1:29" ht="13" x14ac:dyDescent="0.3">
      <c r="A41" s="27"/>
      <c r="B41" s="19"/>
      <c r="C41" s="17"/>
      <c r="D41" s="17"/>
      <c r="E41" s="27"/>
      <c r="F41" s="27"/>
      <c r="G41" s="19"/>
      <c r="K41" s="19"/>
      <c r="M41" s="9"/>
      <c r="P41" s="9"/>
      <c r="S41" s="13"/>
      <c r="T41" s="11"/>
      <c r="U41" s="14"/>
      <c r="W41" s="9"/>
      <c r="Y41" s="9"/>
      <c r="AA41" s="9"/>
      <c r="AC41" s="9"/>
    </row>
    <row r="42" spans="1:29" ht="13" x14ac:dyDescent="0.3">
      <c r="A42" s="27"/>
      <c r="B42" s="19"/>
      <c r="C42" s="17"/>
      <c r="D42" s="17"/>
      <c r="E42" s="27"/>
      <c r="F42" s="27"/>
      <c r="G42" s="19"/>
      <c r="K42" s="19"/>
      <c r="M42" s="9"/>
      <c r="P42" s="9"/>
      <c r="S42" s="13"/>
      <c r="T42" s="11"/>
      <c r="U42" s="14"/>
      <c r="W42" s="9"/>
      <c r="Y42" s="9"/>
      <c r="AA42" s="9"/>
      <c r="AC42" s="9"/>
    </row>
    <row r="43" spans="1:29" ht="13" x14ac:dyDescent="0.3">
      <c r="A43" s="27"/>
      <c r="B43" s="19"/>
      <c r="C43" s="17"/>
      <c r="D43" s="17"/>
      <c r="E43" s="27"/>
      <c r="F43" s="27"/>
      <c r="G43" s="19"/>
      <c r="K43" s="19"/>
      <c r="M43" s="9"/>
      <c r="P43" s="9"/>
      <c r="S43" s="13"/>
      <c r="T43" s="11"/>
      <c r="U43" s="14"/>
      <c r="W43" s="9"/>
      <c r="X43" s="8" t="s">
        <v>22</v>
      </c>
      <c r="Y43" s="9"/>
      <c r="AA43" s="9"/>
      <c r="AC43" s="9"/>
    </row>
    <row r="44" spans="1:29" ht="13" x14ac:dyDescent="0.3">
      <c r="A44" s="27"/>
      <c r="B44" s="19"/>
      <c r="C44" s="17"/>
      <c r="D44" s="17"/>
      <c r="E44" s="27"/>
      <c r="F44" s="27"/>
      <c r="G44" s="19"/>
      <c r="K44" s="19"/>
      <c r="M44" s="9"/>
      <c r="P44" s="9"/>
      <c r="S44" s="13"/>
      <c r="T44" s="11"/>
      <c r="U44" s="14"/>
      <c r="W44" s="9"/>
      <c r="Y44" s="9"/>
      <c r="AA44" s="9"/>
      <c r="AC44" s="9"/>
    </row>
    <row r="45" spans="1:29" ht="13" x14ac:dyDescent="0.3">
      <c r="A45" s="27"/>
      <c r="B45" s="19"/>
      <c r="C45" s="17"/>
      <c r="D45" s="17"/>
      <c r="E45" s="27"/>
      <c r="F45" s="27"/>
      <c r="G45" s="19"/>
      <c r="K45" s="19"/>
      <c r="S45" s="13"/>
      <c r="T45" s="11"/>
      <c r="U45" s="14"/>
      <c r="W45" s="9"/>
      <c r="Y45" s="9"/>
      <c r="AA45" s="9"/>
      <c r="AC45" s="9"/>
    </row>
    <row r="46" spans="1:29" ht="13" x14ac:dyDescent="0.3">
      <c r="A46" s="27"/>
      <c r="B46" s="19"/>
      <c r="C46" s="17"/>
      <c r="D46" s="17"/>
      <c r="E46" s="27"/>
      <c r="F46" s="27"/>
      <c r="G46" s="19"/>
      <c r="K46" s="19"/>
      <c r="M46" s="9"/>
      <c r="P46" s="9"/>
      <c r="S46" s="13"/>
      <c r="T46" s="11"/>
      <c r="U46" s="14"/>
      <c r="W46" s="9"/>
      <c r="Y46" s="9"/>
      <c r="AA46" s="9"/>
      <c r="AC46" s="9"/>
    </row>
    <row r="47" spans="1:29" ht="13" x14ac:dyDescent="0.3">
      <c r="A47" s="27"/>
      <c r="B47" s="19"/>
      <c r="C47" s="17"/>
      <c r="D47" s="17"/>
      <c r="E47" s="27"/>
      <c r="F47" s="27"/>
      <c r="G47" s="19"/>
      <c r="K47" s="19"/>
      <c r="M47" s="9"/>
      <c r="P47" s="9"/>
      <c r="S47" s="13"/>
      <c r="T47" s="11"/>
      <c r="U47" s="14"/>
      <c r="W47" s="9"/>
      <c r="Y47" s="9"/>
      <c r="AA47" s="9"/>
      <c r="AC47" s="9"/>
    </row>
    <row r="48" spans="1:29" ht="13" x14ac:dyDescent="0.3">
      <c r="A48" s="27"/>
      <c r="B48" s="19"/>
      <c r="C48" s="17"/>
      <c r="D48" s="17"/>
      <c r="E48" s="27"/>
      <c r="F48" s="27"/>
      <c r="G48" s="19"/>
      <c r="K48" s="19"/>
      <c r="M48" s="9"/>
      <c r="P48" s="9"/>
      <c r="S48" s="13"/>
      <c r="T48" s="11"/>
      <c r="U48" s="14"/>
      <c r="W48" s="9"/>
      <c r="Y48" s="9"/>
      <c r="AA48" s="9"/>
      <c r="AC48" s="9"/>
    </row>
    <row r="49" spans="1:29" ht="13" x14ac:dyDescent="0.3">
      <c r="A49" s="27"/>
      <c r="B49" s="19"/>
      <c r="C49" s="17"/>
      <c r="D49" s="17"/>
      <c r="E49" s="27"/>
      <c r="F49" s="27"/>
      <c r="G49" s="19"/>
      <c r="K49" s="19"/>
      <c r="M49" s="9"/>
      <c r="P49" s="9"/>
      <c r="S49" s="13"/>
      <c r="T49" s="11"/>
      <c r="U49" s="14"/>
      <c r="W49" s="9"/>
      <c r="Y49" s="9"/>
      <c r="AA49" s="9"/>
      <c r="AC49" s="9"/>
    </row>
    <row r="50" spans="1:29" ht="13" x14ac:dyDescent="0.3">
      <c r="A50" s="27"/>
      <c r="B50" s="19"/>
      <c r="C50" s="17"/>
      <c r="D50" s="17"/>
      <c r="E50" s="27"/>
      <c r="F50" s="27"/>
      <c r="G50" s="19"/>
      <c r="K50" s="19"/>
      <c r="M50" s="9"/>
      <c r="P50" s="9"/>
      <c r="S50" s="13"/>
      <c r="T50" s="11"/>
      <c r="U50" s="14"/>
      <c r="W50" s="9"/>
      <c r="Y50" s="9"/>
      <c r="AA50" s="9"/>
      <c r="AC50" s="9"/>
    </row>
    <row r="51" spans="1:29" ht="13" x14ac:dyDescent="0.3">
      <c r="A51" s="27"/>
      <c r="B51" s="19"/>
      <c r="C51" s="17"/>
      <c r="D51" s="17"/>
      <c r="E51" s="27"/>
      <c r="F51" s="27"/>
      <c r="G51" s="19"/>
      <c r="K51" s="19"/>
      <c r="M51" s="9"/>
      <c r="P51" s="9"/>
      <c r="S51" s="13"/>
      <c r="T51" s="11"/>
      <c r="U51" s="14"/>
      <c r="W51" s="9"/>
      <c r="Y51" s="9"/>
      <c r="AA51" s="9"/>
      <c r="AC51" s="9"/>
    </row>
    <row r="52" spans="1:29" ht="13" x14ac:dyDescent="0.3">
      <c r="A52" s="19"/>
      <c r="B52" s="19"/>
      <c r="C52" s="17"/>
      <c r="D52" s="17"/>
      <c r="E52" s="27"/>
      <c r="F52" s="27"/>
      <c r="G52" s="19"/>
      <c r="K52" s="19"/>
      <c r="M52" s="9"/>
      <c r="P52" s="9"/>
      <c r="S52" s="13"/>
      <c r="T52" s="11"/>
      <c r="U52" s="14"/>
      <c r="W52" s="9"/>
      <c r="Y52" s="9"/>
      <c r="AA52" s="9"/>
      <c r="AC52" s="9"/>
    </row>
    <row r="53" spans="1:29" ht="13" x14ac:dyDescent="0.3">
      <c r="A53" s="19"/>
      <c r="B53" s="19"/>
      <c r="C53" s="17"/>
      <c r="D53" s="17"/>
      <c r="E53" s="27"/>
      <c r="F53" s="27"/>
      <c r="G53" s="19"/>
      <c r="K53" s="19"/>
      <c r="M53" s="9"/>
      <c r="P53" s="9"/>
      <c r="S53" s="13"/>
      <c r="T53" s="11"/>
      <c r="U53" s="14"/>
      <c r="W53" s="9"/>
      <c r="Y53" s="9"/>
      <c r="AA53" s="9"/>
      <c r="AC53" s="9"/>
    </row>
    <row r="54" spans="1:29" ht="13" x14ac:dyDescent="0.3">
      <c r="A54" s="19"/>
      <c r="B54" s="19"/>
      <c r="C54" s="17"/>
      <c r="D54" s="17"/>
      <c r="E54" s="27"/>
      <c r="F54" s="27"/>
      <c r="G54" s="19"/>
      <c r="K54" s="19"/>
      <c r="M54" s="9"/>
      <c r="P54" s="9"/>
      <c r="S54" s="13"/>
      <c r="T54" s="11"/>
      <c r="U54" s="14"/>
      <c r="W54" s="9"/>
      <c r="Y54" s="9"/>
      <c r="AA54" s="9"/>
      <c r="AC54" s="9"/>
    </row>
    <row r="55" spans="1:29" ht="13" x14ac:dyDescent="0.3">
      <c r="A55" s="29"/>
      <c r="B55" s="29"/>
      <c r="C55" s="17"/>
      <c r="D55" s="17"/>
      <c r="E55" s="27"/>
      <c r="F55" s="27"/>
      <c r="G55" s="19"/>
      <c r="K55" s="19"/>
      <c r="M55" s="9"/>
      <c r="P55" s="9"/>
      <c r="S55" s="13"/>
      <c r="T55" s="11"/>
      <c r="U55" s="14"/>
      <c r="W55" s="9"/>
      <c r="Y55" s="9"/>
      <c r="AA55" s="9"/>
      <c r="AC55" s="9"/>
    </row>
    <row r="56" spans="1:29" ht="13" x14ac:dyDescent="0.3">
      <c r="C56" s="17"/>
      <c r="D56" s="17"/>
      <c r="E56" s="27"/>
      <c r="F56" s="27"/>
      <c r="G56" s="19"/>
      <c r="K56" s="19"/>
      <c r="O56" s="9"/>
      <c r="P56" s="9"/>
      <c r="S56" s="13"/>
      <c r="T56" s="11"/>
      <c r="U56" s="14"/>
      <c r="W56" s="9"/>
      <c r="Y56" s="9"/>
      <c r="AA56" s="9"/>
      <c r="AC56" s="9"/>
    </row>
    <row r="57" spans="1:29" ht="13" x14ac:dyDescent="0.3">
      <c r="C57" s="17"/>
      <c r="D57" s="17"/>
      <c r="E57" s="17"/>
      <c r="F57" s="27"/>
      <c r="G57" s="19"/>
      <c r="K57" s="19"/>
      <c r="M57" s="9"/>
      <c r="O57" s="9"/>
      <c r="P57" s="17"/>
      <c r="Q57" s="9"/>
      <c r="S57" s="13"/>
      <c r="T57" s="11"/>
      <c r="U57" s="14"/>
      <c r="W57" s="9"/>
      <c r="Y57" s="9"/>
      <c r="AA57" s="9"/>
      <c r="AC57" s="9"/>
    </row>
    <row r="58" spans="1:29" ht="13" x14ac:dyDescent="0.3">
      <c r="F58" s="27"/>
      <c r="G58" s="19"/>
      <c r="K58" s="19"/>
      <c r="M58" s="9"/>
      <c r="O58" s="9"/>
      <c r="P58" s="17"/>
      <c r="Q58" s="9"/>
      <c r="S58" s="13"/>
      <c r="T58" s="11"/>
      <c r="U58" s="14"/>
      <c r="W58" s="9"/>
      <c r="Y58" s="9"/>
      <c r="AA58" s="9"/>
      <c r="AC58" s="9"/>
    </row>
    <row r="59" spans="1:29" ht="13" x14ac:dyDescent="0.3">
      <c r="F59" s="17"/>
      <c r="G59" s="17"/>
      <c r="K59" s="17"/>
      <c r="M59" s="9"/>
      <c r="O59" s="9"/>
      <c r="P59" s="17"/>
      <c r="Q59" s="9"/>
      <c r="S59" s="13"/>
      <c r="T59" s="11"/>
      <c r="U59" s="14"/>
      <c r="W59" s="9"/>
      <c r="Y59" s="9"/>
      <c r="AA59" s="9"/>
      <c r="AC59" s="9"/>
    </row>
    <row r="60" spans="1:29" ht="13" x14ac:dyDescent="0.3">
      <c r="A60" s="17"/>
      <c r="B60" s="30"/>
      <c r="C60" s="18"/>
      <c r="D60" s="31"/>
      <c r="E60" s="31"/>
      <c r="F60" s="31"/>
      <c r="G60" s="31"/>
      <c r="J60" s="10"/>
      <c r="K60" s="29"/>
      <c r="M60" s="9"/>
      <c r="O60" s="9"/>
      <c r="P60" s="17"/>
      <c r="Q60" s="9"/>
      <c r="S60" s="13"/>
      <c r="T60" s="11"/>
      <c r="U60" s="14"/>
      <c r="W60" s="9"/>
      <c r="Y60" s="9"/>
      <c r="AA60" s="9"/>
      <c r="AC60" s="9"/>
    </row>
    <row r="61" spans="1:29" ht="13" x14ac:dyDescent="0.3">
      <c r="A61" s="17"/>
      <c r="B61" s="17"/>
      <c r="C61" s="17"/>
      <c r="D61" s="17"/>
      <c r="E61" s="17"/>
      <c r="F61" s="17"/>
      <c r="G61" s="17"/>
      <c r="K61" s="17"/>
      <c r="M61" s="9"/>
      <c r="O61" s="9"/>
      <c r="P61" s="17"/>
      <c r="Q61" s="9"/>
      <c r="S61" s="13"/>
      <c r="T61" s="11"/>
      <c r="U61" s="14"/>
      <c r="W61" s="9"/>
      <c r="Y61" s="9"/>
      <c r="AA61" s="9"/>
      <c r="AC61" s="9"/>
    </row>
    <row r="62" spans="1:29" ht="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8"/>
      <c r="L62" s="17"/>
      <c r="S62" s="13"/>
      <c r="T62" s="11"/>
      <c r="U62" s="14"/>
      <c r="W62" s="9"/>
      <c r="Y62" s="9"/>
      <c r="AA62" s="9"/>
      <c r="AC62" s="9"/>
    </row>
    <row r="63" spans="1:29" ht="13" x14ac:dyDescent="0.3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28"/>
      <c r="L63" s="17"/>
      <c r="S63" s="13"/>
      <c r="T63" s="11"/>
      <c r="U63" s="14"/>
      <c r="W63" s="9"/>
      <c r="Y63" s="9"/>
      <c r="AA63" s="9"/>
      <c r="AC63" s="9"/>
    </row>
    <row r="64" spans="1:29" ht="13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8"/>
      <c r="L64" s="17"/>
      <c r="S64" s="13"/>
      <c r="T64" s="11"/>
      <c r="U64" s="14"/>
      <c r="W64" s="9"/>
      <c r="Y64" s="9"/>
      <c r="AA64" s="9"/>
      <c r="AC64" s="9"/>
    </row>
    <row r="65" spans="1:36" ht="13" x14ac:dyDescent="0.3">
      <c r="A65" s="17"/>
      <c r="B65" s="23"/>
      <c r="C65" s="21"/>
      <c r="D65" s="24"/>
      <c r="E65" s="24"/>
      <c r="F65" s="24"/>
      <c r="G65" s="21"/>
      <c r="H65" s="33"/>
      <c r="I65" s="34"/>
      <c r="J65" s="17"/>
      <c r="K65" s="32"/>
      <c r="L65" s="17"/>
      <c r="W65" s="9"/>
      <c r="Y65" s="9"/>
      <c r="AA65" s="9"/>
      <c r="AC65" s="9"/>
    </row>
    <row r="66" spans="1:36" ht="13" x14ac:dyDescent="0.3">
      <c r="A66" s="17"/>
      <c r="B66" s="23"/>
      <c r="C66" s="22"/>
      <c r="D66" s="23"/>
      <c r="E66" s="22"/>
      <c r="F66" s="22"/>
      <c r="G66" s="23"/>
      <c r="H66" s="27"/>
      <c r="I66" s="26"/>
      <c r="J66" s="17"/>
      <c r="K66" s="28"/>
      <c r="L66" s="17"/>
      <c r="W66" s="9"/>
    </row>
    <row r="67" spans="1:36" ht="13" x14ac:dyDescent="0.3">
      <c r="A67" s="17"/>
      <c r="B67" s="35"/>
      <c r="C67" s="27"/>
      <c r="D67" s="27"/>
      <c r="E67" s="27"/>
      <c r="F67" s="27"/>
      <c r="G67" s="19"/>
      <c r="J67" s="17"/>
      <c r="K67" s="19"/>
      <c r="L67" s="17"/>
      <c r="S67" s="9"/>
      <c r="U67" s="9"/>
      <c r="W67" s="9"/>
      <c r="AG67" s="16"/>
      <c r="AH67" s="16"/>
      <c r="AI67" s="16"/>
      <c r="AJ67" s="16"/>
    </row>
    <row r="68" spans="1:36" ht="13" x14ac:dyDescent="0.3">
      <c r="A68" s="17"/>
      <c r="B68" s="35"/>
      <c r="C68" s="27"/>
      <c r="D68" s="27"/>
      <c r="E68" s="27"/>
      <c r="F68" s="27"/>
      <c r="G68" s="19"/>
      <c r="J68" s="17"/>
      <c r="K68" s="19"/>
      <c r="L68" s="17"/>
      <c r="S68" s="9"/>
      <c r="U68" s="9"/>
      <c r="W68" s="9"/>
    </row>
    <row r="69" spans="1:36" ht="13" x14ac:dyDescent="0.3">
      <c r="A69" s="17"/>
      <c r="B69" s="35"/>
      <c r="C69" s="27"/>
      <c r="D69" s="27"/>
      <c r="E69" s="17"/>
      <c r="F69" s="27"/>
      <c r="G69" s="19"/>
      <c r="J69" s="17"/>
      <c r="K69" s="19"/>
      <c r="L69" s="17"/>
      <c r="S69" s="9"/>
      <c r="U69" s="9"/>
      <c r="W69" s="9"/>
    </row>
    <row r="70" spans="1:36" ht="13" x14ac:dyDescent="0.3">
      <c r="A70" s="17"/>
      <c r="B70" s="35"/>
      <c r="C70" s="27"/>
      <c r="D70" s="27"/>
      <c r="E70" s="27"/>
      <c r="F70" s="27"/>
      <c r="G70" s="19"/>
      <c r="J70" s="17"/>
      <c r="K70" s="19"/>
      <c r="L70" s="17"/>
      <c r="M70" s="9"/>
      <c r="P70" s="12"/>
      <c r="S70" s="9"/>
      <c r="U70" s="9"/>
      <c r="W70" s="9"/>
    </row>
    <row r="71" spans="1:36" ht="13" x14ac:dyDescent="0.3">
      <c r="A71" s="17"/>
      <c r="B71" s="35"/>
      <c r="C71" s="27"/>
      <c r="D71" s="27"/>
      <c r="E71" s="27"/>
      <c r="F71" s="27"/>
      <c r="G71" s="19"/>
      <c r="J71" s="17"/>
      <c r="K71" s="19"/>
      <c r="L71" s="17"/>
      <c r="M71" s="9"/>
      <c r="P71" s="15"/>
      <c r="S71" s="9"/>
      <c r="U71" s="9"/>
      <c r="W71" s="9"/>
    </row>
    <row r="72" spans="1:36" ht="13" x14ac:dyDescent="0.3">
      <c r="A72" s="17"/>
      <c r="B72" s="36"/>
      <c r="C72" s="27"/>
      <c r="D72" s="27"/>
      <c r="E72" s="27"/>
      <c r="F72" s="27"/>
      <c r="G72" s="19"/>
      <c r="J72" s="17"/>
      <c r="K72" s="19"/>
      <c r="L72" s="17"/>
      <c r="M72" s="9"/>
      <c r="P72" s="12"/>
      <c r="S72" s="9"/>
      <c r="U72" s="9"/>
      <c r="W72" s="9"/>
    </row>
    <row r="73" spans="1:36" ht="13" x14ac:dyDescent="0.3">
      <c r="A73" s="17"/>
      <c r="B73" s="35"/>
      <c r="C73" s="27"/>
      <c r="D73" s="27"/>
      <c r="E73" s="27"/>
      <c r="F73" s="27"/>
      <c r="G73" s="19"/>
      <c r="J73" s="17"/>
      <c r="K73" s="19"/>
      <c r="L73" s="17"/>
      <c r="M73" s="9"/>
      <c r="P73" s="15"/>
      <c r="S73" s="9"/>
      <c r="U73" s="9"/>
      <c r="W73" s="9"/>
    </row>
    <row r="74" spans="1:36" ht="13" x14ac:dyDescent="0.3">
      <c r="A74" s="17"/>
      <c r="B74" s="35"/>
      <c r="C74" s="27"/>
      <c r="D74" s="27"/>
      <c r="E74" s="27"/>
      <c r="F74" s="27"/>
      <c r="G74" s="19"/>
      <c r="J74" s="17"/>
      <c r="K74" s="19"/>
      <c r="L74" s="17"/>
      <c r="M74" s="9"/>
      <c r="P74" s="12"/>
      <c r="S74" s="9"/>
      <c r="U74" s="9"/>
      <c r="W74" s="9"/>
    </row>
    <row r="75" spans="1:36" ht="13" x14ac:dyDescent="0.3">
      <c r="A75" s="17"/>
      <c r="B75" s="35"/>
      <c r="C75" s="27"/>
      <c r="D75" s="27"/>
      <c r="E75" s="27"/>
      <c r="F75" s="27"/>
      <c r="G75" s="19"/>
      <c r="J75" s="17"/>
      <c r="K75" s="19"/>
      <c r="L75" s="17"/>
      <c r="M75" s="9"/>
      <c r="P75" s="15"/>
      <c r="S75" s="9"/>
      <c r="U75" s="9"/>
      <c r="W75" s="9"/>
    </row>
    <row r="76" spans="1:36" ht="13" x14ac:dyDescent="0.3">
      <c r="A76" s="17"/>
      <c r="B76" s="35"/>
      <c r="C76" s="27"/>
      <c r="D76" s="27"/>
      <c r="E76" s="27"/>
      <c r="F76" s="27"/>
      <c r="G76" s="19"/>
      <c r="J76" s="17"/>
      <c r="K76" s="19"/>
      <c r="L76" s="17"/>
      <c r="M76" s="9"/>
      <c r="P76" s="12"/>
      <c r="S76" s="9"/>
      <c r="U76" s="9"/>
      <c r="W76" s="9"/>
    </row>
    <row r="77" spans="1:36" ht="13" x14ac:dyDescent="0.3">
      <c r="A77" s="17"/>
      <c r="B77" s="35"/>
      <c r="C77" s="27"/>
      <c r="D77" s="27"/>
      <c r="E77" s="27"/>
      <c r="F77" s="27"/>
      <c r="G77" s="19"/>
      <c r="J77" s="17"/>
      <c r="K77" s="19"/>
      <c r="L77" s="17"/>
      <c r="M77" s="9"/>
      <c r="P77" s="15"/>
      <c r="S77" s="9"/>
      <c r="U77" s="9"/>
      <c r="W77" s="9"/>
    </row>
    <row r="78" spans="1:36" ht="13" x14ac:dyDescent="0.3">
      <c r="A78" s="17"/>
      <c r="B78" s="35"/>
      <c r="C78" s="27"/>
      <c r="D78" s="27"/>
      <c r="E78" s="27"/>
      <c r="F78" s="27"/>
      <c r="G78" s="19"/>
      <c r="J78" s="17"/>
      <c r="K78" s="19"/>
      <c r="L78" s="17"/>
      <c r="M78" s="9"/>
      <c r="P78" s="12"/>
      <c r="S78" s="9"/>
      <c r="U78" s="9"/>
      <c r="W78" s="9"/>
    </row>
    <row r="79" spans="1:36" ht="13" x14ac:dyDescent="0.3">
      <c r="A79" s="17"/>
      <c r="B79" s="35"/>
      <c r="C79" s="27"/>
      <c r="D79" s="27"/>
      <c r="E79" s="27"/>
      <c r="F79" s="27"/>
      <c r="G79" s="19"/>
      <c r="J79" s="17"/>
      <c r="K79" s="19"/>
      <c r="L79" s="17"/>
      <c r="M79" s="9"/>
      <c r="P79" s="15"/>
      <c r="S79" s="9"/>
      <c r="U79" s="9"/>
      <c r="W79" s="9"/>
    </row>
    <row r="80" spans="1:36" ht="13" x14ac:dyDescent="0.3">
      <c r="A80" s="17"/>
      <c r="B80" s="35"/>
      <c r="C80" s="27"/>
      <c r="D80" s="27"/>
      <c r="E80" s="27"/>
      <c r="F80" s="27"/>
      <c r="G80" s="19"/>
      <c r="J80" s="17"/>
      <c r="K80" s="19"/>
      <c r="L80" s="17"/>
      <c r="M80" s="9"/>
      <c r="P80" s="12"/>
      <c r="S80" s="9"/>
      <c r="U80" s="9"/>
      <c r="W80" s="9"/>
    </row>
    <row r="81" spans="1:16" ht="13" x14ac:dyDescent="0.3">
      <c r="A81" s="17"/>
      <c r="B81" s="35"/>
      <c r="C81" s="27"/>
      <c r="D81" s="27"/>
      <c r="E81" s="27"/>
      <c r="F81" s="27"/>
      <c r="G81" s="19"/>
      <c r="J81" s="17"/>
      <c r="K81" s="19"/>
      <c r="L81" s="17"/>
      <c r="M81" s="9"/>
      <c r="P81" s="15"/>
    </row>
    <row r="82" spans="1:16" ht="13" x14ac:dyDescent="0.3">
      <c r="A82" s="17"/>
      <c r="B82" s="36"/>
      <c r="C82" s="27"/>
      <c r="D82" s="27"/>
      <c r="E82" s="27"/>
      <c r="F82" s="27"/>
      <c r="G82" s="19"/>
      <c r="J82" s="17"/>
      <c r="K82" s="19"/>
      <c r="L82" s="17"/>
      <c r="P82" s="12"/>
    </row>
    <row r="83" spans="1:16" ht="13" x14ac:dyDescent="0.3">
      <c r="A83" s="17"/>
      <c r="B83" s="35"/>
      <c r="C83" s="27"/>
      <c r="D83" s="27"/>
      <c r="E83" s="27"/>
      <c r="F83" s="27"/>
      <c r="G83" s="19"/>
      <c r="J83" s="17"/>
      <c r="K83" s="19"/>
      <c r="L83" s="17"/>
      <c r="P83" s="15"/>
    </row>
    <row r="84" spans="1:16" ht="13" x14ac:dyDescent="0.3">
      <c r="A84" s="17"/>
      <c r="B84" s="35"/>
      <c r="C84" s="27"/>
      <c r="D84" s="27"/>
      <c r="E84" s="27"/>
      <c r="F84" s="27"/>
      <c r="G84" s="19"/>
      <c r="J84" s="17"/>
      <c r="K84" s="19"/>
      <c r="L84" s="17"/>
      <c r="P84" s="12"/>
    </row>
    <row r="85" spans="1:16" ht="13" x14ac:dyDescent="0.3">
      <c r="A85" s="17"/>
      <c r="B85" s="35"/>
      <c r="C85" s="27"/>
      <c r="D85" s="27"/>
      <c r="E85" s="27"/>
      <c r="F85" s="27"/>
      <c r="G85" s="19"/>
      <c r="J85" s="17"/>
      <c r="K85" s="19"/>
      <c r="L85" s="17"/>
      <c r="P85" s="15"/>
    </row>
    <row r="86" spans="1:16" ht="13" x14ac:dyDescent="0.3">
      <c r="A86" s="17"/>
      <c r="B86" s="35"/>
      <c r="C86" s="27"/>
      <c r="D86" s="27"/>
      <c r="E86" s="27"/>
      <c r="F86" s="27"/>
      <c r="G86" s="19"/>
      <c r="J86" s="17"/>
      <c r="K86" s="19"/>
      <c r="L86" s="17"/>
      <c r="P86" s="12"/>
    </row>
    <row r="87" spans="1:16" ht="13" x14ac:dyDescent="0.3">
      <c r="A87" s="17"/>
      <c r="B87" s="35"/>
      <c r="C87" s="27"/>
      <c r="D87" s="27"/>
      <c r="E87" s="27"/>
      <c r="F87" s="27"/>
      <c r="G87" s="19"/>
      <c r="J87" s="17"/>
      <c r="K87" s="19"/>
      <c r="L87" s="17"/>
      <c r="P87" s="15"/>
    </row>
    <row r="88" spans="1:16" ht="13" x14ac:dyDescent="0.3">
      <c r="A88" s="17"/>
      <c r="B88" s="35"/>
      <c r="C88" s="27"/>
      <c r="D88" s="27"/>
      <c r="E88" s="27"/>
      <c r="F88" s="27"/>
      <c r="G88" s="19"/>
      <c r="J88" s="17"/>
      <c r="K88" s="19"/>
      <c r="L88" s="17"/>
      <c r="M88" s="9"/>
      <c r="P88" s="12"/>
    </row>
    <row r="89" spans="1:16" ht="13" x14ac:dyDescent="0.3">
      <c r="A89" s="17"/>
      <c r="B89" s="35"/>
      <c r="C89" s="27"/>
      <c r="D89" s="27"/>
      <c r="E89" s="27"/>
      <c r="F89" s="27"/>
      <c r="G89" s="19"/>
      <c r="J89" s="17"/>
      <c r="K89" s="19"/>
      <c r="L89" s="17"/>
      <c r="M89" s="9"/>
      <c r="P89" s="15"/>
    </row>
    <row r="90" spans="1:16" ht="13" x14ac:dyDescent="0.3">
      <c r="A90" s="17"/>
      <c r="B90" s="35"/>
      <c r="C90" s="27"/>
      <c r="D90" s="27"/>
      <c r="E90" s="27"/>
      <c r="F90" s="27"/>
      <c r="G90" s="19"/>
      <c r="J90" s="17"/>
      <c r="K90" s="19"/>
      <c r="L90" s="17"/>
      <c r="M90" s="9"/>
      <c r="P90" s="12"/>
    </row>
    <row r="91" spans="1:16" ht="13" x14ac:dyDescent="0.3">
      <c r="A91" s="17"/>
      <c r="B91" s="35"/>
      <c r="C91" s="27"/>
      <c r="D91" s="27"/>
      <c r="E91" s="27"/>
      <c r="F91" s="27"/>
      <c r="G91" s="19"/>
      <c r="J91" s="17"/>
      <c r="K91" s="19"/>
      <c r="L91" s="17"/>
      <c r="M91" s="9"/>
      <c r="P91" s="15"/>
    </row>
    <row r="92" spans="1:16" ht="13" x14ac:dyDescent="0.3">
      <c r="A92" s="17"/>
      <c r="B92" s="35"/>
      <c r="C92" s="27"/>
      <c r="D92" s="27"/>
      <c r="E92" s="27"/>
      <c r="F92" s="27"/>
      <c r="G92" s="19"/>
      <c r="J92" s="17"/>
      <c r="K92" s="19"/>
      <c r="L92" s="17"/>
      <c r="M92" s="9"/>
      <c r="P92" s="12"/>
    </row>
    <row r="93" spans="1:16" ht="13" x14ac:dyDescent="0.3">
      <c r="A93" s="17"/>
      <c r="B93" s="35"/>
      <c r="C93" s="27"/>
      <c r="D93" s="27"/>
      <c r="E93" s="27"/>
      <c r="F93" s="27"/>
      <c r="G93" s="19"/>
      <c r="J93" s="17"/>
      <c r="K93" s="19"/>
      <c r="L93" s="17"/>
      <c r="M93" s="9"/>
      <c r="P93" s="15"/>
    </row>
    <row r="94" spans="1:16" ht="13" x14ac:dyDescent="0.3">
      <c r="A94" s="17"/>
      <c r="B94" s="35"/>
      <c r="C94" s="27"/>
      <c r="D94" s="27"/>
      <c r="E94" s="27"/>
      <c r="F94" s="27"/>
      <c r="G94" s="19"/>
      <c r="J94" s="17"/>
      <c r="K94" s="19"/>
      <c r="L94" s="17"/>
      <c r="M94" s="9"/>
      <c r="P94" s="12"/>
    </row>
    <row r="95" spans="1:16" ht="13" x14ac:dyDescent="0.3">
      <c r="A95" s="17"/>
      <c r="B95" s="35"/>
      <c r="C95" s="27"/>
      <c r="D95" s="27"/>
      <c r="E95" s="27"/>
      <c r="F95" s="27"/>
      <c r="G95" s="19"/>
      <c r="J95" s="17"/>
      <c r="K95" s="19"/>
      <c r="L95" s="17"/>
      <c r="M95" s="9"/>
      <c r="P95" s="15"/>
    </row>
    <row r="96" spans="1:16" ht="13" x14ac:dyDescent="0.3">
      <c r="A96" s="17"/>
      <c r="B96" s="35"/>
      <c r="C96" s="27"/>
      <c r="D96" s="27"/>
      <c r="E96" s="27"/>
      <c r="F96" s="27"/>
      <c r="G96" s="19"/>
      <c r="J96" s="17"/>
      <c r="K96" s="19"/>
      <c r="L96" s="17"/>
      <c r="M96" s="9"/>
      <c r="P96" s="12"/>
    </row>
    <row r="97" spans="1:16" ht="13" x14ac:dyDescent="0.3">
      <c r="A97" s="17"/>
      <c r="B97" s="35"/>
      <c r="C97" s="27"/>
      <c r="D97" s="27"/>
      <c r="E97" s="27"/>
      <c r="F97" s="27"/>
      <c r="G97" s="19"/>
      <c r="J97" s="17"/>
      <c r="K97" s="19"/>
      <c r="L97" s="17"/>
      <c r="M97" s="9"/>
      <c r="P97" s="15"/>
    </row>
    <row r="98" spans="1:16" ht="13" x14ac:dyDescent="0.3">
      <c r="A98" s="17"/>
      <c r="B98" s="35"/>
      <c r="C98" s="27"/>
      <c r="D98" s="27"/>
      <c r="E98" s="27"/>
      <c r="F98" s="27"/>
      <c r="G98" s="19"/>
      <c r="J98" s="17"/>
      <c r="K98" s="19"/>
      <c r="L98" s="17"/>
      <c r="M98" s="9"/>
      <c r="P98" s="12"/>
    </row>
    <row r="99" spans="1:16" ht="13" x14ac:dyDescent="0.3">
      <c r="A99" s="17"/>
      <c r="B99" s="35"/>
      <c r="C99" s="27"/>
      <c r="D99" s="27"/>
      <c r="E99" s="27"/>
      <c r="F99" s="27"/>
      <c r="G99" s="19"/>
      <c r="J99" s="17"/>
      <c r="K99" s="19"/>
      <c r="L99" s="17"/>
      <c r="M99" s="9"/>
      <c r="P99" s="15"/>
    </row>
    <row r="100" spans="1:16" ht="13" x14ac:dyDescent="0.3">
      <c r="A100" s="17"/>
      <c r="B100" s="35"/>
      <c r="C100" s="27"/>
      <c r="D100" s="27"/>
      <c r="E100" s="27"/>
      <c r="F100" s="27"/>
      <c r="G100" s="19"/>
      <c r="J100" s="17"/>
      <c r="K100" s="19"/>
      <c r="L100" s="17"/>
      <c r="M100" s="9"/>
      <c r="P100" s="12"/>
    </row>
    <row r="101" spans="1:16" ht="13" x14ac:dyDescent="0.3">
      <c r="A101" s="17"/>
      <c r="B101" s="35"/>
      <c r="C101" s="27"/>
      <c r="D101" s="27"/>
      <c r="E101" s="27"/>
      <c r="F101" s="27"/>
      <c r="G101" s="19"/>
      <c r="J101" s="17"/>
      <c r="K101" s="19"/>
      <c r="L101" s="17"/>
      <c r="M101" s="9"/>
      <c r="P101" s="15"/>
    </row>
    <row r="102" spans="1:16" ht="13" x14ac:dyDescent="0.3">
      <c r="A102" s="17"/>
      <c r="B102" s="35"/>
      <c r="C102" s="27"/>
      <c r="D102" s="27"/>
      <c r="E102" s="27"/>
      <c r="F102" s="27"/>
      <c r="G102" s="19"/>
      <c r="J102" s="17"/>
      <c r="K102" s="19"/>
      <c r="L102" s="17"/>
      <c r="M102" s="9"/>
      <c r="P102" s="12"/>
    </row>
    <row r="103" spans="1:16" ht="13" x14ac:dyDescent="0.3">
      <c r="A103" s="17"/>
      <c r="B103" s="35"/>
      <c r="C103" s="27"/>
      <c r="D103" s="27"/>
      <c r="E103" s="27"/>
      <c r="F103" s="27"/>
      <c r="G103" s="19"/>
      <c r="J103" s="17"/>
      <c r="K103" s="19"/>
      <c r="L103" s="17"/>
      <c r="M103" s="9"/>
      <c r="P103" s="15"/>
    </row>
    <row r="104" spans="1:16" ht="13" x14ac:dyDescent="0.3">
      <c r="A104" s="17"/>
      <c r="B104" s="35"/>
      <c r="C104" s="27"/>
      <c r="D104" s="27"/>
      <c r="E104" s="27"/>
      <c r="F104" s="27"/>
      <c r="G104" s="19"/>
      <c r="J104" s="17"/>
      <c r="K104" s="19"/>
      <c r="L104" s="17"/>
      <c r="M104" s="9"/>
      <c r="P104" s="12"/>
    </row>
    <row r="105" spans="1:16" ht="13" x14ac:dyDescent="0.3">
      <c r="A105" s="17"/>
      <c r="B105" s="35"/>
      <c r="C105" s="27"/>
      <c r="D105" s="27"/>
      <c r="E105" s="27"/>
      <c r="F105" s="27"/>
      <c r="G105" s="19"/>
      <c r="J105" s="17"/>
      <c r="K105" s="19"/>
      <c r="L105" s="17"/>
      <c r="P105" s="15"/>
    </row>
    <row r="106" spans="1:16" ht="13" x14ac:dyDescent="0.3">
      <c r="A106" s="17"/>
      <c r="B106" s="36"/>
      <c r="C106" s="27"/>
      <c r="D106" s="27"/>
      <c r="E106" s="27"/>
      <c r="F106" s="27"/>
      <c r="G106" s="19"/>
      <c r="J106" s="17"/>
      <c r="K106" s="19"/>
      <c r="L106" s="17"/>
      <c r="M106" s="9"/>
      <c r="P106" s="12"/>
    </row>
    <row r="107" spans="1:16" ht="13" x14ac:dyDescent="0.3">
      <c r="A107" s="17"/>
      <c r="B107" s="35"/>
      <c r="C107" s="27"/>
      <c r="D107" s="27"/>
      <c r="E107" s="27"/>
      <c r="F107" s="27"/>
      <c r="G107" s="19"/>
      <c r="J107" s="17"/>
      <c r="K107" s="19"/>
      <c r="L107" s="17"/>
      <c r="M107" s="9"/>
      <c r="P107" s="15"/>
    </row>
    <row r="108" spans="1:16" ht="13" x14ac:dyDescent="0.3">
      <c r="A108" s="17"/>
      <c r="B108" s="35"/>
      <c r="C108" s="27"/>
      <c r="D108" s="27"/>
      <c r="E108" s="27"/>
      <c r="F108" s="27"/>
      <c r="G108" s="19"/>
      <c r="J108" s="17"/>
      <c r="K108" s="19"/>
      <c r="L108" s="17"/>
      <c r="M108" s="9"/>
      <c r="P108" s="12"/>
    </row>
    <row r="109" spans="1:16" ht="13" x14ac:dyDescent="0.3">
      <c r="A109" s="17"/>
      <c r="B109" s="35"/>
      <c r="C109" s="27"/>
      <c r="D109" s="27"/>
      <c r="E109" s="27"/>
      <c r="F109" s="27"/>
      <c r="G109" s="19"/>
      <c r="J109" s="17"/>
      <c r="K109" s="19"/>
      <c r="L109" s="17"/>
      <c r="M109" s="9"/>
      <c r="P109" s="15"/>
    </row>
    <row r="110" spans="1:16" ht="13" x14ac:dyDescent="0.3">
      <c r="A110" s="17"/>
      <c r="B110" s="35"/>
      <c r="C110" s="27"/>
      <c r="D110" s="27"/>
      <c r="E110" s="27"/>
      <c r="F110" s="27"/>
      <c r="G110" s="19"/>
      <c r="J110" s="17"/>
      <c r="K110" s="19"/>
      <c r="L110" s="17"/>
      <c r="M110" s="9"/>
    </row>
    <row r="111" spans="1:16" ht="13" x14ac:dyDescent="0.3">
      <c r="A111" s="17"/>
      <c r="B111" s="35"/>
      <c r="C111" s="27"/>
      <c r="D111" s="27"/>
      <c r="E111" s="27"/>
      <c r="F111" s="27"/>
      <c r="G111" s="19"/>
      <c r="J111" s="17"/>
      <c r="K111" s="19"/>
      <c r="L111" s="17"/>
      <c r="M111" s="9"/>
    </row>
    <row r="112" spans="1:16" ht="13" x14ac:dyDescent="0.3">
      <c r="A112" s="17"/>
      <c r="B112" s="35"/>
      <c r="C112" s="27"/>
      <c r="D112" s="27"/>
      <c r="E112" s="27"/>
      <c r="F112" s="27"/>
      <c r="G112" s="19"/>
      <c r="J112" s="17"/>
      <c r="K112" s="19"/>
      <c r="L112" s="17"/>
      <c r="M112" s="9"/>
    </row>
    <row r="113" spans="1:13" ht="13" x14ac:dyDescent="0.3">
      <c r="A113" s="17"/>
      <c r="B113" s="35"/>
      <c r="C113" s="27"/>
      <c r="D113" s="27"/>
      <c r="E113" s="27"/>
      <c r="F113" s="27"/>
      <c r="G113" s="19"/>
      <c r="J113" s="17"/>
      <c r="K113" s="19"/>
      <c r="L113" s="17"/>
      <c r="M113" s="9"/>
    </row>
    <row r="114" spans="1:13" ht="13" x14ac:dyDescent="0.3">
      <c r="A114" s="17"/>
      <c r="B114" s="35"/>
      <c r="C114" s="27"/>
      <c r="D114" s="27"/>
      <c r="E114" s="27"/>
      <c r="F114" s="27"/>
      <c r="G114" s="19"/>
      <c r="J114" s="17"/>
      <c r="K114" s="19"/>
      <c r="L114" s="17"/>
      <c r="M114" s="9"/>
    </row>
    <row r="115" spans="1:13" ht="13" x14ac:dyDescent="0.3">
      <c r="A115" s="17"/>
      <c r="B115" s="35"/>
      <c r="C115" s="27"/>
      <c r="D115" s="27"/>
      <c r="E115" s="27"/>
      <c r="F115" s="27"/>
      <c r="G115" s="19"/>
      <c r="J115" s="17"/>
      <c r="K115" s="19"/>
      <c r="L115" s="17"/>
      <c r="M115" s="9"/>
    </row>
    <row r="116" spans="1:13" ht="13" x14ac:dyDescent="0.3">
      <c r="A116" s="17"/>
      <c r="B116" s="35"/>
      <c r="C116" s="27"/>
      <c r="D116" s="27"/>
      <c r="E116" s="27"/>
      <c r="F116" s="27"/>
      <c r="G116" s="19"/>
      <c r="J116" s="17"/>
      <c r="K116" s="19"/>
      <c r="L116" s="17"/>
      <c r="M116" s="9"/>
    </row>
    <row r="117" spans="1:13" ht="13" x14ac:dyDescent="0.3">
      <c r="A117" s="17"/>
      <c r="B117" s="35"/>
      <c r="C117" s="17"/>
      <c r="D117" s="27"/>
      <c r="E117" s="27"/>
      <c r="F117" s="27"/>
      <c r="G117" s="19"/>
      <c r="J117" s="17"/>
      <c r="K117" s="19"/>
      <c r="L117" s="17"/>
      <c r="M117" s="9"/>
    </row>
    <row r="118" spans="1:13" x14ac:dyDescent="0.25">
      <c r="A118" s="17"/>
      <c r="B118" s="17"/>
      <c r="C118" s="17"/>
      <c r="D118" s="17"/>
      <c r="E118" s="17"/>
      <c r="F118" s="17"/>
      <c r="G118" s="17"/>
      <c r="J118" s="17"/>
      <c r="K118" s="17"/>
      <c r="L118" s="17"/>
      <c r="M118" s="9"/>
    </row>
    <row r="119" spans="1:13" ht="13" x14ac:dyDescent="0.3">
      <c r="A119" s="17"/>
      <c r="B119" s="30"/>
      <c r="C119" s="18"/>
      <c r="D119" s="31"/>
      <c r="E119" s="31"/>
      <c r="F119" s="31"/>
      <c r="G119" s="31"/>
      <c r="J119" s="18"/>
      <c r="K119" s="29"/>
      <c r="L119" s="17"/>
    </row>
    <row r="120" spans="1:1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D711-C0E8-48CC-98FF-67A2D77809EB}">
  <dimension ref="A1:AJ123"/>
  <sheetViews>
    <sheetView zoomScaleNormal="100" workbookViewId="0"/>
  </sheetViews>
  <sheetFormatPr baseColWidth="10" defaultColWidth="11.453125" defaultRowHeight="12.5" x14ac:dyDescent="0.25"/>
  <cols>
    <col min="1" max="1" width="11.453125" style="8"/>
    <col min="2" max="2" width="13.26953125" style="8" customWidth="1"/>
    <col min="3" max="3" width="11.453125" style="8"/>
    <col min="4" max="4" width="11.453125" style="8" customWidth="1"/>
    <col min="5" max="7" width="11.453125" style="8"/>
    <col min="8" max="8" width="13" style="8" customWidth="1"/>
    <col min="9" max="11" width="11.453125" style="8"/>
    <col min="12" max="12" width="13.81640625" style="8" customWidth="1"/>
    <col min="13" max="33" width="8.7265625" style="8" customWidth="1"/>
    <col min="34" max="16384" width="11.453125" style="8"/>
  </cols>
  <sheetData>
    <row r="1" spans="1:29" ht="15.5" x14ac:dyDescent="0.35">
      <c r="A1" s="3" t="s">
        <v>5</v>
      </c>
      <c r="B1" s="6" t="s">
        <v>74</v>
      </c>
    </row>
    <row r="2" spans="1:29" x14ac:dyDescent="0.25">
      <c r="A2" s="3" t="s">
        <v>6</v>
      </c>
      <c r="B2" s="3" t="s">
        <v>7</v>
      </c>
    </row>
    <row r="3" spans="1:29" ht="13.5" x14ac:dyDescent="0.35">
      <c r="A3" s="3"/>
      <c r="B3" s="44"/>
    </row>
    <row r="4" spans="1:29" x14ac:dyDescent="0.25">
      <c r="A4" s="17"/>
      <c r="B4" s="20"/>
    </row>
    <row r="5" spans="1:29" x14ac:dyDescent="0.25">
      <c r="A5" s="17"/>
      <c r="B5" s="26"/>
      <c r="C5" s="17"/>
      <c r="D5" s="17"/>
      <c r="E5" s="17"/>
      <c r="F5" s="22"/>
      <c r="G5" s="22"/>
      <c r="H5" s="22"/>
      <c r="I5" s="22"/>
      <c r="K5" s="9"/>
      <c r="Y5" s="9"/>
      <c r="AA5" s="9"/>
      <c r="AC5" s="9"/>
    </row>
    <row r="6" spans="1:29" ht="13" x14ac:dyDescent="0.3">
      <c r="A6" s="27"/>
      <c r="B6" s="19"/>
      <c r="C6" s="17"/>
      <c r="D6" s="17"/>
      <c r="E6" s="28"/>
      <c r="F6" s="24"/>
      <c r="G6" s="21"/>
      <c r="H6" s="25"/>
      <c r="I6" s="21"/>
      <c r="K6" s="32"/>
      <c r="Y6" s="9"/>
      <c r="AA6" s="9"/>
      <c r="AC6" s="9"/>
    </row>
    <row r="7" spans="1:29" ht="13" x14ac:dyDescent="0.3">
      <c r="A7" s="27" t="s">
        <v>75</v>
      </c>
      <c r="B7" s="19">
        <v>1.7684208835989252</v>
      </c>
      <c r="C7" s="17"/>
      <c r="D7" s="17"/>
      <c r="E7" s="28"/>
      <c r="F7" s="17"/>
      <c r="G7" s="17"/>
      <c r="H7" s="27"/>
      <c r="I7" s="26"/>
      <c r="K7" s="28"/>
      <c r="Y7" s="9"/>
      <c r="AA7" s="9"/>
      <c r="AC7" s="9"/>
    </row>
    <row r="8" spans="1:29" ht="13" x14ac:dyDescent="0.3">
      <c r="A8" s="47" t="s">
        <v>71</v>
      </c>
      <c r="B8" s="47">
        <v>12.079556028206213</v>
      </c>
      <c r="C8" s="48"/>
      <c r="D8" s="48"/>
      <c r="E8" s="48"/>
      <c r="F8" s="47"/>
      <c r="G8" s="47"/>
      <c r="H8" s="7"/>
      <c r="I8" s="7"/>
      <c r="J8" s="7"/>
      <c r="K8" s="47"/>
      <c r="P8" s="17"/>
      <c r="Y8" s="9"/>
      <c r="AA8" s="9"/>
      <c r="AC8" s="9"/>
    </row>
    <row r="9" spans="1:29" ht="13" x14ac:dyDescent="0.3">
      <c r="A9" s="47" t="s">
        <v>76</v>
      </c>
      <c r="B9" s="47">
        <v>15.788774296237651</v>
      </c>
      <c r="C9" s="48"/>
      <c r="D9" s="49"/>
      <c r="E9" s="49"/>
      <c r="F9" s="47"/>
      <c r="G9" s="47"/>
      <c r="H9" s="7"/>
      <c r="I9" s="7"/>
      <c r="J9" s="7"/>
      <c r="K9" s="47"/>
      <c r="P9" s="17"/>
      <c r="Y9" s="9"/>
      <c r="AA9" s="9"/>
      <c r="AC9" s="9"/>
    </row>
    <row r="10" spans="1:29" ht="13" x14ac:dyDescent="0.3">
      <c r="A10" s="47" t="s">
        <v>77</v>
      </c>
      <c r="B10" s="47">
        <v>69.927620075796256</v>
      </c>
      <c r="C10" s="48"/>
      <c r="D10" s="48"/>
      <c r="E10" s="48"/>
      <c r="F10" s="47"/>
      <c r="G10" s="47"/>
      <c r="H10" s="7"/>
      <c r="I10" s="7"/>
      <c r="J10" s="7"/>
      <c r="K10" s="47"/>
      <c r="T10" s="11"/>
      <c r="Y10" s="9"/>
      <c r="AA10" s="9"/>
      <c r="AC10" s="9"/>
    </row>
    <row r="11" spans="1:29" ht="13" x14ac:dyDescent="0.3">
      <c r="A11" s="47"/>
      <c r="B11" s="47"/>
      <c r="C11" s="48"/>
      <c r="D11" s="48"/>
      <c r="E11" s="48"/>
      <c r="F11" s="47"/>
      <c r="G11" s="47"/>
      <c r="H11" s="7"/>
      <c r="I11" s="7"/>
      <c r="J11" s="7"/>
      <c r="K11" s="47"/>
      <c r="M11" s="9"/>
      <c r="P11" s="9"/>
      <c r="S11" s="13"/>
      <c r="T11" s="11"/>
      <c r="U11" s="14"/>
      <c r="W11" s="9"/>
      <c r="Y11" s="9"/>
      <c r="AA11" s="9"/>
      <c r="AC11" s="9"/>
    </row>
    <row r="12" spans="1:29" ht="13" x14ac:dyDescent="0.3">
      <c r="A12" s="47"/>
      <c r="B12" s="47"/>
      <c r="C12" s="48"/>
      <c r="D12" s="48"/>
      <c r="E12" s="47"/>
      <c r="F12" s="47"/>
      <c r="G12" s="47"/>
      <c r="H12" s="7"/>
      <c r="I12" s="7"/>
      <c r="J12" s="7"/>
      <c r="K12" s="47"/>
      <c r="M12" s="9"/>
      <c r="P12" s="9"/>
      <c r="S12" s="13"/>
      <c r="T12" s="11"/>
      <c r="U12" s="14"/>
      <c r="W12" s="9"/>
      <c r="Y12" s="9"/>
      <c r="AA12" s="9"/>
      <c r="AC12" s="9"/>
    </row>
    <row r="13" spans="1:29" ht="13" x14ac:dyDescent="0.3">
      <c r="A13" s="47"/>
      <c r="B13" s="47"/>
      <c r="C13" s="48"/>
      <c r="D13" s="48"/>
      <c r="E13" s="48"/>
      <c r="F13" s="47"/>
      <c r="G13" s="47"/>
      <c r="H13" s="7"/>
      <c r="I13" s="7"/>
      <c r="J13" s="7"/>
      <c r="K13" s="47"/>
      <c r="M13" s="9"/>
      <c r="P13" s="9"/>
      <c r="S13" s="13"/>
      <c r="T13" s="11"/>
      <c r="U13" s="14"/>
      <c r="W13" s="9"/>
      <c r="Y13" s="9"/>
      <c r="AA13" s="9"/>
      <c r="AC13" s="9"/>
    </row>
    <row r="14" spans="1:29" ht="13" x14ac:dyDescent="0.3">
      <c r="A14" s="47"/>
      <c r="B14" s="47"/>
      <c r="C14" s="48"/>
      <c r="D14" s="48"/>
      <c r="E14" s="48"/>
      <c r="F14" s="47"/>
      <c r="G14" s="47"/>
      <c r="H14" s="7"/>
      <c r="I14" s="7"/>
      <c r="J14" s="7"/>
      <c r="K14" s="47"/>
      <c r="M14" s="9"/>
      <c r="P14" s="9"/>
      <c r="S14" s="13"/>
      <c r="T14" s="11"/>
      <c r="U14" s="14"/>
      <c r="W14" s="9"/>
      <c r="Y14" s="9"/>
      <c r="AA14" s="9"/>
      <c r="AC14" s="9"/>
    </row>
    <row r="15" spans="1:29" ht="13" x14ac:dyDescent="0.3">
      <c r="A15" s="47"/>
      <c r="B15" s="47"/>
      <c r="C15" s="48"/>
      <c r="D15" s="48"/>
      <c r="E15" s="47"/>
      <c r="F15" s="47"/>
      <c r="G15" s="47"/>
      <c r="H15" s="7"/>
      <c r="I15" s="7"/>
      <c r="J15" s="7"/>
      <c r="K15" s="47"/>
      <c r="M15" s="9"/>
      <c r="P15" s="9"/>
      <c r="S15" s="13"/>
      <c r="T15" s="11"/>
      <c r="U15" s="14"/>
      <c r="W15" s="9"/>
      <c r="Y15" s="9"/>
      <c r="AA15" s="9"/>
      <c r="AC15" s="9"/>
    </row>
    <row r="16" spans="1:29" ht="13" x14ac:dyDescent="0.3">
      <c r="A16" s="27"/>
      <c r="B16" s="45"/>
      <c r="C16" s="46"/>
      <c r="D16" s="17"/>
      <c r="E16" s="28"/>
      <c r="F16" s="27"/>
      <c r="G16" s="19"/>
      <c r="K16" s="19"/>
      <c r="M16" s="9"/>
      <c r="P16" s="9"/>
      <c r="S16" s="13"/>
      <c r="T16" s="11"/>
      <c r="U16" s="14"/>
      <c r="W16" s="9"/>
      <c r="Y16" s="9"/>
      <c r="AA16" s="9"/>
      <c r="AC16" s="9"/>
    </row>
    <row r="17" spans="1:29" ht="13" x14ac:dyDescent="0.3">
      <c r="A17" s="27"/>
      <c r="B17" s="45"/>
      <c r="C17" s="46"/>
      <c r="D17" s="17"/>
      <c r="E17" s="28"/>
      <c r="F17" s="27"/>
      <c r="G17" s="19"/>
      <c r="K17" s="19"/>
      <c r="M17" s="9"/>
      <c r="P17" s="9"/>
      <c r="S17" s="13"/>
      <c r="T17" s="11"/>
      <c r="U17" s="14"/>
      <c r="W17" s="9"/>
      <c r="Y17" s="9"/>
      <c r="AA17" s="9"/>
      <c r="AC17" s="9"/>
    </row>
    <row r="18" spans="1:29" ht="13" x14ac:dyDescent="0.3">
      <c r="A18" s="27"/>
      <c r="B18" s="45"/>
      <c r="C18" s="46"/>
      <c r="D18" s="17"/>
      <c r="E18" s="27"/>
      <c r="F18" s="27"/>
      <c r="G18" s="19"/>
      <c r="K18" s="19"/>
      <c r="M18" s="9"/>
      <c r="P18" s="9"/>
      <c r="S18" s="13"/>
      <c r="T18" s="11"/>
      <c r="U18" s="14"/>
      <c r="W18" s="9"/>
      <c r="Y18" s="9"/>
      <c r="AA18" s="9"/>
      <c r="AC18" s="9"/>
    </row>
    <row r="19" spans="1:29" ht="13" x14ac:dyDescent="0.3">
      <c r="A19" s="27"/>
      <c r="B19" s="19"/>
      <c r="C19" s="17"/>
      <c r="D19" s="17"/>
      <c r="E19" s="28"/>
      <c r="F19" s="27"/>
      <c r="G19" s="19"/>
      <c r="K19" s="19"/>
      <c r="M19" s="9"/>
      <c r="P19" s="9"/>
      <c r="S19" s="13"/>
      <c r="T19" s="11"/>
      <c r="U19" s="14"/>
      <c r="W19" s="9"/>
      <c r="Y19" s="9"/>
      <c r="AA19" s="9"/>
      <c r="AC19" s="9"/>
    </row>
    <row r="20" spans="1:29" ht="13" x14ac:dyDescent="0.3">
      <c r="A20" s="27"/>
      <c r="B20" s="19"/>
      <c r="C20" s="17"/>
      <c r="D20" s="17"/>
      <c r="E20" s="28"/>
      <c r="F20" s="27"/>
      <c r="G20" s="19"/>
      <c r="K20" s="19"/>
      <c r="M20" s="9"/>
      <c r="P20" s="9"/>
      <c r="S20" s="13"/>
      <c r="T20" s="11"/>
      <c r="U20" s="14"/>
      <c r="W20" s="9"/>
      <c r="Y20" s="9"/>
      <c r="AA20" s="9"/>
      <c r="AC20" s="9"/>
    </row>
    <row r="21" spans="1:29" ht="13" x14ac:dyDescent="0.3">
      <c r="A21" s="27"/>
      <c r="B21" s="19"/>
      <c r="C21" s="17"/>
      <c r="D21" s="17"/>
      <c r="E21" s="27"/>
      <c r="F21" s="27"/>
      <c r="G21" s="19"/>
      <c r="K21" s="19"/>
      <c r="M21" s="9"/>
      <c r="P21" s="9"/>
      <c r="S21" s="13"/>
      <c r="T21" s="11"/>
      <c r="U21" s="14"/>
      <c r="W21" s="9"/>
      <c r="Y21" s="9"/>
      <c r="AA21" s="9"/>
      <c r="AC21" s="9"/>
    </row>
    <row r="22" spans="1:29" ht="13" x14ac:dyDescent="0.3">
      <c r="A22" s="27"/>
      <c r="B22" s="19"/>
      <c r="C22" s="17"/>
      <c r="D22" s="17"/>
      <c r="E22" s="28"/>
      <c r="F22" s="27"/>
      <c r="G22" s="19"/>
      <c r="K22" s="19"/>
      <c r="M22" s="9"/>
      <c r="P22" s="9"/>
      <c r="S22" s="13"/>
      <c r="T22" s="11"/>
      <c r="U22" s="14"/>
      <c r="W22" s="9"/>
      <c r="Y22" s="9"/>
      <c r="AA22" s="9"/>
      <c r="AC22" s="9"/>
    </row>
    <row r="23" spans="1:29" ht="13" x14ac:dyDescent="0.3">
      <c r="A23" s="27"/>
      <c r="B23" s="19"/>
      <c r="C23" s="17"/>
      <c r="D23" s="17"/>
      <c r="E23" s="28"/>
      <c r="F23" s="27"/>
      <c r="G23" s="19"/>
      <c r="K23" s="19"/>
      <c r="M23" s="9"/>
      <c r="P23" s="9"/>
      <c r="S23" s="13"/>
      <c r="T23" s="11"/>
      <c r="U23" s="14"/>
      <c r="W23" s="9"/>
      <c r="Y23" s="9"/>
      <c r="AA23" s="9"/>
      <c r="AC23" s="9"/>
    </row>
    <row r="24" spans="1:29" ht="13" x14ac:dyDescent="0.3">
      <c r="A24" s="27"/>
      <c r="B24" s="19"/>
      <c r="C24" s="17"/>
      <c r="D24" s="17"/>
      <c r="E24" s="27"/>
      <c r="F24" s="27"/>
      <c r="G24" s="19"/>
      <c r="K24" s="19"/>
      <c r="S24" s="13"/>
      <c r="T24" s="11"/>
      <c r="U24" s="14"/>
      <c r="W24" s="9"/>
      <c r="Y24" s="9"/>
      <c r="AA24" s="9"/>
      <c r="AC24" s="9"/>
    </row>
    <row r="25" spans="1:29" ht="13" x14ac:dyDescent="0.3">
      <c r="A25" s="27"/>
      <c r="B25" s="19"/>
      <c r="C25" s="17"/>
      <c r="D25" s="17"/>
      <c r="E25" s="28"/>
      <c r="F25" s="27"/>
      <c r="G25" s="19"/>
      <c r="K25" s="19"/>
      <c r="S25" s="13"/>
      <c r="T25" s="11"/>
      <c r="U25" s="14"/>
      <c r="W25" s="9"/>
      <c r="Y25" s="9"/>
      <c r="AA25" s="9"/>
      <c r="AC25" s="9"/>
    </row>
    <row r="26" spans="1:29" ht="13" x14ac:dyDescent="0.3">
      <c r="A26" s="27"/>
      <c r="B26" s="19"/>
      <c r="C26" s="17"/>
      <c r="D26" s="17"/>
      <c r="E26" s="28"/>
      <c r="F26" s="27"/>
      <c r="G26" s="19"/>
      <c r="K26" s="19"/>
      <c r="S26" s="13"/>
      <c r="T26" s="11"/>
      <c r="U26" s="14"/>
      <c r="W26" s="9"/>
      <c r="Y26" s="9"/>
      <c r="AA26" s="9"/>
      <c r="AC26" s="9"/>
    </row>
    <row r="27" spans="1:29" ht="13" x14ac:dyDescent="0.3">
      <c r="A27" s="27"/>
      <c r="B27" s="19"/>
      <c r="C27" s="17"/>
      <c r="D27" s="17"/>
      <c r="E27" s="27"/>
      <c r="F27" s="27"/>
      <c r="G27" s="19"/>
      <c r="K27" s="19"/>
      <c r="S27" s="13"/>
      <c r="T27" s="11"/>
      <c r="U27" s="14"/>
      <c r="W27" s="9"/>
      <c r="Y27" s="9"/>
      <c r="AA27" s="9"/>
      <c r="AC27" s="9"/>
    </row>
    <row r="28" spans="1:29" ht="13" x14ac:dyDescent="0.3">
      <c r="A28" s="27"/>
      <c r="B28" s="19"/>
      <c r="C28" s="17"/>
      <c r="D28" s="17"/>
      <c r="E28" s="28"/>
      <c r="F28" s="27"/>
      <c r="G28" s="19"/>
      <c r="K28" s="19"/>
      <c r="S28" s="13"/>
      <c r="T28" s="11"/>
      <c r="U28" s="14"/>
      <c r="W28" s="9"/>
      <c r="Y28" s="9"/>
      <c r="AA28" s="9"/>
      <c r="AC28" s="9"/>
    </row>
    <row r="29" spans="1:29" ht="13" x14ac:dyDescent="0.3">
      <c r="A29" s="27"/>
      <c r="B29" s="19"/>
      <c r="C29" s="17"/>
      <c r="D29" s="17"/>
      <c r="E29" s="28"/>
      <c r="F29" s="27"/>
      <c r="G29" s="19"/>
      <c r="K29" s="19"/>
      <c r="S29" s="13"/>
      <c r="T29" s="11"/>
      <c r="U29" s="14"/>
      <c r="W29" s="9"/>
      <c r="Y29" s="9"/>
      <c r="AA29" s="9"/>
      <c r="AC29" s="9"/>
    </row>
    <row r="30" spans="1:29" ht="13" x14ac:dyDescent="0.3">
      <c r="A30" s="27"/>
      <c r="B30" s="19"/>
      <c r="C30" s="17"/>
      <c r="D30" s="17"/>
      <c r="E30" s="27"/>
      <c r="F30" s="27"/>
      <c r="G30" s="17"/>
      <c r="K30" s="17"/>
      <c r="S30" s="13"/>
      <c r="T30" s="11"/>
      <c r="U30" s="14"/>
      <c r="W30" s="9"/>
      <c r="Y30" s="9"/>
      <c r="AA30" s="9"/>
      <c r="AC30" s="9"/>
    </row>
    <row r="31" spans="1:29" ht="13" x14ac:dyDescent="0.3">
      <c r="A31" s="27"/>
      <c r="B31" s="19"/>
      <c r="C31" s="17"/>
      <c r="D31" s="17"/>
      <c r="E31" s="28"/>
      <c r="F31" s="27"/>
      <c r="G31" s="17"/>
      <c r="K31" s="17"/>
      <c r="S31" s="13"/>
      <c r="T31" s="11"/>
      <c r="U31" s="14"/>
      <c r="W31" s="9"/>
      <c r="Y31" s="9"/>
      <c r="AA31" s="9"/>
      <c r="AC31" s="9"/>
    </row>
    <row r="32" spans="1:29" ht="13" x14ac:dyDescent="0.3">
      <c r="A32" s="27"/>
      <c r="B32" s="19"/>
      <c r="C32" s="17"/>
      <c r="D32" s="17"/>
      <c r="E32" s="28"/>
      <c r="F32" s="27"/>
      <c r="G32" s="19"/>
      <c r="K32" s="19"/>
      <c r="S32" s="13"/>
      <c r="T32" s="11"/>
      <c r="U32" s="14"/>
      <c r="W32" s="9"/>
      <c r="Y32" s="9"/>
      <c r="AA32" s="9"/>
      <c r="AC32" s="9"/>
    </row>
    <row r="33" spans="1:29" ht="13" x14ac:dyDescent="0.3">
      <c r="A33" s="27"/>
      <c r="B33" s="19"/>
      <c r="C33" s="17"/>
      <c r="D33" s="17"/>
      <c r="E33" s="27"/>
      <c r="F33" s="27"/>
      <c r="G33" s="19"/>
      <c r="K33" s="19"/>
      <c r="S33" s="13"/>
      <c r="T33" s="11"/>
      <c r="U33" s="14"/>
      <c r="W33" s="9"/>
      <c r="Y33" s="9"/>
      <c r="AA33" s="9"/>
      <c r="AC33" s="9"/>
    </row>
    <row r="34" spans="1:29" ht="13" x14ac:dyDescent="0.3">
      <c r="A34" s="27"/>
      <c r="B34" s="19"/>
      <c r="C34" s="17"/>
      <c r="D34" s="17"/>
      <c r="E34" s="28"/>
      <c r="F34" s="27"/>
      <c r="G34" s="19"/>
      <c r="K34" s="19"/>
      <c r="M34" s="9"/>
      <c r="P34" s="9"/>
      <c r="S34" s="13"/>
      <c r="T34" s="11"/>
      <c r="U34" s="14"/>
      <c r="W34" s="9"/>
      <c r="Y34" s="9"/>
      <c r="AA34" s="9"/>
      <c r="AC34" s="9"/>
    </row>
    <row r="35" spans="1:29" ht="13" x14ac:dyDescent="0.3">
      <c r="A35" s="27"/>
      <c r="B35" s="19"/>
      <c r="C35" s="17"/>
      <c r="D35" s="17"/>
      <c r="E35" s="28"/>
      <c r="F35" s="27"/>
      <c r="G35" s="19"/>
      <c r="K35" s="19"/>
      <c r="M35" s="9"/>
      <c r="P35" s="9"/>
      <c r="S35" s="13"/>
      <c r="T35" s="11"/>
      <c r="U35" s="14"/>
      <c r="W35" s="9"/>
      <c r="Y35" s="9"/>
      <c r="AA35" s="9"/>
      <c r="AC35" s="9"/>
    </row>
    <row r="36" spans="1:29" ht="13" x14ac:dyDescent="0.3">
      <c r="A36" s="27"/>
      <c r="B36" s="19"/>
      <c r="C36" s="17"/>
      <c r="D36" s="17"/>
      <c r="E36" s="27"/>
      <c r="F36" s="27"/>
      <c r="G36" s="19"/>
      <c r="K36" s="19"/>
      <c r="M36" s="9"/>
      <c r="P36" s="9"/>
      <c r="S36" s="13"/>
      <c r="T36" s="11"/>
      <c r="U36" s="14"/>
      <c r="W36" s="9"/>
      <c r="Y36" s="9"/>
      <c r="AA36" s="9"/>
      <c r="AC36" s="9"/>
    </row>
    <row r="37" spans="1:29" ht="13" x14ac:dyDescent="0.3">
      <c r="A37" s="27"/>
      <c r="B37" s="19"/>
      <c r="C37" s="17"/>
      <c r="D37" s="17"/>
      <c r="E37" s="27"/>
      <c r="F37" s="27"/>
      <c r="G37" s="19"/>
      <c r="K37" s="19"/>
      <c r="M37" s="9"/>
      <c r="P37" s="9"/>
      <c r="S37" s="13"/>
      <c r="T37" s="11"/>
      <c r="U37" s="14"/>
      <c r="W37" s="9"/>
      <c r="Y37" s="9"/>
      <c r="AA37" s="9"/>
      <c r="AC37" s="9"/>
    </row>
    <row r="38" spans="1:29" ht="13" x14ac:dyDescent="0.3">
      <c r="A38" s="27"/>
      <c r="B38" s="19"/>
      <c r="C38" s="17"/>
      <c r="D38" s="17"/>
      <c r="E38" s="27"/>
      <c r="F38" s="27"/>
      <c r="G38" s="19"/>
      <c r="K38" s="19"/>
      <c r="M38" s="9"/>
      <c r="P38" s="9"/>
      <c r="S38" s="13"/>
      <c r="T38" s="11"/>
      <c r="U38" s="14"/>
      <c r="W38" s="9"/>
      <c r="Y38" s="9"/>
      <c r="AA38" s="9"/>
      <c r="AC38" s="9"/>
    </row>
    <row r="39" spans="1:29" ht="13" x14ac:dyDescent="0.3">
      <c r="A39" s="27"/>
      <c r="B39" s="19"/>
      <c r="C39" s="17"/>
      <c r="D39" s="17"/>
      <c r="E39" s="27"/>
      <c r="F39" s="27"/>
      <c r="G39" s="19"/>
      <c r="K39" s="19"/>
      <c r="M39" s="9"/>
      <c r="P39" s="9"/>
      <c r="S39" s="13"/>
      <c r="T39" s="11"/>
      <c r="U39" s="14"/>
      <c r="W39" s="9"/>
      <c r="Y39" s="9"/>
      <c r="AA39" s="9"/>
      <c r="AC39" s="9"/>
    </row>
    <row r="40" spans="1:29" ht="13" x14ac:dyDescent="0.3">
      <c r="A40" s="27"/>
      <c r="B40" s="19"/>
      <c r="C40" s="17"/>
      <c r="D40" s="17"/>
      <c r="E40" s="27"/>
      <c r="F40" s="27"/>
      <c r="G40" s="19"/>
      <c r="K40" s="19"/>
      <c r="M40" s="9"/>
      <c r="P40" s="9"/>
      <c r="S40" s="13"/>
      <c r="T40" s="11"/>
      <c r="U40" s="14"/>
      <c r="W40" s="9"/>
      <c r="Y40" s="9"/>
      <c r="AA40" s="9"/>
      <c r="AC40" s="9"/>
    </row>
    <row r="41" spans="1:29" ht="13" x14ac:dyDescent="0.3">
      <c r="A41" s="27"/>
      <c r="B41" s="19"/>
      <c r="C41" s="17"/>
      <c r="D41" s="17"/>
      <c r="E41" s="27"/>
      <c r="F41" s="27"/>
      <c r="G41" s="19"/>
      <c r="K41" s="19"/>
      <c r="M41" s="9"/>
      <c r="P41" s="9"/>
      <c r="S41" s="13"/>
      <c r="T41" s="11"/>
      <c r="U41" s="14"/>
      <c r="W41" s="9"/>
      <c r="Y41" s="9"/>
      <c r="AA41" s="9"/>
      <c r="AC41" s="9"/>
    </row>
    <row r="42" spans="1:29" ht="13" x14ac:dyDescent="0.3">
      <c r="A42" s="27"/>
      <c r="B42" s="19"/>
      <c r="C42" s="17"/>
      <c r="D42" s="17"/>
      <c r="E42" s="27"/>
      <c r="F42" s="27"/>
      <c r="G42" s="19"/>
      <c r="K42" s="19"/>
      <c r="M42" s="9"/>
      <c r="P42" s="9"/>
      <c r="S42" s="13"/>
      <c r="T42" s="11"/>
      <c r="U42" s="14"/>
      <c r="W42" s="9"/>
      <c r="Y42" s="9"/>
      <c r="AA42" s="9"/>
      <c r="AC42" s="9"/>
    </row>
    <row r="43" spans="1:29" ht="13" x14ac:dyDescent="0.3">
      <c r="A43" s="27"/>
      <c r="B43" s="19"/>
      <c r="C43" s="17"/>
      <c r="D43" s="17"/>
      <c r="E43" s="27"/>
      <c r="F43" s="27"/>
      <c r="G43" s="19"/>
      <c r="K43" s="19"/>
      <c r="M43" s="9"/>
      <c r="P43" s="9"/>
      <c r="S43" s="13"/>
      <c r="T43" s="11"/>
      <c r="U43" s="14"/>
      <c r="W43" s="9"/>
      <c r="X43" s="8" t="s">
        <v>22</v>
      </c>
      <c r="Y43" s="9"/>
      <c r="AA43" s="9"/>
      <c r="AC43" s="9"/>
    </row>
    <row r="44" spans="1:29" ht="13" x14ac:dyDescent="0.3">
      <c r="A44" s="27"/>
      <c r="B44" s="19"/>
      <c r="C44" s="17"/>
      <c r="D44" s="17"/>
      <c r="E44" s="27"/>
      <c r="F44" s="27"/>
      <c r="G44" s="19"/>
      <c r="K44" s="19"/>
      <c r="M44" s="9"/>
      <c r="P44" s="9"/>
      <c r="S44" s="13"/>
      <c r="T44" s="11"/>
      <c r="U44" s="14"/>
      <c r="W44" s="9"/>
      <c r="Y44" s="9"/>
      <c r="AA44" s="9"/>
      <c r="AC44" s="9"/>
    </row>
    <row r="45" spans="1:29" ht="13" x14ac:dyDescent="0.3">
      <c r="A45" s="27"/>
      <c r="B45" s="19"/>
      <c r="C45" s="17"/>
      <c r="D45" s="17"/>
      <c r="E45" s="27"/>
      <c r="F45" s="27"/>
      <c r="G45" s="19"/>
      <c r="K45" s="19"/>
      <c r="S45" s="13"/>
      <c r="T45" s="11"/>
      <c r="U45" s="14"/>
      <c r="W45" s="9"/>
      <c r="Y45" s="9"/>
      <c r="AA45" s="9"/>
      <c r="AC45" s="9"/>
    </row>
    <row r="46" spans="1:29" ht="13" x14ac:dyDescent="0.3">
      <c r="A46" s="27"/>
      <c r="B46" s="19"/>
      <c r="C46" s="17"/>
      <c r="D46" s="17"/>
      <c r="E46" s="27"/>
      <c r="F46" s="27"/>
      <c r="G46" s="19"/>
      <c r="K46" s="19"/>
      <c r="M46" s="9"/>
      <c r="P46" s="9"/>
      <c r="S46" s="13"/>
      <c r="T46" s="11"/>
      <c r="U46" s="14"/>
      <c r="W46" s="9"/>
      <c r="Y46" s="9"/>
      <c r="AA46" s="9"/>
      <c r="AC46" s="9"/>
    </row>
    <row r="47" spans="1:29" ht="13" x14ac:dyDescent="0.3">
      <c r="A47" s="27"/>
      <c r="B47" s="19"/>
      <c r="C47" s="17"/>
      <c r="D47" s="17"/>
      <c r="E47" s="27"/>
      <c r="F47" s="27"/>
      <c r="G47" s="19"/>
      <c r="K47" s="19"/>
      <c r="M47" s="9"/>
      <c r="P47" s="9"/>
      <c r="S47" s="13"/>
      <c r="T47" s="11"/>
      <c r="U47" s="14"/>
      <c r="W47" s="9"/>
      <c r="Y47" s="9"/>
      <c r="AA47" s="9"/>
      <c r="AC47" s="9"/>
    </row>
    <row r="48" spans="1:29" ht="13" x14ac:dyDescent="0.3">
      <c r="A48" s="27"/>
      <c r="B48" s="19"/>
      <c r="C48" s="17"/>
      <c r="D48" s="17"/>
      <c r="E48" s="27"/>
      <c r="F48" s="27"/>
      <c r="G48" s="19"/>
      <c r="K48" s="19"/>
      <c r="M48" s="9"/>
      <c r="P48" s="9"/>
      <c r="S48" s="13"/>
      <c r="T48" s="11"/>
      <c r="U48" s="14"/>
      <c r="W48" s="9"/>
      <c r="Y48" s="9"/>
      <c r="AA48" s="9"/>
      <c r="AC48" s="9"/>
    </row>
    <row r="49" spans="1:29" ht="13" x14ac:dyDescent="0.3">
      <c r="A49" s="27"/>
      <c r="B49" s="19"/>
      <c r="C49" s="17"/>
      <c r="D49" s="17"/>
      <c r="E49" s="27"/>
      <c r="F49" s="27"/>
      <c r="G49" s="19"/>
      <c r="K49" s="19"/>
      <c r="M49" s="9"/>
      <c r="P49" s="9"/>
      <c r="S49" s="13"/>
      <c r="T49" s="11"/>
      <c r="U49" s="14"/>
      <c r="W49" s="9"/>
      <c r="Y49" s="9"/>
      <c r="AA49" s="9"/>
      <c r="AC49" s="9"/>
    </row>
    <row r="50" spans="1:29" ht="13" x14ac:dyDescent="0.3">
      <c r="A50" s="27"/>
      <c r="B50" s="19"/>
      <c r="C50" s="17"/>
      <c r="D50" s="17"/>
      <c r="E50" s="27"/>
      <c r="F50" s="27"/>
      <c r="G50" s="19"/>
      <c r="K50" s="19"/>
      <c r="M50" s="9"/>
      <c r="P50" s="9"/>
      <c r="S50" s="13"/>
      <c r="T50" s="11"/>
      <c r="U50" s="14"/>
      <c r="W50" s="9"/>
      <c r="Y50" s="9"/>
      <c r="AA50" s="9"/>
      <c r="AC50" s="9"/>
    </row>
    <row r="51" spans="1:29" ht="13" x14ac:dyDescent="0.3">
      <c r="A51" s="27"/>
      <c r="B51" s="19"/>
      <c r="C51" s="17"/>
      <c r="D51" s="17"/>
      <c r="E51" s="27"/>
      <c r="F51" s="27"/>
      <c r="G51" s="19"/>
      <c r="K51" s="19"/>
      <c r="M51" s="9"/>
      <c r="P51" s="9"/>
      <c r="S51" s="13"/>
      <c r="T51" s="11"/>
      <c r="U51" s="14"/>
      <c r="W51" s="9"/>
      <c r="Y51" s="9"/>
      <c r="AA51" s="9"/>
      <c r="AC51" s="9"/>
    </row>
    <row r="52" spans="1:29" ht="13" x14ac:dyDescent="0.3">
      <c r="A52" s="19"/>
      <c r="B52" s="19"/>
      <c r="C52" s="17"/>
      <c r="D52" s="17"/>
      <c r="E52" s="27"/>
      <c r="F52" s="27"/>
      <c r="G52" s="19"/>
      <c r="K52" s="19"/>
      <c r="M52" s="9"/>
      <c r="P52" s="9"/>
      <c r="S52" s="13"/>
      <c r="T52" s="11"/>
      <c r="U52" s="14"/>
      <c r="W52" s="9"/>
      <c r="Y52" s="9"/>
      <c r="AA52" s="9"/>
      <c r="AC52" s="9"/>
    </row>
    <row r="53" spans="1:29" ht="13" x14ac:dyDescent="0.3">
      <c r="A53" s="19"/>
      <c r="B53" s="19"/>
      <c r="C53" s="17"/>
      <c r="D53" s="17"/>
      <c r="E53" s="27"/>
      <c r="F53" s="27"/>
      <c r="G53" s="19"/>
      <c r="K53" s="19"/>
      <c r="M53" s="9"/>
      <c r="P53" s="9"/>
      <c r="S53" s="13"/>
      <c r="T53" s="11"/>
      <c r="U53" s="14"/>
      <c r="W53" s="9"/>
      <c r="Y53" s="9"/>
      <c r="AA53" s="9"/>
      <c r="AC53" s="9"/>
    </row>
    <row r="54" spans="1:29" ht="13" x14ac:dyDescent="0.3">
      <c r="A54" s="19"/>
      <c r="B54" s="19"/>
      <c r="C54" s="17"/>
      <c r="D54" s="17"/>
      <c r="E54" s="27"/>
      <c r="F54" s="27"/>
      <c r="G54" s="19"/>
      <c r="K54" s="19"/>
      <c r="M54" s="9"/>
      <c r="P54" s="9"/>
      <c r="S54" s="13"/>
      <c r="T54" s="11"/>
      <c r="U54" s="14"/>
      <c r="W54" s="9"/>
      <c r="Y54" s="9"/>
      <c r="AA54" s="9"/>
      <c r="AC54" s="9"/>
    </row>
    <row r="55" spans="1:29" ht="13" x14ac:dyDescent="0.3">
      <c r="A55" s="29"/>
      <c r="B55" s="29"/>
      <c r="C55" s="17"/>
      <c r="D55" s="17"/>
      <c r="E55" s="27"/>
      <c r="F55" s="27"/>
      <c r="G55" s="19"/>
      <c r="K55" s="19"/>
      <c r="M55" s="9"/>
      <c r="P55" s="9"/>
      <c r="S55" s="13"/>
      <c r="T55" s="11"/>
      <c r="U55" s="14"/>
      <c r="W55" s="9"/>
      <c r="Y55" s="9"/>
      <c r="AA55" s="9"/>
      <c r="AC55" s="9"/>
    </row>
    <row r="56" spans="1:29" ht="13" x14ac:dyDescent="0.3">
      <c r="C56" s="17"/>
      <c r="D56" s="17"/>
      <c r="E56" s="27"/>
      <c r="F56" s="27"/>
      <c r="G56" s="19"/>
      <c r="K56" s="19"/>
      <c r="O56" s="9"/>
      <c r="P56" s="9"/>
      <c r="S56" s="13"/>
      <c r="T56" s="11"/>
      <c r="U56" s="14"/>
      <c r="W56" s="9"/>
      <c r="Y56" s="9"/>
      <c r="AA56" s="9"/>
      <c r="AC56" s="9"/>
    </row>
    <row r="57" spans="1:29" ht="13" x14ac:dyDescent="0.3">
      <c r="C57" s="17"/>
      <c r="D57" s="17"/>
      <c r="E57" s="17"/>
      <c r="F57" s="27"/>
      <c r="G57" s="19"/>
      <c r="K57" s="19"/>
      <c r="M57" s="9"/>
      <c r="O57" s="9"/>
      <c r="P57" s="17"/>
      <c r="Q57" s="9"/>
      <c r="S57" s="13"/>
      <c r="T57" s="11"/>
      <c r="U57" s="14"/>
      <c r="W57" s="9"/>
      <c r="Y57" s="9"/>
      <c r="AA57" s="9"/>
      <c r="AC57" s="9"/>
    </row>
    <row r="58" spans="1:29" ht="13" x14ac:dyDescent="0.3">
      <c r="F58" s="27"/>
      <c r="G58" s="19"/>
      <c r="K58" s="19"/>
      <c r="M58" s="9"/>
      <c r="O58" s="9"/>
      <c r="P58" s="17"/>
      <c r="Q58" s="9"/>
      <c r="S58" s="13"/>
      <c r="T58" s="11"/>
      <c r="U58" s="14"/>
      <c r="W58" s="9"/>
      <c r="Y58" s="9"/>
      <c r="AA58" s="9"/>
      <c r="AC58" s="9"/>
    </row>
    <row r="59" spans="1:29" ht="13" x14ac:dyDescent="0.3">
      <c r="F59" s="17"/>
      <c r="G59" s="17"/>
      <c r="K59" s="17"/>
      <c r="M59" s="9"/>
      <c r="O59" s="9"/>
      <c r="P59" s="17"/>
      <c r="Q59" s="9"/>
      <c r="S59" s="13"/>
      <c r="T59" s="11"/>
      <c r="U59" s="14"/>
      <c r="W59" s="9"/>
      <c r="Y59" s="9"/>
      <c r="AA59" s="9"/>
      <c r="AC59" s="9"/>
    </row>
    <row r="60" spans="1:29" ht="13" x14ac:dyDescent="0.3">
      <c r="A60" s="17"/>
      <c r="B60" s="30"/>
      <c r="C60" s="18"/>
      <c r="D60" s="31"/>
      <c r="E60" s="31"/>
      <c r="F60" s="31"/>
      <c r="G60" s="31"/>
      <c r="J60" s="10"/>
      <c r="K60" s="29"/>
      <c r="M60" s="9"/>
      <c r="O60" s="9"/>
      <c r="P60" s="17"/>
      <c r="Q60" s="9"/>
      <c r="S60" s="13"/>
      <c r="T60" s="11"/>
      <c r="U60" s="14"/>
      <c r="W60" s="9"/>
      <c r="Y60" s="9"/>
      <c r="AA60" s="9"/>
      <c r="AC60" s="9"/>
    </row>
    <row r="61" spans="1:29" ht="13" x14ac:dyDescent="0.3">
      <c r="A61" s="17"/>
      <c r="B61" s="17"/>
      <c r="C61" s="17"/>
      <c r="D61" s="17"/>
      <c r="E61" s="17"/>
      <c r="F61" s="17"/>
      <c r="G61" s="17"/>
      <c r="K61" s="17"/>
      <c r="M61" s="9"/>
      <c r="O61" s="9"/>
      <c r="P61" s="17"/>
      <c r="Q61" s="9"/>
      <c r="S61" s="13"/>
      <c r="T61" s="11"/>
      <c r="U61" s="14"/>
      <c r="W61" s="9"/>
      <c r="Y61" s="9"/>
      <c r="AA61" s="9"/>
      <c r="AC61" s="9"/>
    </row>
    <row r="62" spans="1:29" ht="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8"/>
      <c r="L62" s="17"/>
      <c r="S62" s="13"/>
      <c r="T62" s="11"/>
      <c r="U62" s="14"/>
      <c r="W62" s="9"/>
      <c r="Y62" s="9"/>
      <c r="AA62" s="9"/>
      <c r="AC62" s="9"/>
    </row>
    <row r="63" spans="1:29" ht="13" x14ac:dyDescent="0.3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28"/>
      <c r="L63" s="17"/>
      <c r="S63" s="13"/>
      <c r="T63" s="11"/>
      <c r="U63" s="14"/>
      <c r="W63" s="9"/>
      <c r="Y63" s="9"/>
      <c r="AA63" s="9"/>
      <c r="AC63" s="9"/>
    </row>
    <row r="64" spans="1:29" ht="13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8"/>
      <c r="L64" s="17"/>
      <c r="S64" s="13"/>
      <c r="T64" s="11"/>
      <c r="U64" s="14"/>
      <c r="W64" s="9"/>
      <c r="Y64" s="9"/>
      <c r="AA64" s="9"/>
      <c r="AC64" s="9"/>
    </row>
    <row r="65" spans="1:36" ht="13" x14ac:dyDescent="0.3">
      <c r="A65" s="17"/>
      <c r="B65" s="23"/>
      <c r="C65" s="21"/>
      <c r="D65" s="24"/>
      <c r="E65" s="24"/>
      <c r="F65" s="24"/>
      <c r="G65" s="21"/>
      <c r="H65" s="33"/>
      <c r="I65" s="34"/>
      <c r="J65" s="17"/>
      <c r="K65" s="32"/>
      <c r="L65" s="17"/>
      <c r="W65" s="9"/>
      <c r="Y65" s="9"/>
      <c r="AA65" s="9"/>
      <c r="AC65" s="9"/>
    </row>
    <row r="66" spans="1:36" ht="13" x14ac:dyDescent="0.3">
      <c r="A66" s="17"/>
      <c r="B66" s="23"/>
      <c r="C66" s="22"/>
      <c r="D66" s="23"/>
      <c r="E66" s="22"/>
      <c r="F66" s="22"/>
      <c r="G66" s="23"/>
      <c r="H66" s="27"/>
      <c r="I66" s="26"/>
      <c r="J66" s="17"/>
      <c r="K66" s="28"/>
      <c r="L66" s="17"/>
      <c r="W66" s="9"/>
    </row>
    <row r="67" spans="1:36" ht="13" x14ac:dyDescent="0.3">
      <c r="A67" s="17"/>
      <c r="B67" s="35"/>
      <c r="C67" s="27"/>
      <c r="D67" s="27"/>
      <c r="E67" s="27"/>
      <c r="F67" s="27"/>
      <c r="G67" s="19"/>
      <c r="J67" s="17"/>
      <c r="K67" s="19"/>
      <c r="L67" s="17"/>
      <c r="S67" s="9"/>
      <c r="U67" s="9"/>
      <c r="W67" s="9"/>
      <c r="AG67" s="16"/>
      <c r="AH67" s="16"/>
      <c r="AI67" s="16"/>
      <c r="AJ67" s="16"/>
    </row>
    <row r="68" spans="1:36" ht="13" x14ac:dyDescent="0.3">
      <c r="A68" s="17"/>
      <c r="B68" s="35"/>
      <c r="C68" s="27"/>
      <c r="D68" s="27"/>
      <c r="E68" s="27"/>
      <c r="F68" s="27"/>
      <c r="G68" s="19"/>
      <c r="J68" s="17"/>
      <c r="K68" s="19"/>
      <c r="L68" s="17"/>
      <c r="S68" s="9"/>
      <c r="U68" s="9"/>
      <c r="W68" s="9"/>
    </row>
    <row r="69" spans="1:36" ht="13" x14ac:dyDescent="0.3">
      <c r="A69" s="17"/>
      <c r="B69" s="35"/>
      <c r="C69" s="27"/>
      <c r="D69" s="27"/>
      <c r="E69" s="17"/>
      <c r="F69" s="27"/>
      <c r="G69" s="19"/>
      <c r="J69" s="17"/>
      <c r="K69" s="19"/>
      <c r="L69" s="17"/>
      <c r="S69" s="9"/>
      <c r="U69" s="9"/>
      <c r="W69" s="9"/>
    </row>
    <row r="70" spans="1:36" ht="13" x14ac:dyDescent="0.3">
      <c r="A70" s="17"/>
      <c r="B70" s="35"/>
      <c r="C70" s="27"/>
      <c r="D70" s="27"/>
      <c r="E70" s="27"/>
      <c r="F70" s="27"/>
      <c r="G70" s="19"/>
      <c r="J70" s="17"/>
      <c r="K70" s="19"/>
      <c r="L70" s="17"/>
      <c r="M70" s="9"/>
      <c r="P70" s="12"/>
      <c r="S70" s="9"/>
      <c r="U70" s="9"/>
      <c r="W70" s="9"/>
    </row>
    <row r="71" spans="1:36" ht="13" x14ac:dyDescent="0.3">
      <c r="A71" s="17"/>
      <c r="B71" s="35"/>
      <c r="C71" s="27"/>
      <c r="D71" s="27"/>
      <c r="E71" s="27"/>
      <c r="F71" s="27"/>
      <c r="G71" s="19"/>
      <c r="J71" s="17"/>
      <c r="K71" s="19"/>
      <c r="L71" s="17"/>
      <c r="M71" s="9"/>
      <c r="P71" s="15"/>
      <c r="S71" s="9"/>
      <c r="U71" s="9"/>
      <c r="W71" s="9"/>
    </row>
    <row r="72" spans="1:36" ht="13" x14ac:dyDescent="0.3">
      <c r="A72" s="17"/>
      <c r="B72" s="36"/>
      <c r="C72" s="27"/>
      <c r="D72" s="27"/>
      <c r="E72" s="27"/>
      <c r="F72" s="27"/>
      <c r="G72" s="19"/>
      <c r="J72" s="17"/>
      <c r="K72" s="19"/>
      <c r="L72" s="17"/>
      <c r="M72" s="9"/>
      <c r="P72" s="12"/>
      <c r="S72" s="9"/>
      <c r="U72" s="9"/>
      <c r="W72" s="9"/>
    </row>
    <row r="73" spans="1:36" ht="13" x14ac:dyDescent="0.3">
      <c r="A73" s="17"/>
      <c r="B73" s="35"/>
      <c r="C73" s="27"/>
      <c r="D73" s="27"/>
      <c r="E73" s="27"/>
      <c r="F73" s="27"/>
      <c r="G73" s="19"/>
      <c r="J73" s="17"/>
      <c r="K73" s="19"/>
      <c r="L73" s="17"/>
      <c r="M73" s="9"/>
      <c r="P73" s="15"/>
      <c r="S73" s="9"/>
      <c r="U73" s="9"/>
      <c r="W73" s="9"/>
    </row>
    <row r="74" spans="1:36" ht="13" x14ac:dyDescent="0.3">
      <c r="A74" s="17"/>
      <c r="B74" s="35"/>
      <c r="C74" s="27"/>
      <c r="D74" s="27"/>
      <c r="E74" s="27"/>
      <c r="F74" s="27"/>
      <c r="G74" s="19"/>
      <c r="J74" s="17"/>
      <c r="K74" s="19"/>
      <c r="L74" s="17"/>
      <c r="M74" s="9"/>
      <c r="P74" s="12"/>
      <c r="S74" s="9"/>
      <c r="U74" s="9"/>
      <c r="W74" s="9"/>
    </row>
    <row r="75" spans="1:36" ht="13" x14ac:dyDescent="0.3">
      <c r="A75" s="17"/>
      <c r="B75" s="35"/>
      <c r="C75" s="27"/>
      <c r="D75" s="27"/>
      <c r="E75" s="27"/>
      <c r="F75" s="27"/>
      <c r="G75" s="19"/>
      <c r="J75" s="17"/>
      <c r="K75" s="19"/>
      <c r="L75" s="17"/>
      <c r="M75" s="9"/>
      <c r="P75" s="15"/>
      <c r="S75" s="9"/>
      <c r="U75" s="9"/>
      <c r="W75" s="9"/>
    </row>
    <row r="76" spans="1:36" ht="13" x14ac:dyDescent="0.3">
      <c r="A76" s="17"/>
      <c r="B76" s="35"/>
      <c r="C76" s="27"/>
      <c r="D76" s="27"/>
      <c r="E76" s="27"/>
      <c r="F76" s="27"/>
      <c r="G76" s="19"/>
      <c r="J76" s="17"/>
      <c r="K76" s="19"/>
      <c r="L76" s="17"/>
      <c r="M76" s="9"/>
      <c r="P76" s="12"/>
      <c r="S76" s="9"/>
      <c r="U76" s="9"/>
      <c r="W76" s="9"/>
    </row>
    <row r="77" spans="1:36" ht="13" x14ac:dyDescent="0.3">
      <c r="A77" s="17"/>
      <c r="B77" s="35"/>
      <c r="C77" s="27"/>
      <c r="D77" s="27"/>
      <c r="E77" s="27"/>
      <c r="F77" s="27"/>
      <c r="G77" s="19"/>
      <c r="J77" s="17"/>
      <c r="K77" s="19"/>
      <c r="L77" s="17"/>
      <c r="M77" s="9"/>
      <c r="P77" s="15"/>
      <c r="S77" s="9"/>
      <c r="U77" s="9"/>
      <c r="W77" s="9"/>
    </row>
    <row r="78" spans="1:36" ht="13" x14ac:dyDescent="0.3">
      <c r="A78" s="17"/>
      <c r="B78" s="35"/>
      <c r="C78" s="27"/>
      <c r="D78" s="27"/>
      <c r="E78" s="27"/>
      <c r="F78" s="27"/>
      <c r="G78" s="19"/>
      <c r="J78" s="17"/>
      <c r="K78" s="19"/>
      <c r="L78" s="17"/>
      <c r="M78" s="9"/>
      <c r="P78" s="12"/>
      <c r="S78" s="9"/>
      <c r="U78" s="9"/>
      <c r="W78" s="9"/>
    </row>
    <row r="79" spans="1:36" ht="13" x14ac:dyDescent="0.3">
      <c r="A79" s="17"/>
      <c r="B79" s="35"/>
      <c r="C79" s="27"/>
      <c r="D79" s="27"/>
      <c r="E79" s="27"/>
      <c r="F79" s="27"/>
      <c r="G79" s="19"/>
      <c r="J79" s="17"/>
      <c r="K79" s="19"/>
      <c r="L79" s="17"/>
      <c r="M79" s="9"/>
      <c r="P79" s="15"/>
      <c r="S79" s="9"/>
      <c r="U79" s="9"/>
      <c r="W79" s="9"/>
    </row>
    <row r="80" spans="1:36" ht="13" x14ac:dyDescent="0.3">
      <c r="A80" s="17"/>
      <c r="B80" s="35"/>
      <c r="C80" s="27"/>
      <c r="D80" s="27"/>
      <c r="E80" s="27"/>
      <c r="F80" s="27"/>
      <c r="G80" s="19"/>
      <c r="J80" s="17"/>
      <c r="K80" s="19"/>
      <c r="L80" s="17"/>
      <c r="M80" s="9"/>
      <c r="P80" s="12"/>
      <c r="S80" s="9"/>
      <c r="U80" s="9"/>
      <c r="W80" s="9"/>
    </row>
    <row r="81" spans="1:16" ht="13" x14ac:dyDescent="0.3">
      <c r="A81" s="17"/>
      <c r="B81" s="35"/>
      <c r="C81" s="27"/>
      <c r="D81" s="27"/>
      <c r="E81" s="27"/>
      <c r="F81" s="27"/>
      <c r="G81" s="19"/>
      <c r="J81" s="17"/>
      <c r="K81" s="19"/>
      <c r="L81" s="17"/>
      <c r="M81" s="9"/>
      <c r="P81" s="15"/>
    </row>
    <row r="82" spans="1:16" ht="13" x14ac:dyDescent="0.3">
      <c r="A82" s="17"/>
      <c r="B82" s="36"/>
      <c r="C82" s="27"/>
      <c r="D82" s="27"/>
      <c r="E82" s="27"/>
      <c r="F82" s="27"/>
      <c r="G82" s="19"/>
      <c r="J82" s="17"/>
      <c r="K82" s="19"/>
      <c r="L82" s="17"/>
      <c r="P82" s="12"/>
    </row>
    <row r="83" spans="1:16" ht="13" x14ac:dyDescent="0.3">
      <c r="A83" s="17"/>
      <c r="B83" s="35"/>
      <c r="C83" s="27"/>
      <c r="D83" s="27"/>
      <c r="E83" s="27"/>
      <c r="F83" s="27"/>
      <c r="G83" s="19"/>
      <c r="J83" s="17"/>
      <c r="K83" s="19"/>
      <c r="L83" s="17"/>
      <c r="P83" s="15"/>
    </row>
    <row r="84" spans="1:16" ht="13" x14ac:dyDescent="0.3">
      <c r="A84" s="17"/>
      <c r="B84" s="35"/>
      <c r="C84" s="27"/>
      <c r="D84" s="27"/>
      <c r="E84" s="27"/>
      <c r="F84" s="27"/>
      <c r="G84" s="19"/>
      <c r="J84" s="17"/>
      <c r="K84" s="19"/>
      <c r="L84" s="17"/>
      <c r="P84" s="12"/>
    </row>
    <row r="85" spans="1:16" ht="13" x14ac:dyDescent="0.3">
      <c r="A85" s="17"/>
      <c r="B85" s="35"/>
      <c r="C85" s="27"/>
      <c r="D85" s="27"/>
      <c r="E85" s="27"/>
      <c r="F85" s="27"/>
      <c r="G85" s="19"/>
      <c r="J85" s="17"/>
      <c r="K85" s="19"/>
      <c r="L85" s="17"/>
      <c r="P85" s="15"/>
    </row>
    <row r="86" spans="1:16" ht="13" x14ac:dyDescent="0.3">
      <c r="A86" s="17"/>
      <c r="B86" s="35"/>
      <c r="C86" s="27"/>
      <c r="D86" s="27"/>
      <c r="E86" s="27"/>
      <c r="F86" s="27"/>
      <c r="G86" s="19"/>
      <c r="J86" s="17"/>
      <c r="K86" s="19"/>
      <c r="L86" s="17"/>
      <c r="P86" s="12"/>
    </row>
    <row r="87" spans="1:16" ht="13" x14ac:dyDescent="0.3">
      <c r="A87" s="17"/>
      <c r="B87" s="35"/>
      <c r="C87" s="27"/>
      <c r="D87" s="27"/>
      <c r="E87" s="27"/>
      <c r="F87" s="27"/>
      <c r="G87" s="19"/>
      <c r="J87" s="17"/>
      <c r="K87" s="19"/>
      <c r="L87" s="17"/>
      <c r="P87" s="15"/>
    </row>
    <row r="88" spans="1:16" ht="13" x14ac:dyDescent="0.3">
      <c r="A88" s="17"/>
      <c r="B88" s="35"/>
      <c r="C88" s="27"/>
      <c r="D88" s="27"/>
      <c r="E88" s="27"/>
      <c r="F88" s="27"/>
      <c r="G88" s="19"/>
      <c r="J88" s="17"/>
      <c r="K88" s="19"/>
      <c r="L88" s="17"/>
      <c r="M88" s="9"/>
      <c r="P88" s="12"/>
    </row>
    <row r="89" spans="1:16" ht="13" x14ac:dyDescent="0.3">
      <c r="A89" s="17"/>
      <c r="B89" s="35"/>
      <c r="C89" s="27"/>
      <c r="D89" s="27"/>
      <c r="E89" s="27"/>
      <c r="F89" s="27"/>
      <c r="G89" s="19"/>
      <c r="J89" s="17"/>
      <c r="K89" s="19"/>
      <c r="L89" s="17"/>
      <c r="M89" s="9"/>
      <c r="P89" s="15"/>
    </row>
    <row r="90" spans="1:16" ht="13" x14ac:dyDescent="0.3">
      <c r="A90" s="17"/>
      <c r="B90" s="35"/>
      <c r="C90" s="27"/>
      <c r="D90" s="27"/>
      <c r="E90" s="27"/>
      <c r="F90" s="27"/>
      <c r="G90" s="19"/>
      <c r="J90" s="17"/>
      <c r="K90" s="19"/>
      <c r="L90" s="17"/>
      <c r="M90" s="9"/>
      <c r="P90" s="12"/>
    </row>
    <row r="91" spans="1:16" ht="13" x14ac:dyDescent="0.3">
      <c r="A91" s="17"/>
      <c r="B91" s="35"/>
      <c r="C91" s="27"/>
      <c r="D91" s="27"/>
      <c r="E91" s="27"/>
      <c r="F91" s="27"/>
      <c r="G91" s="19"/>
      <c r="J91" s="17"/>
      <c r="K91" s="19"/>
      <c r="L91" s="17"/>
      <c r="M91" s="9"/>
      <c r="P91" s="15"/>
    </row>
    <row r="92" spans="1:16" ht="13" x14ac:dyDescent="0.3">
      <c r="A92" s="17"/>
      <c r="B92" s="35"/>
      <c r="C92" s="27"/>
      <c r="D92" s="27"/>
      <c r="E92" s="27"/>
      <c r="F92" s="27"/>
      <c r="G92" s="19"/>
      <c r="J92" s="17"/>
      <c r="K92" s="19"/>
      <c r="L92" s="17"/>
      <c r="M92" s="9"/>
      <c r="P92" s="12"/>
    </row>
    <row r="93" spans="1:16" ht="13" x14ac:dyDescent="0.3">
      <c r="A93" s="17"/>
      <c r="B93" s="35"/>
      <c r="C93" s="27"/>
      <c r="D93" s="27"/>
      <c r="E93" s="27"/>
      <c r="F93" s="27"/>
      <c r="G93" s="19"/>
      <c r="J93" s="17"/>
      <c r="K93" s="19"/>
      <c r="L93" s="17"/>
      <c r="M93" s="9"/>
      <c r="P93" s="15"/>
    </row>
    <row r="94" spans="1:16" ht="13" x14ac:dyDescent="0.3">
      <c r="A94" s="17"/>
      <c r="B94" s="35"/>
      <c r="C94" s="27"/>
      <c r="D94" s="27"/>
      <c r="E94" s="27"/>
      <c r="F94" s="27"/>
      <c r="G94" s="19"/>
      <c r="J94" s="17"/>
      <c r="K94" s="19"/>
      <c r="L94" s="17"/>
      <c r="M94" s="9"/>
      <c r="P94" s="12"/>
    </row>
    <row r="95" spans="1:16" ht="13" x14ac:dyDescent="0.3">
      <c r="A95" s="17"/>
      <c r="B95" s="35"/>
      <c r="C95" s="27"/>
      <c r="D95" s="27"/>
      <c r="E95" s="27"/>
      <c r="F95" s="27"/>
      <c r="G95" s="19"/>
      <c r="J95" s="17"/>
      <c r="K95" s="19"/>
      <c r="L95" s="17"/>
      <c r="M95" s="9"/>
      <c r="P95" s="15"/>
    </row>
    <row r="96" spans="1:16" ht="13" x14ac:dyDescent="0.3">
      <c r="A96" s="17"/>
      <c r="B96" s="35"/>
      <c r="C96" s="27"/>
      <c r="D96" s="27"/>
      <c r="E96" s="27"/>
      <c r="F96" s="27"/>
      <c r="G96" s="19"/>
      <c r="J96" s="17"/>
      <c r="K96" s="19"/>
      <c r="L96" s="17"/>
      <c r="M96" s="9"/>
      <c r="P96" s="12"/>
    </row>
    <row r="97" spans="1:16" ht="13" x14ac:dyDescent="0.3">
      <c r="A97" s="17"/>
      <c r="B97" s="35"/>
      <c r="C97" s="27"/>
      <c r="D97" s="27"/>
      <c r="E97" s="27"/>
      <c r="F97" s="27"/>
      <c r="G97" s="19"/>
      <c r="J97" s="17"/>
      <c r="K97" s="19"/>
      <c r="L97" s="17"/>
      <c r="M97" s="9"/>
      <c r="P97" s="15"/>
    </row>
    <row r="98" spans="1:16" ht="13" x14ac:dyDescent="0.3">
      <c r="A98" s="17"/>
      <c r="B98" s="35"/>
      <c r="C98" s="27"/>
      <c r="D98" s="27"/>
      <c r="E98" s="27"/>
      <c r="F98" s="27"/>
      <c r="G98" s="19"/>
      <c r="J98" s="17"/>
      <c r="K98" s="19"/>
      <c r="L98" s="17"/>
      <c r="M98" s="9"/>
      <c r="P98" s="12"/>
    </row>
    <row r="99" spans="1:16" ht="13" x14ac:dyDescent="0.3">
      <c r="A99" s="17"/>
      <c r="B99" s="35"/>
      <c r="C99" s="27"/>
      <c r="D99" s="27"/>
      <c r="E99" s="27"/>
      <c r="F99" s="27"/>
      <c r="G99" s="19"/>
      <c r="J99" s="17"/>
      <c r="K99" s="19"/>
      <c r="L99" s="17"/>
      <c r="M99" s="9"/>
      <c r="P99" s="15"/>
    </row>
    <row r="100" spans="1:16" ht="13" x14ac:dyDescent="0.3">
      <c r="A100" s="17"/>
      <c r="B100" s="35"/>
      <c r="C100" s="27"/>
      <c r="D100" s="27"/>
      <c r="E100" s="27"/>
      <c r="F100" s="27"/>
      <c r="G100" s="19"/>
      <c r="J100" s="17"/>
      <c r="K100" s="19"/>
      <c r="L100" s="17"/>
      <c r="M100" s="9"/>
      <c r="P100" s="12"/>
    </row>
    <row r="101" spans="1:16" ht="13" x14ac:dyDescent="0.3">
      <c r="A101" s="17"/>
      <c r="B101" s="35"/>
      <c r="C101" s="27"/>
      <c r="D101" s="27"/>
      <c r="E101" s="27"/>
      <c r="F101" s="27"/>
      <c r="G101" s="19"/>
      <c r="J101" s="17"/>
      <c r="K101" s="19"/>
      <c r="L101" s="17"/>
      <c r="M101" s="9"/>
      <c r="P101" s="15"/>
    </row>
    <row r="102" spans="1:16" ht="13" x14ac:dyDescent="0.3">
      <c r="A102" s="17"/>
      <c r="B102" s="35"/>
      <c r="C102" s="27"/>
      <c r="D102" s="27"/>
      <c r="E102" s="27"/>
      <c r="F102" s="27"/>
      <c r="G102" s="19"/>
      <c r="J102" s="17"/>
      <c r="K102" s="19"/>
      <c r="L102" s="17"/>
      <c r="M102" s="9"/>
      <c r="P102" s="12"/>
    </row>
    <row r="103" spans="1:16" ht="13" x14ac:dyDescent="0.3">
      <c r="A103" s="17"/>
      <c r="B103" s="35"/>
      <c r="C103" s="27"/>
      <c r="D103" s="27"/>
      <c r="E103" s="27"/>
      <c r="F103" s="27"/>
      <c r="G103" s="19"/>
      <c r="J103" s="17"/>
      <c r="K103" s="19"/>
      <c r="L103" s="17"/>
      <c r="M103" s="9"/>
      <c r="P103" s="15"/>
    </row>
    <row r="104" spans="1:16" ht="13" x14ac:dyDescent="0.3">
      <c r="A104" s="17"/>
      <c r="B104" s="35"/>
      <c r="C104" s="27"/>
      <c r="D104" s="27"/>
      <c r="E104" s="27"/>
      <c r="F104" s="27"/>
      <c r="G104" s="19"/>
      <c r="J104" s="17"/>
      <c r="K104" s="19"/>
      <c r="L104" s="17"/>
      <c r="M104" s="9"/>
      <c r="P104" s="12"/>
    </row>
    <row r="105" spans="1:16" ht="13" x14ac:dyDescent="0.3">
      <c r="A105" s="17"/>
      <c r="B105" s="35"/>
      <c r="C105" s="27"/>
      <c r="D105" s="27"/>
      <c r="E105" s="27"/>
      <c r="F105" s="27"/>
      <c r="G105" s="19"/>
      <c r="J105" s="17"/>
      <c r="K105" s="19"/>
      <c r="L105" s="17"/>
      <c r="P105" s="15"/>
    </row>
    <row r="106" spans="1:16" ht="13" x14ac:dyDescent="0.3">
      <c r="A106" s="17"/>
      <c r="B106" s="36"/>
      <c r="C106" s="27"/>
      <c r="D106" s="27"/>
      <c r="E106" s="27"/>
      <c r="F106" s="27"/>
      <c r="G106" s="19"/>
      <c r="J106" s="17"/>
      <c r="K106" s="19"/>
      <c r="L106" s="17"/>
      <c r="M106" s="9"/>
      <c r="P106" s="12"/>
    </row>
    <row r="107" spans="1:16" ht="13" x14ac:dyDescent="0.3">
      <c r="A107" s="17"/>
      <c r="B107" s="35"/>
      <c r="C107" s="27"/>
      <c r="D107" s="27"/>
      <c r="E107" s="27"/>
      <c r="F107" s="27"/>
      <c r="G107" s="19"/>
      <c r="J107" s="17"/>
      <c r="K107" s="19"/>
      <c r="L107" s="17"/>
      <c r="M107" s="9"/>
      <c r="P107" s="15"/>
    </row>
    <row r="108" spans="1:16" ht="13" x14ac:dyDescent="0.3">
      <c r="A108" s="17"/>
      <c r="B108" s="35"/>
      <c r="C108" s="27"/>
      <c r="D108" s="27"/>
      <c r="E108" s="27"/>
      <c r="F108" s="27"/>
      <c r="G108" s="19"/>
      <c r="J108" s="17"/>
      <c r="K108" s="19"/>
      <c r="L108" s="17"/>
      <c r="M108" s="9"/>
      <c r="P108" s="12"/>
    </row>
    <row r="109" spans="1:16" ht="13" x14ac:dyDescent="0.3">
      <c r="A109" s="17"/>
      <c r="B109" s="35"/>
      <c r="C109" s="27"/>
      <c r="D109" s="27"/>
      <c r="E109" s="27"/>
      <c r="F109" s="27"/>
      <c r="G109" s="19"/>
      <c r="J109" s="17"/>
      <c r="K109" s="19"/>
      <c r="L109" s="17"/>
      <c r="M109" s="9"/>
      <c r="P109" s="15"/>
    </row>
    <row r="110" spans="1:16" ht="13" x14ac:dyDescent="0.3">
      <c r="A110" s="17"/>
      <c r="B110" s="35"/>
      <c r="C110" s="27"/>
      <c r="D110" s="27"/>
      <c r="E110" s="27"/>
      <c r="F110" s="27"/>
      <c r="G110" s="19"/>
      <c r="J110" s="17"/>
      <c r="K110" s="19"/>
      <c r="L110" s="17"/>
      <c r="M110" s="9"/>
    </row>
    <row r="111" spans="1:16" ht="13" x14ac:dyDescent="0.3">
      <c r="A111" s="17"/>
      <c r="B111" s="35"/>
      <c r="C111" s="27"/>
      <c r="D111" s="27"/>
      <c r="E111" s="27"/>
      <c r="F111" s="27"/>
      <c r="G111" s="19"/>
      <c r="J111" s="17"/>
      <c r="K111" s="19"/>
      <c r="L111" s="17"/>
      <c r="M111" s="9"/>
    </row>
    <row r="112" spans="1:16" ht="13" x14ac:dyDescent="0.3">
      <c r="A112" s="17"/>
      <c r="B112" s="35"/>
      <c r="C112" s="27"/>
      <c r="D112" s="27"/>
      <c r="E112" s="27"/>
      <c r="F112" s="27"/>
      <c r="G112" s="19"/>
      <c r="J112" s="17"/>
      <c r="K112" s="19"/>
      <c r="L112" s="17"/>
      <c r="M112" s="9"/>
    </row>
    <row r="113" spans="1:13" ht="13" x14ac:dyDescent="0.3">
      <c r="A113" s="17"/>
      <c r="B113" s="35"/>
      <c r="C113" s="27"/>
      <c r="D113" s="27"/>
      <c r="E113" s="27"/>
      <c r="F113" s="27"/>
      <c r="G113" s="19"/>
      <c r="J113" s="17"/>
      <c r="K113" s="19"/>
      <c r="L113" s="17"/>
      <c r="M113" s="9"/>
    </row>
    <row r="114" spans="1:13" ht="13" x14ac:dyDescent="0.3">
      <c r="A114" s="17"/>
      <c r="B114" s="35"/>
      <c r="C114" s="27"/>
      <c r="D114" s="27"/>
      <c r="E114" s="27"/>
      <c r="F114" s="27"/>
      <c r="G114" s="19"/>
      <c r="J114" s="17"/>
      <c r="K114" s="19"/>
      <c r="L114" s="17"/>
      <c r="M114" s="9"/>
    </row>
    <row r="115" spans="1:13" ht="13" x14ac:dyDescent="0.3">
      <c r="A115" s="17"/>
      <c r="B115" s="35"/>
      <c r="C115" s="27"/>
      <c r="D115" s="27"/>
      <c r="E115" s="27"/>
      <c r="F115" s="27"/>
      <c r="G115" s="19"/>
      <c r="J115" s="17"/>
      <c r="K115" s="19"/>
      <c r="L115" s="17"/>
      <c r="M115" s="9"/>
    </row>
    <row r="116" spans="1:13" ht="13" x14ac:dyDescent="0.3">
      <c r="A116" s="17"/>
      <c r="B116" s="35"/>
      <c r="C116" s="27"/>
      <c r="D116" s="27"/>
      <c r="E116" s="27"/>
      <c r="F116" s="27"/>
      <c r="G116" s="19"/>
      <c r="J116" s="17"/>
      <c r="K116" s="19"/>
      <c r="L116" s="17"/>
      <c r="M116" s="9"/>
    </row>
    <row r="117" spans="1:13" ht="13" x14ac:dyDescent="0.3">
      <c r="A117" s="17"/>
      <c r="B117" s="35"/>
      <c r="C117" s="17"/>
      <c r="D117" s="27"/>
      <c r="E117" s="27"/>
      <c r="F117" s="27"/>
      <c r="G117" s="19"/>
      <c r="J117" s="17"/>
      <c r="K117" s="19"/>
      <c r="L117" s="17"/>
      <c r="M117" s="9"/>
    </row>
    <row r="118" spans="1:13" x14ac:dyDescent="0.25">
      <c r="A118" s="17"/>
      <c r="B118" s="17"/>
      <c r="C118" s="17"/>
      <c r="D118" s="17"/>
      <c r="E118" s="17"/>
      <c r="F118" s="17"/>
      <c r="G118" s="17"/>
      <c r="J118" s="17"/>
      <c r="K118" s="17"/>
      <c r="L118" s="17"/>
      <c r="M118" s="9"/>
    </row>
    <row r="119" spans="1:13" ht="13" x14ac:dyDescent="0.3">
      <c r="A119" s="17"/>
      <c r="B119" s="30"/>
      <c r="C119" s="18"/>
      <c r="D119" s="31"/>
      <c r="E119" s="31"/>
      <c r="F119" s="31"/>
      <c r="G119" s="31"/>
      <c r="J119" s="18"/>
      <c r="K119" s="29"/>
      <c r="L119" s="17"/>
    </row>
    <row r="120" spans="1:1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61D4E-F8CB-4DB2-A90F-11E607DBA129}">
  <dimension ref="A1:AJ123"/>
  <sheetViews>
    <sheetView zoomScaleNormal="100" workbookViewId="0"/>
  </sheetViews>
  <sheetFormatPr baseColWidth="10" defaultColWidth="11.453125" defaultRowHeight="12.5" x14ac:dyDescent="0.25"/>
  <cols>
    <col min="1" max="1" width="11.453125" style="8"/>
    <col min="2" max="2" width="13.26953125" style="8" customWidth="1"/>
    <col min="3" max="3" width="11.453125" style="8"/>
    <col min="4" max="4" width="11.453125" style="8" customWidth="1"/>
    <col min="5" max="7" width="11.453125" style="8"/>
    <col min="8" max="8" width="13" style="8" customWidth="1"/>
    <col min="9" max="11" width="11.453125" style="8"/>
    <col min="12" max="12" width="13.81640625" style="8" customWidth="1"/>
    <col min="13" max="33" width="8.7265625" style="8" customWidth="1"/>
    <col min="34" max="16384" width="11.453125" style="8"/>
  </cols>
  <sheetData>
    <row r="1" spans="1:29" ht="15.5" x14ac:dyDescent="0.35">
      <c r="A1" s="3" t="s">
        <v>5</v>
      </c>
      <c r="B1" s="6" t="s">
        <v>78</v>
      </c>
    </row>
    <row r="2" spans="1:29" x14ac:dyDescent="0.25">
      <c r="A2" s="3" t="s">
        <v>6</v>
      </c>
      <c r="B2" s="3" t="s">
        <v>7</v>
      </c>
    </row>
    <row r="3" spans="1:29" ht="13.5" x14ac:dyDescent="0.35">
      <c r="A3" s="3"/>
      <c r="B3" s="44"/>
    </row>
    <row r="4" spans="1:29" x14ac:dyDescent="0.25">
      <c r="A4" s="17"/>
      <c r="B4" s="20"/>
    </row>
    <row r="5" spans="1:29" x14ac:dyDescent="0.25">
      <c r="A5" s="17"/>
      <c r="B5" s="26"/>
      <c r="C5" s="17"/>
      <c r="D5" s="17"/>
      <c r="E5" s="17"/>
      <c r="F5" s="22"/>
      <c r="G5" s="22"/>
      <c r="H5" s="22"/>
      <c r="I5" s="22"/>
      <c r="K5" s="9"/>
      <c r="Y5" s="9"/>
      <c r="AA5" s="9"/>
      <c r="AC5" s="9"/>
    </row>
    <row r="6" spans="1:29" ht="13" x14ac:dyDescent="0.3">
      <c r="A6" s="27"/>
      <c r="B6" s="19"/>
      <c r="C6" s="17"/>
      <c r="D6" s="17"/>
      <c r="E6" s="28"/>
      <c r="F6" s="24"/>
      <c r="G6" s="21"/>
      <c r="H6" s="25"/>
      <c r="I6" s="21"/>
      <c r="K6" s="32"/>
      <c r="Y6" s="9"/>
      <c r="AA6" s="9"/>
      <c r="AC6" s="9"/>
    </row>
    <row r="7" spans="1:29" ht="13" x14ac:dyDescent="0.3">
      <c r="A7" s="27"/>
      <c r="B7" s="19"/>
      <c r="C7" s="17"/>
      <c r="D7" s="17"/>
      <c r="E7" s="28"/>
      <c r="F7" s="17"/>
      <c r="G7" s="17"/>
      <c r="H7" s="27"/>
      <c r="I7" s="26"/>
      <c r="K7" s="28"/>
      <c r="Y7" s="9"/>
      <c r="AA7" s="9"/>
      <c r="AC7" s="9"/>
    </row>
    <row r="8" spans="1:29" ht="13" x14ac:dyDescent="0.3">
      <c r="A8" s="47"/>
      <c r="B8" s="47" t="s">
        <v>19</v>
      </c>
      <c r="C8" s="48" t="s">
        <v>20</v>
      </c>
      <c r="D8" s="48" t="s">
        <v>21</v>
      </c>
      <c r="E8" s="48"/>
      <c r="F8" s="47"/>
      <c r="G8" s="47"/>
      <c r="H8" s="7"/>
      <c r="I8" s="7"/>
      <c r="J8" s="7"/>
      <c r="K8" s="47"/>
      <c r="P8" s="17"/>
      <c r="Y8" s="9"/>
      <c r="AA8" s="9"/>
      <c r="AC8" s="9"/>
    </row>
    <row r="9" spans="1:29" ht="13" x14ac:dyDescent="0.3">
      <c r="A9" s="47" t="s">
        <v>0</v>
      </c>
      <c r="B9" s="47">
        <v>13.326379262</v>
      </c>
      <c r="C9" s="48">
        <v>64.13614001800002</v>
      </c>
      <c r="D9" s="49">
        <v>481.27206015277835</v>
      </c>
      <c r="E9" s="49"/>
      <c r="F9" s="47"/>
      <c r="G9" s="47"/>
      <c r="H9" s="7"/>
      <c r="I9" s="7"/>
      <c r="J9" s="7"/>
      <c r="K9" s="47"/>
      <c r="P9" s="17"/>
      <c r="Y9" s="9"/>
      <c r="AA9" s="9"/>
      <c r="AC9" s="9"/>
    </row>
    <row r="10" spans="1:29" ht="13" x14ac:dyDescent="0.3">
      <c r="A10" s="47" t="s">
        <v>1</v>
      </c>
      <c r="B10" s="47">
        <v>13.247685378</v>
      </c>
      <c r="C10" s="48">
        <v>65.697683956000034</v>
      </c>
      <c r="D10" s="48">
        <v>495.91820821093808</v>
      </c>
      <c r="E10" s="48"/>
      <c r="F10" s="47"/>
      <c r="G10" s="47"/>
      <c r="H10" s="7"/>
      <c r="I10" s="7"/>
      <c r="J10" s="7"/>
      <c r="K10" s="47"/>
      <c r="T10" s="11"/>
      <c r="Y10" s="9"/>
      <c r="AA10" s="9"/>
      <c r="AC10" s="9"/>
    </row>
    <row r="11" spans="1:29" ht="13" x14ac:dyDescent="0.3">
      <c r="A11" s="47" t="s">
        <v>2</v>
      </c>
      <c r="B11" s="47">
        <v>13.454116293000006</v>
      </c>
      <c r="C11" s="48">
        <v>68.69553948299999</v>
      </c>
      <c r="D11" s="48">
        <v>510.59124201818707</v>
      </c>
      <c r="E11" s="48"/>
      <c r="F11" s="47"/>
      <c r="G11" s="47"/>
      <c r="H11" s="7"/>
      <c r="I11" s="7"/>
      <c r="J11" s="7"/>
      <c r="K11" s="47"/>
      <c r="M11" s="9"/>
      <c r="P11" s="9"/>
      <c r="S11" s="13"/>
      <c r="T11" s="11"/>
      <c r="U11" s="14"/>
      <c r="W11" s="9"/>
      <c r="Y11" s="9"/>
      <c r="AA11" s="9"/>
      <c r="AC11" s="9"/>
    </row>
    <row r="12" spans="1:29" ht="13" x14ac:dyDescent="0.3">
      <c r="A12" s="47" t="s">
        <v>3</v>
      </c>
      <c r="B12" s="47">
        <v>12.437501497999994</v>
      </c>
      <c r="C12" s="48">
        <v>68.444132799000016</v>
      </c>
      <c r="D12" s="48">
        <v>550.30451903870028</v>
      </c>
      <c r="E12" s="47"/>
      <c r="F12" s="47"/>
      <c r="G12" s="47"/>
      <c r="H12" s="7"/>
      <c r="I12" s="7"/>
      <c r="J12" s="7"/>
      <c r="K12" s="47"/>
      <c r="M12" s="9"/>
      <c r="P12" s="9"/>
      <c r="S12" s="13"/>
      <c r="T12" s="11"/>
      <c r="U12" s="14"/>
      <c r="W12" s="9"/>
      <c r="Y12" s="9"/>
      <c r="AA12" s="9"/>
      <c r="AC12" s="9"/>
    </row>
    <row r="13" spans="1:29" ht="13" x14ac:dyDescent="0.3">
      <c r="A13" s="47" t="s">
        <v>4</v>
      </c>
      <c r="B13" s="47">
        <v>12.632349319000005</v>
      </c>
      <c r="C13" s="48">
        <v>76.081639240000001</v>
      </c>
      <c r="D13" s="48">
        <v>602.27624584104467</v>
      </c>
      <c r="E13" s="48"/>
      <c r="F13" s="47"/>
      <c r="G13" s="47"/>
      <c r="H13" s="7"/>
      <c r="I13" s="7"/>
      <c r="J13" s="7"/>
      <c r="K13" s="47"/>
      <c r="M13" s="9"/>
      <c r="P13" s="9"/>
      <c r="S13" s="13"/>
      <c r="T13" s="11"/>
      <c r="U13" s="14"/>
      <c r="W13" s="9"/>
      <c r="Y13" s="9"/>
      <c r="AA13" s="9"/>
      <c r="AC13" s="9"/>
    </row>
    <row r="14" spans="1:29" ht="13" x14ac:dyDescent="0.3">
      <c r="A14" s="47" t="s">
        <v>23</v>
      </c>
      <c r="B14" s="47">
        <v>13.269599528000008</v>
      </c>
      <c r="C14" s="48">
        <v>71.960009047</v>
      </c>
      <c r="D14" s="48">
        <v>542.29224397584971</v>
      </c>
      <c r="E14" s="48"/>
      <c r="F14" s="47"/>
      <c r="G14" s="47"/>
      <c r="H14" s="7"/>
      <c r="I14" s="7"/>
      <c r="J14" s="7"/>
      <c r="K14" s="47"/>
      <c r="M14" s="9"/>
      <c r="P14" s="9"/>
      <c r="S14" s="13"/>
      <c r="T14" s="11"/>
      <c r="U14" s="14"/>
      <c r="W14" s="9"/>
      <c r="Y14" s="9"/>
      <c r="AA14" s="9"/>
      <c r="AC14" s="9"/>
    </row>
    <row r="15" spans="1:29" ht="13" x14ac:dyDescent="0.3">
      <c r="A15" s="47"/>
      <c r="B15" s="47"/>
      <c r="C15" s="48"/>
      <c r="D15" s="48"/>
      <c r="E15" s="47"/>
      <c r="F15" s="47"/>
      <c r="G15" s="47"/>
      <c r="H15" s="7"/>
      <c r="I15" s="7"/>
      <c r="J15" s="7"/>
      <c r="K15" s="47"/>
      <c r="M15" s="9"/>
      <c r="P15" s="9"/>
      <c r="S15" s="13"/>
      <c r="T15" s="11"/>
      <c r="U15" s="14"/>
      <c r="W15" s="9"/>
      <c r="Y15" s="9"/>
      <c r="AA15" s="9"/>
      <c r="AC15" s="9"/>
    </row>
    <row r="16" spans="1:29" ht="13" x14ac:dyDescent="0.3">
      <c r="A16" s="27"/>
      <c r="B16" s="45"/>
      <c r="C16" s="46"/>
      <c r="D16" s="17"/>
      <c r="E16" s="28"/>
      <c r="F16" s="27"/>
      <c r="G16" s="19"/>
      <c r="K16" s="19"/>
      <c r="M16" s="9"/>
      <c r="P16" s="9"/>
      <c r="S16" s="13"/>
      <c r="T16" s="11"/>
      <c r="U16" s="14"/>
      <c r="W16" s="9"/>
      <c r="Y16" s="9"/>
      <c r="AA16" s="9"/>
      <c r="AC16" s="9"/>
    </row>
    <row r="17" spans="1:29" ht="13" x14ac:dyDescent="0.3">
      <c r="A17" s="27"/>
      <c r="B17" s="45"/>
      <c r="C17" s="46"/>
      <c r="D17" s="17"/>
      <c r="E17" s="28"/>
      <c r="F17" s="27"/>
      <c r="G17" s="19"/>
      <c r="K17" s="19"/>
      <c r="M17" s="9"/>
      <c r="P17" s="9"/>
      <c r="S17" s="13"/>
      <c r="T17" s="11"/>
      <c r="U17" s="14"/>
      <c r="W17" s="9"/>
      <c r="Y17" s="9"/>
      <c r="AA17" s="9"/>
      <c r="AC17" s="9"/>
    </row>
    <row r="18" spans="1:29" ht="13" x14ac:dyDescent="0.3">
      <c r="A18" s="27"/>
      <c r="B18" s="45"/>
      <c r="C18" s="46"/>
      <c r="D18" s="17"/>
      <c r="E18" s="27"/>
      <c r="F18" s="27"/>
      <c r="G18" s="19"/>
      <c r="K18" s="19"/>
      <c r="M18" s="9"/>
      <c r="P18" s="9"/>
      <c r="S18" s="13"/>
      <c r="T18" s="11"/>
      <c r="U18" s="14"/>
      <c r="W18" s="9"/>
      <c r="Y18" s="9"/>
      <c r="AA18" s="9"/>
      <c r="AC18" s="9"/>
    </row>
    <row r="19" spans="1:29" ht="13" x14ac:dyDescent="0.3">
      <c r="A19" s="27"/>
      <c r="B19" s="19"/>
      <c r="C19" s="17"/>
      <c r="D19" s="17"/>
      <c r="E19" s="28"/>
      <c r="F19" s="27"/>
      <c r="G19" s="19"/>
      <c r="K19" s="19"/>
      <c r="M19" s="9"/>
      <c r="P19" s="9"/>
      <c r="S19" s="13"/>
      <c r="T19" s="11"/>
      <c r="U19" s="14"/>
      <c r="W19" s="9"/>
      <c r="Y19" s="9"/>
      <c r="AA19" s="9"/>
      <c r="AC19" s="9"/>
    </row>
    <row r="20" spans="1:29" ht="13" x14ac:dyDescent="0.3">
      <c r="A20" s="27"/>
      <c r="B20" s="19"/>
      <c r="C20" s="17"/>
      <c r="D20" s="17"/>
      <c r="E20" s="28"/>
      <c r="F20" s="27"/>
      <c r="G20" s="19"/>
      <c r="K20" s="19"/>
      <c r="M20" s="9"/>
      <c r="P20" s="9"/>
      <c r="S20" s="13"/>
      <c r="T20" s="11"/>
      <c r="U20" s="14"/>
      <c r="W20" s="9"/>
      <c r="Y20" s="9"/>
      <c r="AA20" s="9"/>
      <c r="AC20" s="9"/>
    </row>
    <row r="21" spans="1:29" ht="13" x14ac:dyDescent="0.3">
      <c r="A21" s="27"/>
      <c r="B21" s="19"/>
      <c r="C21" s="17"/>
      <c r="D21" s="17"/>
      <c r="E21" s="27"/>
      <c r="F21" s="27"/>
      <c r="G21" s="19"/>
      <c r="K21" s="19"/>
      <c r="M21" s="9"/>
      <c r="P21" s="9"/>
      <c r="S21" s="13"/>
      <c r="T21" s="11"/>
      <c r="U21" s="14"/>
      <c r="W21" s="9"/>
      <c r="Y21" s="9"/>
      <c r="AA21" s="9"/>
      <c r="AC21" s="9"/>
    </row>
    <row r="22" spans="1:29" ht="13" x14ac:dyDescent="0.3">
      <c r="A22" s="27"/>
      <c r="B22" s="19"/>
      <c r="C22" s="17"/>
      <c r="D22" s="17"/>
      <c r="E22" s="28"/>
      <c r="F22" s="27"/>
      <c r="G22" s="19"/>
      <c r="K22" s="19"/>
      <c r="M22" s="9"/>
      <c r="P22" s="9"/>
      <c r="S22" s="13"/>
      <c r="T22" s="11"/>
      <c r="U22" s="14"/>
      <c r="W22" s="9"/>
      <c r="Y22" s="9"/>
      <c r="AA22" s="9"/>
      <c r="AC22" s="9"/>
    </row>
    <row r="23" spans="1:29" ht="13" x14ac:dyDescent="0.3">
      <c r="A23" s="27"/>
      <c r="B23" s="19"/>
      <c r="C23" s="17"/>
      <c r="D23" s="17"/>
      <c r="E23" s="28"/>
      <c r="F23" s="27"/>
      <c r="G23" s="19"/>
      <c r="K23" s="19"/>
      <c r="M23" s="9"/>
      <c r="P23" s="9"/>
      <c r="S23" s="13"/>
      <c r="T23" s="11"/>
      <c r="U23" s="14"/>
      <c r="W23" s="9"/>
      <c r="Y23" s="9"/>
      <c r="AA23" s="9"/>
      <c r="AC23" s="9"/>
    </row>
    <row r="24" spans="1:29" ht="13" x14ac:dyDescent="0.3">
      <c r="A24" s="27"/>
      <c r="B24" s="19"/>
      <c r="C24" s="17"/>
      <c r="D24" s="17"/>
      <c r="E24" s="27"/>
      <c r="F24" s="27"/>
      <c r="G24" s="19"/>
      <c r="K24" s="19"/>
      <c r="S24" s="13"/>
      <c r="T24" s="11"/>
      <c r="U24" s="14"/>
      <c r="W24" s="9"/>
      <c r="Y24" s="9"/>
      <c r="AA24" s="9"/>
      <c r="AC24" s="9"/>
    </row>
    <row r="25" spans="1:29" ht="13" x14ac:dyDescent="0.3">
      <c r="A25" s="27"/>
      <c r="B25" s="19"/>
      <c r="C25" s="17"/>
      <c r="D25" s="17"/>
      <c r="E25" s="28"/>
      <c r="F25" s="27"/>
      <c r="G25" s="19"/>
      <c r="K25" s="19"/>
      <c r="S25" s="13"/>
      <c r="T25" s="11"/>
      <c r="U25" s="14"/>
      <c r="W25" s="9"/>
      <c r="Y25" s="9"/>
      <c r="AA25" s="9"/>
      <c r="AC25" s="9"/>
    </row>
    <row r="26" spans="1:29" ht="13" x14ac:dyDescent="0.3">
      <c r="A26" s="27"/>
      <c r="B26" s="19"/>
      <c r="C26" s="17"/>
      <c r="D26" s="17"/>
      <c r="E26" s="28"/>
      <c r="F26" s="27"/>
      <c r="G26" s="19"/>
      <c r="K26" s="19"/>
      <c r="S26" s="13"/>
      <c r="T26" s="11"/>
      <c r="U26" s="14"/>
      <c r="W26" s="9"/>
      <c r="Y26" s="9"/>
      <c r="AA26" s="9"/>
      <c r="AC26" s="9"/>
    </row>
    <row r="27" spans="1:29" ht="13" x14ac:dyDescent="0.3">
      <c r="A27" s="27"/>
      <c r="B27" s="19"/>
      <c r="C27" s="17"/>
      <c r="D27" s="17"/>
      <c r="E27" s="27"/>
      <c r="F27" s="27"/>
      <c r="G27" s="19"/>
      <c r="K27" s="19"/>
      <c r="S27" s="13"/>
      <c r="T27" s="11"/>
      <c r="U27" s="14"/>
      <c r="W27" s="9"/>
      <c r="Y27" s="9"/>
      <c r="AA27" s="9"/>
      <c r="AC27" s="9"/>
    </row>
    <row r="28" spans="1:29" ht="13" x14ac:dyDescent="0.3">
      <c r="A28" s="27"/>
      <c r="B28" s="19"/>
      <c r="C28" s="17"/>
      <c r="D28" s="17"/>
      <c r="E28" s="28"/>
      <c r="F28" s="27"/>
      <c r="G28" s="19"/>
      <c r="K28" s="19"/>
      <c r="S28" s="13"/>
      <c r="T28" s="11"/>
      <c r="U28" s="14"/>
      <c r="W28" s="9"/>
      <c r="Y28" s="9"/>
      <c r="AA28" s="9"/>
      <c r="AC28" s="9"/>
    </row>
    <row r="29" spans="1:29" ht="13" x14ac:dyDescent="0.3">
      <c r="A29" s="27"/>
      <c r="B29" s="19"/>
      <c r="C29" s="17"/>
      <c r="D29" s="17"/>
      <c r="E29" s="28"/>
      <c r="F29" s="27"/>
      <c r="G29" s="19"/>
      <c r="K29" s="19"/>
      <c r="S29" s="13"/>
      <c r="T29" s="11"/>
      <c r="U29" s="14"/>
      <c r="W29" s="9"/>
      <c r="Y29" s="9"/>
      <c r="AA29" s="9"/>
      <c r="AC29" s="9"/>
    </row>
    <row r="30" spans="1:29" ht="13" x14ac:dyDescent="0.3">
      <c r="A30" s="27"/>
      <c r="B30" s="19"/>
      <c r="C30" s="17"/>
      <c r="D30" s="17"/>
      <c r="E30" s="27"/>
      <c r="F30" s="27"/>
      <c r="G30" s="17"/>
      <c r="K30" s="17"/>
      <c r="S30" s="13"/>
      <c r="T30" s="11"/>
      <c r="U30" s="14"/>
      <c r="W30" s="9"/>
      <c r="Y30" s="9"/>
      <c r="AA30" s="9"/>
      <c r="AC30" s="9"/>
    </row>
    <row r="31" spans="1:29" ht="13" x14ac:dyDescent="0.3">
      <c r="A31" s="27"/>
      <c r="B31" s="19"/>
      <c r="C31" s="17"/>
      <c r="D31" s="17"/>
      <c r="E31" s="28"/>
      <c r="F31" s="27"/>
      <c r="G31" s="17"/>
      <c r="K31" s="17"/>
      <c r="S31" s="13"/>
      <c r="T31" s="11"/>
      <c r="U31" s="14"/>
      <c r="W31" s="9"/>
      <c r="Y31" s="9"/>
      <c r="AA31" s="9"/>
      <c r="AC31" s="9"/>
    </row>
    <row r="32" spans="1:29" ht="13" x14ac:dyDescent="0.3">
      <c r="A32" s="27"/>
      <c r="B32" s="19"/>
      <c r="C32" s="17"/>
      <c r="D32" s="17"/>
      <c r="E32" s="28"/>
      <c r="F32" s="27"/>
      <c r="G32" s="19"/>
      <c r="K32" s="19"/>
      <c r="S32" s="13"/>
      <c r="T32" s="11"/>
      <c r="U32" s="14"/>
      <c r="W32" s="9"/>
      <c r="Y32" s="9"/>
      <c r="AA32" s="9"/>
      <c r="AC32" s="9"/>
    </row>
    <row r="33" spans="1:29" ht="13" x14ac:dyDescent="0.3">
      <c r="A33" s="27"/>
      <c r="B33" s="19"/>
      <c r="C33" s="17"/>
      <c r="D33" s="17"/>
      <c r="E33" s="27"/>
      <c r="F33" s="27"/>
      <c r="G33" s="19"/>
      <c r="K33" s="19"/>
      <c r="S33" s="13"/>
      <c r="T33" s="11"/>
      <c r="U33" s="14"/>
      <c r="W33" s="9"/>
      <c r="Y33" s="9"/>
      <c r="AA33" s="9"/>
      <c r="AC33" s="9"/>
    </row>
    <row r="34" spans="1:29" ht="13" x14ac:dyDescent="0.3">
      <c r="A34" s="27"/>
      <c r="B34" s="19"/>
      <c r="C34" s="17"/>
      <c r="D34" s="17"/>
      <c r="E34" s="28"/>
      <c r="F34" s="27"/>
      <c r="G34" s="19"/>
      <c r="K34" s="19"/>
      <c r="M34" s="9"/>
      <c r="P34" s="9"/>
      <c r="S34" s="13"/>
      <c r="T34" s="11"/>
      <c r="U34" s="14"/>
      <c r="W34" s="9"/>
      <c r="Y34" s="9"/>
      <c r="AA34" s="9"/>
      <c r="AC34" s="9"/>
    </row>
    <row r="35" spans="1:29" ht="13" x14ac:dyDescent="0.3">
      <c r="A35" s="27"/>
      <c r="B35" s="19"/>
      <c r="C35" s="17"/>
      <c r="D35" s="17"/>
      <c r="E35" s="28"/>
      <c r="F35" s="27"/>
      <c r="G35" s="19"/>
      <c r="K35" s="19"/>
      <c r="M35" s="9"/>
      <c r="P35" s="9"/>
      <c r="S35" s="13"/>
      <c r="T35" s="11"/>
      <c r="U35" s="14"/>
      <c r="W35" s="9"/>
      <c r="Y35" s="9"/>
      <c r="AA35" s="9"/>
      <c r="AC35" s="9"/>
    </row>
    <row r="36" spans="1:29" ht="13" x14ac:dyDescent="0.3">
      <c r="A36" s="27"/>
      <c r="B36" s="19"/>
      <c r="C36" s="17"/>
      <c r="D36" s="17"/>
      <c r="E36" s="27"/>
      <c r="F36" s="27"/>
      <c r="G36" s="19"/>
      <c r="K36" s="19"/>
      <c r="M36" s="9"/>
      <c r="P36" s="9"/>
      <c r="S36" s="13"/>
      <c r="T36" s="11"/>
      <c r="U36" s="14"/>
      <c r="W36" s="9"/>
      <c r="Y36" s="9"/>
      <c r="AA36" s="9"/>
      <c r="AC36" s="9"/>
    </row>
    <row r="37" spans="1:29" ht="13" x14ac:dyDescent="0.3">
      <c r="A37" s="27"/>
      <c r="B37" s="19"/>
      <c r="C37" s="17"/>
      <c r="D37" s="17"/>
      <c r="E37" s="27"/>
      <c r="F37" s="27"/>
      <c r="G37" s="19"/>
      <c r="K37" s="19"/>
      <c r="M37" s="9"/>
      <c r="P37" s="9"/>
      <c r="S37" s="13"/>
      <c r="T37" s="11"/>
      <c r="U37" s="14"/>
      <c r="W37" s="9"/>
      <c r="Y37" s="9"/>
      <c r="AA37" s="9"/>
      <c r="AC37" s="9"/>
    </row>
    <row r="38" spans="1:29" ht="13" x14ac:dyDescent="0.3">
      <c r="A38" s="27"/>
      <c r="B38" s="19"/>
      <c r="C38" s="17"/>
      <c r="D38" s="17"/>
      <c r="E38" s="27"/>
      <c r="F38" s="27"/>
      <c r="G38" s="19"/>
      <c r="K38" s="19"/>
      <c r="M38" s="9"/>
      <c r="P38" s="9"/>
      <c r="S38" s="13"/>
      <c r="T38" s="11"/>
      <c r="U38" s="14"/>
      <c r="W38" s="9"/>
      <c r="Y38" s="9"/>
      <c r="AA38" s="9"/>
      <c r="AC38" s="9"/>
    </row>
    <row r="39" spans="1:29" ht="13" x14ac:dyDescent="0.3">
      <c r="A39" s="27"/>
      <c r="B39" s="19"/>
      <c r="C39" s="17"/>
      <c r="D39" s="17"/>
      <c r="E39" s="27"/>
      <c r="F39" s="27"/>
      <c r="G39" s="19"/>
      <c r="K39" s="19"/>
      <c r="M39" s="9"/>
      <c r="P39" s="9"/>
      <c r="S39" s="13"/>
      <c r="T39" s="11"/>
      <c r="U39" s="14"/>
      <c r="W39" s="9"/>
      <c r="Y39" s="9"/>
      <c r="AA39" s="9"/>
      <c r="AC39" s="9"/>
    </row>
    <row r="40" spans="1:29" ht="13" x14ac:dyDescent="0.3">
      <c r="A40" s="27"/>
      <c r="B40" s="19"/>
      <c r="C40" s="17"/>
      <c r="D40" s="17"/>
      <c r="E40" s="27"/>
      <c r="F40" s="27"/>
      <c r="G40" s="19"/>
      <c r="K40" s="19"/>
      <c r="M40" s="9"/>
      <c r="P40" s="9"/>
      <c r="S40" s="13"/>
      <c r="T40" s="11"/>
      <c r="U40" s="14"/>
      <c r="W40" s="9"/>
      <c r="Y40" s="9"/>
      <c r="AA40" s="9"/>
      <c r="AC40" s="9"/>
    </row>
    <row r="41" spans="1:29" ht="13" x14ac:dyDescent="0.3">
      <c r="A41" s="27"/>
      <c r="B41" s="19"/>
      <c r="C41" s="17"/>
      <c r="D41" s="17"/>
      <c r="E41" s="27"/>
      <c r="F41" s="27"/>
      <c r="G41" s="19"/>
      <c r="K41" s="19"/>
      <c r="M41" s="9"/>
      <c r="P41" s="9"/>
      <c r="S41" s="13"/>
      <c r="T41" s="11"/>
      <c r="U41" s="14"/>
      <c r="W41" s="9"/>
      <c r="Y41" s="9"/>
      <c r="AA41" s="9"/>
      <c r="AC41" s="9"/>
    </row>
    <row r="42" spans="1:29" ht="13" x14ac:dyDescent="0.3">
      <c r="A42" s="27"/>
      <c r="B42" s="19"/>
      <c r="C42" s="17"/>
      <c r="D42" s="17"/>
      <c r="E42" s="27"/>
      <c r="F42" s="27"/>
      <c r="G42" s="19"/>
      <c r="K42" s="19"/>
      <c r="M42" s="9"/>
      <c r="P42" s="9"/>
      <c r="S42" s="13"/>
      <c r="T42" s="11"/>
      <c r="U42" s="14"/>
      <c r="W42" s="9"/>
      <c r="Y42" s="9"/>
      <c r="AA42" s="9"/>
      <c r="AC42" s="9"/>
    </row>
    <row r="43" spans="1:29" ht="13" x14ac:dyDescent="0.3">
      <c r="A43" s="27"/>
      <c r="B43" s="19"/>
      <c r="C43" s="17"/>
      <c r="D43" s="17"/>
      <c r="E43" s="27"/>
      <c r="F43" s="27"/>
      <c r="G43" s="19"/>
      <c r="K43" s="19"/>
      <c r="M43" s="9"/>
      <c r="P43" s="9"/>
      <c r="S43" s="13"/>
      <c r="T43" s="11"/>
      <c r="U43" s="14"/>
      <c r="W43" s="9"/>
      <c r="X43" s="8" t="s">
        <v>22</v>
      </c>
      <c r="Y43" s="9"/>
      <c r="AA43" s="9"/>
      <c r="AC43" s="9"/>
    </row>
    <row r="44" spans="1:29" ht="13" x14ac:dyDescent="0.3">
      <c r="A44" s="27"/>
      <c r="B44" s="19"/>
      <c r="C44" s="17"/>
      <c r="D44" s="17"/>
      <c r="E44" s="27"/>
      <c r="F44" s="27"/>
      <c r="G44" s="19"/>
      <c r="K44" s="19"/>
      <c r="M44" s="9"/>
      <c r="P44" s="9"/>
      <c r="S44" s="13"/>
      <c r="T44" s="11"/>
      <c r="U44" s="14"/>
      <c r="W44" s="9"/>
      <c r="Y44" s="9"/>
      <c r="AA44" s="9"/>
      <c r="AC44" s="9"/>
    </row>
    <row r="45" spans="1:29" ht="13" x14ac:dyDescent="0.3">
      <c r="A45" s="27"/>
      <c r="B45" s="19"/>
      <c r="C45" s="17"/>
      <c r="D45" s="17"/>
      <c r="E45" s="27"/>
      <c r="F45" s="27"/>
      <c r="G45" s="19"/>
      <c r="K45" s="19"/>
      <c r="S45" s="13"/>
      <c r="T45" s="11"/>
      <c r="U45" s="14"/>
      <c r="W45" s="9"/>
      <c r="Y45" s="9"/>
      <c r="AA45" s="9"/>
      <c r="AC45" s="9"/>
    </row>
    <row r="46" spans="1:29" ht="13" x14ac:dyDescent="0.3">
      <c r="A46" s="27"/>
      <c r="B46" s="19"/>
      <c r="C46" s="17"/>
      <c r="D46" s="17"/>
      <c r="E46" s="27"/>
      <c r="F46" s="27"/>
      <c r="G46" s="19"/>
      <c r="K46" s="19"/>
      <c r="M46" s="9"/>
      <c r="P46" s="9"/>
      <c r="S46" s="13"/>
      <c r="T46" s="11"/>
      <c r="U46" s="14"/>
      <c r="W46" s="9"/>
      <c r="Y46" s="9"/>
      <c r="AA46" s="9"/>
      <c r="AC46" s="9"/>
    </row>
    <row r="47" spans="1:29" ht="13" x14ac:dyDescent="0.3">
      <c r="A47" s="27"/>
      <c r="B47" s="19"/>
      <c r="C47" s="17"/>
      <c r="D47" s="17"/>
      <c r="E47" s="27"/>
      <c r="F47" s="27"/>
      <c r="G47" s="19"/>
      <c r="K47" s="19"/>
      <c r="M47" s="9"/>
      <c r="P47" s="9"/>
      <c r="S47" s="13"/>
      <c r="T47" s="11"/>
      <c r="U47" s="14"/>
      <c r="W47" s="9"/>
      <c r="Y47" s="9"/>
      <c r="AA47" s="9"/>
      <c r="AC47" s="9"/>
    </row>
    <row r="48" spans="1:29" ht="13" x14ac:dyDescent="0.3">
      <c r="A48" s="27"/>
      <c r="B48" s="19"/>
      <c r="C48" s="17"/>
      <c r="D48" s="17"/>
      <c r="E48" s="27"/>
      <c r="F48" s="27"/>
      <c r="G48" s="19"/>
      <c r="K48" s="19"/>
      <c r="M48" s="9"/>
      <c r="P48" s="9"/>
      <c r="S48" s="13"/>
      <c r="T48" s="11"/>
      <c r="U48" s="14"/>
      <c r="W48" s="9"/>
      <c r="Y48" s="9"/>
      <c r="AA48" s="9"/>
      <c r="AC48" s="9"/>
    </row>
    <row r="49" spans="1:29" ht="13" x14ac:dyDescent="0.3">
      <c r="A49" s="27"/>
      <c r="B49" s="19"/>
      <c r="C49" s="17"/>
      <c r="D49" s="17"/>
      <c r="E49" s="27"/>
      <c r="F49" s="27"/>
      <c r="G49" s="19"/>
      <c r="K49" s="19"/>
      <c r="M49" s="9"/>
      <c r="P49" s="9"/>
      <c r="S49" s="13"/>
      <c r="T49" s="11"/>
      <c r="U49" s="14"/>
      <c r="W49" s="9"/>
      <c r="Y49" s="9"/>
      <c r="AA49" s="9"/>
      <c r="AC49" s="9"/>
    </row>
    <row r="50" spans="1:29" ht="13" x14ac:dyDescent="0.3">
      <c r="A50" s="27"/>
      <c r="B50" s="19"/>
      <c r="C50" s="17"/>
      <c r="D50" s="17"/>
      <c r="E50" s="27"/>
      <c r="F50" s="27"/>
      <c r="G50" s="19"/>
      <c r="K50" s="19"/>
      <c r="M50" s="9"/>
      <c r="P50" s="9"/>
      <c r="S50" s="13"/>
      <c r="T50" s="11"/>
      <c r="U50" s="14"/>
      <c r="W50" s="9"/>
      <c r="Y50" s="9"/>
      <c r="AA50" s="9"/>
      <c r="AC50" s="9"/>
    </row>
    <row r="51" spans="1:29" ht="13" x14ac:dyDescent="0.3">
      <c r="A51" s="27"/>
      <c r="B51" s="19"/>
      <c r="C51" s="17"/>
      <c r="D51" s="17"/>
      <c r="E51" s="27"/>
      <c r="F51" s="27"/>
      <c r="G51" s="19"/>
      <c r="K51" s="19"/>
      <c r="M51" s="9"/>
      <c r="P51" s="9"/>
      <c r="S51" s="13"/>
      <c r="T51" s="11"/>
      <c r="U51" s="14"/>
      <c r="W51" s="9"/>
      <c r="Y51" s="9"/>
      <c r="AA51" s="9"/>
      <c r="AC51" s="9"/>
    </row>
    <row r="52" spans="1:29" ht="13" x14ac:dyDescent="0.3">
      <c r="A52" s="19"/>
      <c r="B52" s="19"/>
      <c r="C52" s="17"/>
      <c r="D52" s="17"/>
      <c r="E52" s="27"/>
      <c r="F52" s="27"/>
      <c r="G52" s="19"/>
      <c r="K52" s="19"/>
      <c r="M52" s="9"/>
      <c r="P52" s="9"/>
      <c r="S52" s="13"/>
      <c r="T52" s="11"/>
      <c r="U52" s="14"/>
      <c r="W52" s="9"/>
      <c r="Y52" s="9"/>
      <c r="AA52" s="9"/>
      <c r="AC52" s="9"/>
    </row>
    <row r="53" spans="1:29" ht="13" x14ac:dyDescent="0.3">
      <c r="A53" s="19"/>
      <c r="B53" s="19"/>
      <c r="C53" s="17"/>
      <c r="D53" s="17"/>
      <c r="E53" s="27"/>
      <c r="F53" s="27"/>
      <c r="G53" s="19"/>
      <c r="K53" s="19"/>
      <c r="M53" s="9"/>
      <c r="P53" s="9"/>
      <c r="S53" s="13"/>
      <c r="T53" s="11"/>
      <c r="U53" s="14"/>
      <c r="W53" s="9"/>
      <c r="Y53" s="9"/>
      <c r="AA53" s="9"/>
      <c r="AC53" s="9"/>
    </row>
    <row r="54" spans="1:29" ht="13" x14ac:dyDescent="0.3">
      <c r="A54" s="19"/>
      <c r="B54" s="19"/>
      <c r="C54" s="17"/>
      <c r="D54" s="17"/>
      <c r="E54" s="27"/>
      <c r="F54" s="27"/>
      <c r="G54" s="19"/>
      <c r="K54" s="19"/>
      <c r="M54" s="9"/>
      <c r="P54" s="9"/>
      <c r="S54" s="13"/>
      <c r="T54" s="11"/>
      <c r="U54" s="14"/>
      <c r="W54" s="9"/>
      <c r="Y54" s="9"/>
      <c r="AA54" s="9"/>
      <c r="AC54" s="9"/>
    </row>
    <row r="55" spans="1:29" ht="13" x14ac:dyDescent="0.3">
      <c r="A55" s="29"/>
      <c r="B55" s="29"/>
      <c r="C55" s="17"/>
      <c r="D55" s="17"/>
      <c r="E55" s="27"/>
      <c r="F55" s="27"/>
      <c r="G55" s="19"/>
      <c r="K55" s="19"/>
      <c r="M55" s="9"/>
      <c r="P55" s="9"/>
      <c r="S55" s="13"/>
      <c r="T55" s="11"/>
      <c r="U55" s="14"/>
      <c r="W55" s="9"/>
      <c r="Y55" s="9"/>
      <c r="AA55" s="9"/>
      <c r="AC55" s="9"/>
    </row>
    <row r="56" spans="1:29" ht="13" x14ac:dyDescent="0.3">
      <c r="C56" s="17"/>
      <c r="D56" s="17"/>
      <c r="E56" s="27"/>
      <c r="F56" s="27"/>
      <c r="G56" s="19"/>
      <c r="K56" s="19"/>
      <c r="O56" s="9"/>
      <c r="P56" s="9"/>
      <c r="S56" s="13"/>
      <c r="T56" s="11"/>
      <c r="U56" s="14"/>
      <c r="W56" s="9"/>
      <c r="Y56" s="9"/>
      <c r="AA56" s="9"/>
      <c r="AC56" s="9"/>
    </row>
    <row r="57" spans="1:29" ht="13" x14ac:dyDescent="0.3">
      <c r="C57" s="17"/>
      <c r="D57" s="17"/>
      <c r="E57" s="17"/>
      <c r="F57" s="27"/>
      <c r="G57" s="19"/>
      <c r="K57" s="19"/>
      <c r="M57" s="9"/>
      <c r="O57" s="9"/>
      <c r="P57" s="17"/>
      <c r="Q57" s="9"/>
      <c r="S57" s="13"/>
      <c r="T57" s="11"/>
      <c r="U57" s="14"/>
      <c r="W57" s="9"/>
      <c r="Y57" s="9"/>
      <c r="AA57" s="9"/>
      <c r="AC57" s="9"/>
    </row>
    <row r="58" spans="1:29" ht="13" x14ac:dyDescent="0.3">
      <c r="F58" s="27"/>
      <c r="G58" s="19"/>
      <c r="K58" s="19"/>
      <c r="M58" s="9"/>
      <c r="O58" s="9"/>
      <c r="P58" s="17"/>
      <c r="Q58" s="9"/>
      <c r="S58" s="13"/>
      <c r="T58" s="11"/>
      <c r="U58" s="14"/>
      <c r="W58" s="9"/>
      <c r="Y58" s="9"/>
      <c r="AA58" s="9"/>
      <c r="AC58" s="9"/>
    </row>
    <row r="59" spans="1:29" ht="13" x14ac:dyDescent="0.3">
      <c r="F59" s="17"/>
      <c r="G59" s="17"/>
      <c r="K59" s="17"/>
      <c r="M59" s="9"/>
      <c r="O59" s="9"/>
      <c r="P59" s="17"/>
      <c r="Q59" s="9"/>
      <c r="S59" s="13"/>
      <c r="T59" s="11"/>
      <c r="U59" s="14"/>
      <c r="W59" s="9"/>
      <c r="Y59" s="9"/>
      <c r="AA59" s="9"/>
      <c r="AC59" s="9"/>
    </row>
    <row r="60" spans="1:29" ht="13" x14ac:dyDescent="0.3">
      <c r="A60" s="17"/>
      <c r="B60" s="30"/>
      <c r="C60" s="18"/>
      <c r="D60" s="31"/>
      <c r="E60" s="31"/>
      <c r="F60" s="31"/>
      <c r="G60" s="31"/>
      <c r="J60" s="10"/>
      <c r="K60" s="29"/>
      <c r="M60" s="9"/>
      <c r="O60" s="9"/>
      <c r="P60" s="17"/>
      <c r="Q60" s="9"/>
      <c r="S60" s="13"/>
      <c r="T60" s="11"/>
      <c r="U60" s="14"/>
      <c r="W60" s="9"/>
      <c r="Y60" s="9"/>
      <c r="AA60" s="9"/>
      <c r="AC60" s="9"/>
    </row>
    <row r="61" spans="1:29" ht="13" x14ac:dyDescent="0.3">
      <c r="A61" s="17"/>
      <c r="B61" s="17"/>
      <c r="C61" s="17"/>
      <c r="D61" s="17"/>
      <c r="E61" s="17"/>
      <c r="F61" s="17"/>
      <c r="G61" s="17"/>
      <c r="K61" s="17"/>
      <c r="M61" s="9"/>
      <c r="O61" s="9"/>
      <c r="P61" s="17"/>
      <c r="Q61" s="9"/>
      <c r="S61" s="13"/>
      <c r="T61" s="11"/>
      <c r="U61" s="14"/>
      <c r="W61" s="9"/>
      <c r="Y61" s="9"/>
      <c r="AA61" s="9"/>
      <c r="AC61" s="9"/>
    </row>
    <row r="62" spans="1:29" ht="13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8"/>
      <c r="L62" s="17"/>
      <c r="S62" s="13"/>
      <c r="T62" s="11"/>
      <c r="U62" s="14"/>
      <c r="W62" s="9"/>
      <c r="Y62" s="9"/>
      <c r="AA62" s="9"/>
      <c r="AC62" s="9"/>
    </row>
    <row r="63" spans="1:29" ht="13" x14ac:dyDescent="0.3">
      <c r="A63" s="17"/>
      <c r="B63" s="18"/>
      <c r="C63" s="17"/>
      <c r="D63" s="17"/>
      <c r="E63" s="17"/>
      <c r="F63" s="17"/>
      <c r="G63" s="17"/>
      <c r="H63" s="17"/>
      <c r="I63" s="17"/>
      <c r="J63" s="17"/>
      <c r="K63" s="28"/>
      <c r="L63" s="17"/>
      <c r="S63" s="13"/>
      <c r="T63" s="11"/>
      <c r="U63" s="14"/>
      <c r="W63" s="9"/>
      <c r="Y63" s="9"/>
      <c r="AA63" s="9"/>
      <c r="AC63" s="9"/>
    </row>
    <row r="64" spans="1:29" ht="13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8"/>
      <c r="L64" s="17"/>
      <c r="S64" s="13"/>
      <c r="T64" s="11"/>
      <c r="U64" s="14"/>
      <c r="W64" s="9"/>
      <c r="Y64" s="9"/>
      <c r="AA64" s="9"/>
      <c r="AC64" s="9"/>
    </row>
    <row r="65" spans="1:36" ht="13" x14ac:dyDescent="0.3">
      <c r="A65" s="17"/>
      <c r="B65" s="23"/>
      <c r="C65" s="21"/>
      <c r="D65" s="24"/>
      <c r="E65" s="24"/>
      <c r="F65" s="24"/>
      <c r="G65" s="21"/>
      <c r="H65" s="33"/>
      <c r="I65" s="34"/>
      <c r="J65" s="17"/>
      <c r="K65" s="32"/>
      <c r="L65" s="17"/>
      <c r="W65" s="9"/>
      <c r="Y65" s="9"/>
      <c r="AA65" s="9"/>
      <c r="AC65" s="9"/>
    </row>
    <row r="66" spans="1:36" ht="13" x14ac:dyDescent="0.3">
      <c r="A66" s="17"/>
      <c r="B66" s="23"/>
      <c r="C66" s="22"/>
      <c r="D66" s="23"/>
      <c r="E66" s="22"/>
      <c r="F66" s="22"/>
      <c r="G66" s="23"/>
      <c r="H66" s="27"/>
      <c r="I66" s="26"/>
      <c r="J66" s="17"/>
      <c r="K66" s="28"/>
      <c r="L66" s="17"/>
      <c r="W66" s="9"/>
    </row>
    <row r="67" spans="1:36" ht="13" x14ac:dyDescent="0.3">
      <c r="A67" s="17"/>
      <c r="B67" s="35"/>
      <c r="C67" s="27"/>
      <c r="D67" s="27"/>
      <c r="E67" s="27"/>
      <c r="F67" s="27"/>
      <c r="G67" s="19"/>
      <c r="J67" s="17"/>
      <c r="K67" s="19"/>
      <c r="L67" s="17"/>
      <c r="S67" s="9"/>
      <c r="U67" s="9"/>
      <c r="W67" s="9"/>
      <c r="AG67" s="16"/>
      <c r="AH67" s="16"/>
      <c r="AI67" s="16"/>
      <c r="AJ67" s="16"/>
    </row>
    <row r="68" spans="1:36" ht="13" x14ac:dyDescent="0.3">
      <c r="A68" s="17"/>
      <c r="B68" s="35"/>
      <c r="C68" s="27"/>
      <c r="D68" s="27"/>
      <c r="E68" s="27"/>
      <c r="F68" s="27"/>
      <c r="G68" s="19"/>
      <c r="J68" s="17"/>
      <c r="K68" s="19"/>
      <c r="L68" s="17"/>
      <c r="S68" s="9"/>
      <c r="U68" s="9"/>
      <c r="W68" s="9"/>
    </row>
    <row r="69" spans="1:36" ht="13" x14ac:dyDescent="0.3">
      <c r="A69" s="17"/>
      <c r="B69" s="35"/>
      <c r="C69" s="27"/>
      <c r="D69" s="27"/>
      <c r="E69" s="17"/>
      <c r="F69" s="27"/>
      <c r="G69" s="19"/>
      <c r="J69" s="17"/>
      <c r="K69" s="19"/>
      <c r="L69" s="17"/>
      <c r="S69" s="9"/>
      <c r="U69" s="9"/>
      <c r="W69" s="9"/>
    </row>
    <row r="70" spans="1:36" ht="13" x14ac:dyDescent="0.3">
      <c r="A70" s="17"/>
      <c r="B70" s="35"/>
      <c r="C70" s="27"/>
      <c r="D70" s="27"/>
      <c r="E70" s="27"/>
      <c r="F70" s="27"/>
      <c r="G70" s="19"/>
      <c r="J70" s="17"/>
      <c r="K70" s="19"/>
      <c r="L70" s="17"/>
      <c r="M70" s="9"/>
      <c r="P70" s="12"/>
      <c r="S70" s="9"/>
      <c r="U70" s="9"/>
      <c r="W70" s="9"/>
    </row>
    <row r="71" spans="1:36" ht="13" x14ac:dyDescent="0.3">
      <c r="A71" s="17"/>
      <c r="B71" s="35"/>
      <c r="C71" s="27"/>
      <c r="D71" s="27"/>
      <c r="E71" s="27"/>
      <c r="F71" s="27"/>
      <c r="G71" s="19"/>
      <c r="J71" s="17"/>
      <c r="K71" s="19"/>
      <c r="L71" s="17"/>
      <c r="M71" s="9"/>
      <c r="P71" s="15"/>
      <c r="S71" s="9"/>
      <c r="U71" s="9"/>
      <c r="W71" s="9"/>
    </row>
    <row r="72" spans="1:36" ht="13" x14ac:dyDescent="0.3">
      <c r="A72" s="17"/>
      <c r="B72" s="36"/>
      <c r="C72" s="27"/>
      <c r="D72" s="27"/>
      <c r="E72" s="27"/>
      <c r="F72" s="27"/>
      <c r="G72" s="19"/>
      <c r="J72" s="17"/>
      <c r="K72" s="19"/>
      <c r="L72" s="17"/>
      <c r="M72" s="9"/>
      <c r="P72" s="12"/>
      <c r="S72" s="9"/>
      <c r="U72" s="9"/>
      <c r="W72" s="9"/>
    </row>
    <row r="73" spans="1:36" ht="13" x14ac:dyDescent="0.3">
      <c r="A73" s="17"/>
      <c r="B73" s="35"/>
      <c r="C73" s="27"/>
      <c r="D73" s="27"/>
      <c r="E73" s="27"/>
      <c r="F73" s="27"/>
      <c r="G73" s="19"/>
      <c r="J73" s="17"/>
      <c r="K73" s="19"/>
      <c r="L73" s="17"/>
      <c r="M73" s="9"/>
      <c r="P73" s="15"/>
      <c r="S73" s="9"/>
      <c r="U73" s="9"/>
      <c r="W73" s="9"/>
    </row>
    <row r="74" spans="1:36" ht="13" x14ac:dyDescent="0.3">
      <c r="A74" s="17"/>
      <c r="B74" s="35"/>
      <c r="C74" s="27"/>
      <c r="D74" s="27"/>
      <c r="E74" s="27"/>
      <c r="F74" s="27"/>
      <c r="G74" s="19"/>
      <c r="J74" s="17"/>
      <c r="K74" s="19"/>
      <c r="L74" s="17"/>
      <c r="M74" s="9"/>
      <c r="P74" s="12"/>
      <c r="S74" s="9"/>
      <c r="U74" s="9"/>
      <c r="W74" s="9"/>
    </row>
    <row r="75" spans="1:36" ht="13" x14ac:dyDescent="0.3">
      <c r="A75" s="17"/>
      <c r="B75" s="35"/>
      <c r="C75" s="27"/>
      <c r="D75" s="27"/>
      <c r="E75" s="27"/>
      <c r="F75" s="27"/>
      <c r="G75" s="19"/>
      <c r="J75" s="17"/>
      <c r="K75" s="19"/>
      <c r="L75" s="17"/>
      <c r="M75" s="9"/>
      <c r="P75" s="15"/>
      <c r="S75" s="9"/>
      <c r="U75" s="9"/>
      <c r="W75" s="9"/>
    </row>
    <row r="76" spans="1:36" ht="13" x14ac:dyDescent="0.3">
      <c r="A76" s="17"/>
      <c r="B76" s="35"/>
      <c r="C76" s="27"/>
      <c r="D76" s="27"/>
      <c r="E76" s="27"/>
      <c r="F76" s="27"/>
      <c r="G76" s="19"/>
      <c r="J76" s="17"/>
      <c r="K76" s="19"/>
      <c r="L76" s="17"/>
      <c r="M76" s="9"/>
      <c r="P76" s="12"/>
      <c r="S76" s="9"/>
      <c r="U76" s="9"/>
      <c r="W76" s="9"/>
    </row>
    <row r="77" spans="1:36" ht="13" x14ac:dyDescent="0.3">
      <c r="A77" s="17"/>
      <c r="B77" s="35"/>
      <c r="C77" s="27"/>
      <c r="D77" s="27"/>
      <c r="E77" s="27"/>
      <c r="F77" s="27"/>
      <c r="G77" s="19"/>
      <c r="J77" s="17"/>
      <c r="K77" s="19"/>
      <c r="L77" s="17"/>
      <c r="M77" s="9"/>
      <c r="P77" s="15"/>
      <c r="S77" s="9"/>
      <c r="U77" s="9"/>
      <c r="W77" s="9"/>
    </row>
    <row r="78" spans="1:36" ht="13" x14ac:dyDescent="0.3">
      <c r="A78" s="17"/>
      <c r="B78" s="35"/>
      <c r="C78" s="27"/>
      <c r="D78" s="27"/>
      <c r="E78" s="27"/>
      <c r="F78" s="27"/>
      <c r="G78" s="19"/>
      <c r="J78" s="17"/>
      <c r="K78" s="19"/>
      <c r="L78" s="17"/>
      <c r="M78" s="9"/>
      <c r="P78" s="12"/>
      <c r="S78" s="9"/>
      <c r="U78" s="9"/>
      <c r="W78" s="9"/>
    </row>
    <row r="79" spans="1:36" ht="13" x14ac:dyDescent="0.3">
      <c r="A79" s="17"/>
      <c r="B79" s="35"/>
      <c r="C79" s="27"/>
      <c r="D79" s="27"/>
      <c r="E79" s="27"/>
      <c r="F79" s="27"/>
      <c r="G79" s="19"/>
      <c r="J79" s="17"/>
      <c r="K79" s="19"/>
      <c r="L79" s="17"/>
      <c r="M79" s="9"/>
      <c r="P79" s="15"/>
      <c r="S79" s="9"/>
      <c r="U79" s="9"/>
      <c r="W79" s="9"/>
    </row>
    <row r="80" spans="1:36" ht="13" x14ac:dyDescent="0.3">
      <c r="A80" s="17"/>
      <c r="B80" s="35"/>
      <c r="C80" s="27"/>
      <c r="D80" s="27"/>
      <c r="E80" s="27"/>
      <c r="F80" s="27"/>
      <c r="G80" s="19"/>
      <c r="J80" s="17"/>
      <c r="K80" s="19"/>
      <c r="L80" s="17"/>
      <c r="M80" s="9"/>
      <c r="P80" s="12"/>
      <c r="S80" s="9"/>
      <c r="U80" s="9"/>
      <c r="W80" s="9"/>
    </row>
    <row r="81" spans="1:16" ht="13" x14ac:dyDescent="0.3">
      <c r="A81" s="17"/>
      <c r="B81" s="35"/>
      <c r="C81" s="27"/>
      <c r="D81" s="27"/>
      <c r="E81" s="27"/>
      <c r="F81" s="27"/>
      <c r="G81" s="19"/>
      <c r="J81" s="17"/>
      <c r="K81" s="19"/>
      <c r="L81" s="17"/>
      <c r="M81" s="9"/>
      <c r="P81" s="15"/>
    </row>
    <row r="82" spans="1:16" ht="13" x14ac:dyDescent="0.3">
      <c r="A82" s="17"/>
      <c r="B82" s="36"/>
      <c r="C82" s="27"/>
      <c r="D82" s="27"/>
      <c r="E82" s="27"/>
      <c r="F82" s="27"/>
      <c r="G82" s="19"/>
      <c r="J82" s="17"/>
      <c r="K82" s="19"/>
      <c r="L82" s="17"/>
      <c r="P82" s="12"/>
    </row>
    <row r="83" spans="1:16" ht="13" x14ac:dyDescent="0.3">
      <c r="A83" s="17"/>
      <c r="B83" s="35"/>
      <c r="C83" s="27"/>
      <c r="D83" s="27"/>
      <c r="E83" s="27"/>
      <c r="F83" s="27"/>
      <c r="G83" s="19"/>
      <c r="J83" s="17"/>
      <c r="K83" s="19"/>
      <c r="L83" s="17"/>
      <c r="P83" s="15"/>
    </row>
    <row r="84" spans="1:16" ht="13" x14ac:dyDescent="0.3">
      <c r="A84" s="17"/>
      <c r="B84" s="35"/>
      <c r="C84" s="27"/>
      <c r="D84" s="27"/>
      <c r="E84" s="27"/>
      <c r="F84" s="27"/>
      <c r="G84" s="19"/>
      <c r="J84" s="17"/>
      <c r="K84" s="19"/>
      <c r="L84" s="17"/>
      <c r="P84" s="12"/>
    </row>
    <row r="85" spans="1:16" ht="13" x14ac:dyDescent="0.3">
      <c r="A85" s="17"/>
      <c r="B85" s="35"/>
      <c r="C85" s="27"/>
      <c r="D85" s="27"/>
      <c r="E85" s="27"/>
      <c r="F85" s="27"/>
      <c r="G85" s="19"/>
      <c r="J85" s="17"/>
      <c r="K85" s="19"/>
      <c r="L85" s="17"/>
      <c r="P85" s="15"/>
    </row>
    <row r="86" spans="1:16" ht="13" x14ac:dyDescent="0.3">
      <c r="A86" s="17"/>
      <c r="B86" s="35"/>
      <c r="C86" s="27"/>
      <c r="D86" s="27"/>
      <c r="E86" s="27"/>
      <c r="F86" s="27"/>
      <c r="G86" s="19"/>
      <c r="J86" s="17"/>
      <c r="K86" s="19"/>
      <c r="L86" s="17"/>
      <c r="P86" s="12"/>
    </row>
    <row r="87" spans="1:16" ht="13" x14ac:dyDescent="0.3">
      <c r="A87" s="17"/>
      <c r="B87" s="35"/>
      <c r="C87" s="27"/>
      <c r="D87" s="27"/>
      <c r="E87" s="27"/>
      <c r="F87" s="27"/>
      <c r="G87" s="19"/>
      <c r="J87" s="17"/>
      <c r="K87" s="19"/>
      <c r="L87" s="17"/>
      <c r="P87" s="15"/>
    </row>
    <row r="88" spans="1:16" ht="13" x14ac:dyDescent="0.3">
      <c r="A88" s="17"/>
      <c r="B88" s="35"/>
      <c r="C88" s="27"/>
      <c r="D88" s="27"/>
      <c r="E88" s="27"/>
      <c r="F88" s="27"/>
      <c r="G88" s="19"/>
      <c r="J88" s="17"/>
      <c r="K88" s="19"/>
      <c r="L88" s="17"/>
      <c r="M88" s="9"/>
      <c r="P88" s="12"/>
    </row>
    <row r="89" spans="1:16" ht="13" x14ac:dyDescent="0.3">
      <c r="A89" s="17"/>
      <c r="B89" s="35"/>
      <c r="C89" s="27"/>
      <c r="D89" s="27"/>
      <c r="E89" s="27"/>
      <c r="F89" s="27"/>
      <c r="G89" s="19"/>
      <c r="J89" s="17"/>
      <c r="K89" s="19"/>
      <c r="L89" s="17"/>
      <c r="M89" s="9"/>
      <c r="P89" s="15"/>
    </row>
    <row r="90" spans="1:16" ht="13" x14ac:dyDescent="0.3">
      <c r="A90" s="17"/>
      <c r="B90" s="35"/>
      <c r="C90" s="27"/>
      <c r="D90" s="27"/>
      <c r="E90" s="27"/>
      <c r="F90" s="27"/>
      <c r="G90" s="19"/>
      <c r="J90" s="17"/>
      <c r="K90" s="19"/>
      <c r="L90" s="17"/>
      <c r="M90" s="9"/>
      <c r="P90" s="12"/>
    </row>
    <row r="91" spans="1:16" ht="13" x14ac:dyDescent="0.3">
      <c r="A91" s="17"/>
      <c r="B91" s="35"/>
      <c r="C91" s="27"/>
      <c r="D91" s="27"/>
      <c r="E91" s="27"/>
      <c r="F91" s="27"/>
      <c r="G91" s="19"/>
      <c r="J91" s="17"/>
      <c r="K91" s="19"/>
      <c r="L91" s="17"/>
      <c r="M91" s="9"/>
      <c r="P91" s="15"/>
    </row>
    <row r="92" spans="1:16" ht="13" x14ac:dyDescent="0.3">
      <c r="A92" s="17"/>
      <c r="B92" s="35"/>
      <c r="C92" s="27"/>
      <c r="D92" s="27"/>
      <c r="E92" s="27"/>
      <c r="F92" s="27"/>
      <c r="G92" s="19"/>
      <c r="J92" s="17"/>
      <c r="K92" s="19"/>
      <c r="L92" s="17"/>
      <c r="M92" s="9"/>
      <c r="P92" s="12"/>
    </row>
    <row r="93" spans="1:16" ht="13" x14ac:dyDescent="0.3">
      <c r="A93" s="17"/>
      <c r="B93" s="35"/>
      <c r="C93" s="27"/>
      <c r="D93" s="27"/>
      <c r="E93" s="27"/>
      <c r="F93" s="27"/>
      <c r="G93" s="19"/>
      <c r="J93" s="17"/>
      <c r="K93" s="19"/>
      <c r="L93" s="17"/>
      <c r="M93" s="9"/>
      <c r="P93" s="15"/>
    </row>
    <row r="94" spans="1:16" ht="13" x14ac:dyDescent="0.3">
      <c r="A94" s="17"/>
      <c r="B94" s="35"/>
      <c r="C94" s="27"/>
      <c r="D94" s="27"/>
      <c r="E94" s="27"/>
      <c r="F94" s="27"/>
      <c r="G94" s="19"/>
      <c r="J94" s="17"/>
      <c r="K94" s="19"/>
      <c r="L94" s="17"/>
      <c r="M94" s="9"/>
      <c r="P94" s="12"/>
    </row>
    <row r="95" spans="1:16" ht="13" x14ac:dyDescent="0.3">
      <c r="A95" s="17"/>
      <c r="B95" s="35"/>
      <c r="C95" s="27"/>
      <c r="D95" s="27"/>
      <c r="E95" s="27"/>
      <c r="F95" s="27"/>
      <c r="G95" s="19"/>
      <c r="J95" s="17"/>
      <c r="K95" s="19"/>
      <c r="L95" s="17"/>
      <c r="M95" s="9"/>
      <c r="P95" s="15"/>
    </row>
    <row r="96" spans="1:16" ht="13" x14ac:dyDescent="0.3">
      <c r="A96" s="17"/>
      <c r="B96" s="35"/>
      <c r="C96" s="27"/>
      <c r="D96" s="27"/>
      <c r="E96" s="27"/>
      <c r="F96" s="27"/>
      <c r="G96" s="19"/>
      <c r="J96" s="17"/>
      <c r="K96" s="19"/>
      <c r="L96" s="17"/>
      <c r="M96" s="9"/>
      <c r="P96" s="12"/>
    </row>
    <row r="97" spans="1:16" ht="13" x14ac:dyDescent="0.3">
      <c r="A97" s="17"/>
      <c r="B97" s="35"/>
      <c r="C97" s="27"/>
      <c r="D97" s="27"/>
      <c r="E97" s="27"/>
      <c r="F97" s="27"/>
      <c r="G97" s="19"/>
      <c r="J97" s="17"/>
      <c r="K97" s="19"/>
      <c r="L97" s="17"/>
      <c r="M97" s="9"/>
      <c r="P97" s="15"/>
    </row>
    <row r="98" spans="1:16" ht="13" x14ac:dyDescent="0.3">
      <c r="A98" s="17"/>
      <c r="B98" s="35"/>
      <c r="C98" s="27"/>
      <c r="D98" s="27"/>
      <c r="E98" s="27"/>
      <c r="F98" s="27"/>
      <c r="G98" s="19"/>
      <c r="J98" s="17"/>
      <c r="K98" s="19"/>
      <c r="L98" s="17"/>
      <c r="M98" s="9"/>
      <c r="P98" s="12"/>
    </row>
    <row r="99" spans="1:16" ht="13" x14ac:dyDescent="0.3">
      <c r="A99" s="17"/>
      <c r="B99" s="35"/>
      <c r="C99" s="27"/>
      <c r="D99" s="27"/>
      <c r="E99" s="27"/>
      <c r="F99" s="27"/>
      <c r="G99" s="19"/>
      <c r="J99" s="17"/>
      <c r="K99" s="19"/>
      <c r="L99" s="17"/>
      <c r="M99" s="9"/>
      <c r="P99" s="15"/>
    </row>
    <row r="100" spans="1:16" ht="13" x14ac:dyDescent="0.3">
      <c r="A100" s="17"/>
      <c r="B100" s="35"/>
      <c r="C100" s="27"/>
      <c r="D100" s="27"/>
      <c r="E100" s="27"/>
      <c r="F100" s="27"/>
      <c r="G100" s="19"/>
      <c r="J100" s="17"/>
      <c r="K100" s="19"/>
      <c r="L100" s="17"/>
      <c r="M100" s="9"/>
      <c r="P100" s="12"/>
    </row>
    <row r="101" spans="1:16" ht="13" x14ac:dyDescent="0.3">
      <c r="A101" s="17"/>
      <c r="B101" s="35"/>
      <c r="C101" s="27"/>
      <c r="D101" s="27"/>
      <c r="E101" s="27"/>
      <c r="F101" s="27"/>
      <c r="G101" s="19"/>
      <c r="J101" s="17"/>
      <c r="K101" s="19"/>
      <c r="L101" s="17"/>
      <c r="M101" s="9"/>
      <c r="P101" s="15"/>
    </row>
    <row r="102" spans="1:16" ht="13" x14ac:dyDescent="0.3">
      <c r="A102" s="17"/>
      <c r="B102" s="35"/>
      <c r="C102" s="27"/>
      <c r="D102" s="27"/>
      <c r="E102" s="27"/>
      <c r="F102" s="27"/>
      <c r="G102" s="19"/>
      <c r="J102" s="17"/>
      <c r="K102" s="19"/>
      <c r="L102" s="17"/>
      <c r="M102" s="9"/>
      <c r="P102" s="12"/>
    </row>
    <row r="103" spans="1:16" ht="13" x14ac:dyDescent="0.3">
      <c r="A103" s="17"/>
      <c r="B103" s="35"/>
      <c r="C103" s="27"/>
      <c r="D103" s="27"/>
      <c r="E103" s="27"/>
      <c r="F103" s="27"/>
      <c r="G103" s="19"/>
      <c r="J103" s="17"/>
      <c r="K103" s="19"/>
      <c r="L103" s="17"/>
      <c r="M103" s="9"/>
      <c r="P103" s="15"/>
    </row>
    <row r="104" spans="1:16" ht="13" x14ac:dyDescent="0.3">
      <c r="A104" s="17"/>
      <c r="B104" s="35"/>
      <c r="C104" s="27"/>
      <c r="D104" s="27"/>
      <c r="E104" s="27"/>
      <c r="F104" s="27"/>
      <c r="G104" s="19"/>
      <c r="J104" s="17"/>
      <c r="K104" s="19"/>
      <c r="L104" s="17"/>
      <c r="M104" s="9"/>
      <c r="P104" s="12"/>
    </row>
    <row r="105" spans="1:16" ht="13" x14ac:dyDescent="0.3">
      <c r="A105" s="17"/>
      <c r="B105" s="35"/>
      <c r="C105" s="27"/>
      <c r="D105" s="27"/>
      <c r="E105" s="27"/>
      <c r="F105" s="27"/>
      <c r="G105" s="19"/>
      <c r="J105" s="17"/>
      <c r="K105" s="19"/>
      <c r="L105" s="17"/>
      <c r="P105" s="15"/>
    </row>
    <row r="106" spans="1:16" ht="13" x14ac:dyDescent="0.3">
      <c r="A106" s="17"/>
      <c r="B106" s="36"/>
      <c r="C106" s="27"/>
      <c r="D106" s="27"/>
      <c r="E106" s="27"/>
      <c r="F106" s="27"/>
      <c r="G106" s="19"/>
      <c r="J106" s="17"/>
      <c r="K106" s="19"/>
      <c r="L106" s="17"/>
      <c r="M106" s="9"/>
      <c r="P106" s="12"/>
    </row>
    <row r="107" spans="1:16" ht="13" x14ac:dyDescent="0.3">
      <c r="A107" s="17"/>
      <c r="B107" s="35"/>
      <c r="C107" s="27"/>
      <c r="D107" s="27"/>
      <c r="E107" s="27"/>
      <c r="F107" s="27"/>
      <c r="G107" s="19"/>
      <c r="J107" s="17"/>
      <c r="K107" s="19"/>
      <c r="L107" s="17"/>
      <c r="M107" s="9"/>
      <c r="P107" s="15"/>
    </row>
    <row r="108" spans="1:16" ht="13" x14ac:dyDescent="0.3">
      <c r="A108" s="17"/>
      <c r="B108" s="35"/>
      <c r="C108" s="27"/>
      <c r="D108" s="27"/>
      <c r="E108" s="27"/>
      <c r="F108" s="27"/>
      <c r="G108" s="19"/>
      <c r="J108" s="17"/>
      <c r="K108" s="19"/>
      <c r="L108" s="17"/>
      <c r="M108" s="9"/>
      <c r="P108" s="12"/>
    </row>
    <row r="109" spans="1:16" ht="13" x14ac:dyDescent="0.3">
      <c r="A109" s="17"/>
      <c r="B109" s="35"/>
      <c r="C109" s="27"/>
      <c r="D109" s="27"/>
      <c r="E109" s="27"/>
      <c r="F109" s="27"/>
      <c r="G109" s="19"/>
      <c r="J109" s="17"/>
      <c r="K109" s="19"/>
      <c r="L109" s="17"/>
      <c r="M109" s="9"/>
      <c r="P109" s="15"/>
    </row>
    <row r="110" spans="1:16" ht="13" x14ac:dyDescent="0.3">
      <c r="A110" s="17"/>
      <c r="B110" s="35"/>
      <c r="C110" s="27"/>
      <c r="D110" s="27"/>
      <c r="E110" s="27"/>
      <c r="F110" s="27"/>
      <c r="G110" s="19"/>
      <c r="J110" s="17"/>
      <c r="K110" s="19"/>
      <c r="L110" s="17"/>
      <c r="M110" s="9"/>
    </row>
    <row r="111" spans="1:16" ht="13" x14ac:dyDescent="0.3">
      <c r="A111" s="17"/>
      <c r="B111" s="35"/>
      <c r="C111" s="27"/>
      <c r="D111" s="27"/>
      <c r="E111" s="27"/>
      <c r="F111" s="27"/>
      <c r="G111" s="19"/>
      <c r="J111" s="17"/>
      <c r="K111" s="19"/>
      <c r="L111" s="17"/>
      <c r="M111" s="9"/>
    </row>
    <row r="112" spans="1:16" ht="13" x14ac:dyDescent="0.3">
      <c r="A112" s="17"/>
      <c r="B112" s="35"/>
      <c r="C112" s="27"/>
      <c r="D112" s="27"/>
      <c r="E112" s="27"/>
      <c r="F112" s="27"/>
      <c r="G112" s="19"/>
      <c r="J112" s="17"/>
      <c r="K112" s="19"/>
      <c r="L112" s="17"/>
      <c r="M112" s="9"/>
    </row>
    <row r="113" spans="1:13" ht="13" x14ac:dyDescent="0.3">
      <c r="A113" s="17"/>
      <c r="B113" s="35"/>
      <c r="C113" s="27"/>
      <c r="D113" s="27"/>
      <c r="E113" s="27"/>
      <c r="F113" s="27"/>
      <c r="G113" s="19"/>
      <c r="J113" s="17"/>
      <c r="K113" s="19"/>
      <c r="L113" s="17"/>
      <c r="M113" s="9"/>
    </row>
    <row r="114" spans="1:13" ht="13" x14ac:dyDescent="0.3">
      <c r="A114" s="17"/>
      <c r="B114" s="35"/>
      <c r="C114" s="27"/>
      <c r="D114" s="27"/>
      <c r="E114" s="27"/>
      <c r="F114" s="27"/>
      <c r="G114" s="19"/>
      <c r="J114" s="17"/>
      <c r="K114" s="19"/>
      <c r="L114" s="17"/>
      <c r="M114" s="9"/>
    </row>
    <row r="115" spans="1:13" ht="13" x14ac:dyDescent="0.3">
      <c r="A115" s="17"/>
      <c r="B115" s="35"/>
      <c r="C115" s="27"/>
      <c r="D115" s="27"/>
      <c r="E115" s="27"/>
      <c r="F115" s="27"/>
      <c r="G115" s="19"/>
      <c r="J115" s="17"/>
      <c r="K115" s="19"/>
      <c r="L115" s="17"/>
      <c r="M115" s="9"/>
    </row>
    <row r="116" spans="1:13" ht="13" x14ac:dyDescent="0.3">
      <c r="A116" s="17"/>
      <c r="B116" s="35"/>
      <c r="C116" s="27"/>
      <c r="D116" s="27"/>
      <c r="E116" s="27"/>
      <c r="F116" s="27"/>
      <c r="G116" s="19"/>
      <c r="J116" s="17"/>
      <c r="K116" s="19"/>
      <c r="L116" s="17"/>
      <c r="M116" s="9"/>
    </row>
    <row r="117" spans="1:13" ht="13" x14ac:dyDescent="0.3">
      <c r="A117" s="17"/>
      <c r="B117" s="35"/>
      <c r="C117" s="17"/>
      <c r="D117" s="27"/>
      <c r="E117" s="27"/>
      <c r="F117" s="27"/>
      <c r="G117" s="19"/>
      <c r="J117" s="17"/>
      <c r="K117" s="19"/>
      <c r="L117" s="17"/>
      <c r="M117" s="9"/>
    </row>
    <row r="118" spans="1:13" x14ac:dyDescent="0.25">
      <c r="A118" s="17"/>
      <c r="B118" s="17"/>
      <c r="C118" s="17"/>
      <c r="D118" s="17"/>
      <c r="E118" s="17"/>
      <c r="F118" s="17"/>
      <c r="G118" s="17"/>
      <c r="J118" s="17"/>
      <c r="K118" s="17"/>
      <c r="L118" s="17"/>
      <c r="M118" s="9"/>
    </row>
    <row r="119" spans="1:13" ht="13" x14ac:dyDescent="0.3">
      <c r="A119" s="17"/>
      <c r="B119" s="30"/>
      <c r="C119" s="18"/>
      <c r="D119" s="31"/>
      <c r="E119" s="31"/>
      <c r="F119" s="31"/>
      <c r="G119" s="31"/>
      <c r="J119" s="18"/>
      <c r="K119" s="29"/>
      <c r="L119" s="17"/>
    </row>
    <row r="120" spans="1:13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3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3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3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5365-A906-4372-A918-E966C01DA902}">
  <dimension ref="A1:N21"/>
  <sheetViews>
    <sheetView workbookViewId="0"/>
  </sheetViews>
  <sheetFormatPr baseColWidth="10" defaultColWidth="11.453125" defaultRowHeight="12.5" x14ac:dyDescent="0.25"/>
  <cols>
    <col min="1" max="1" width="23.81640625" style="3" bestFit="1" customWidth="1"/>
    <col min="2" max="16384" width="11.453125" style="3"/>
  </cols>
  <sheetData>
    <row r="1" spans="1:14" ht="15.5" x14ac:dyDescent="0.35">
      <c r="A1" s="3" t="s">
        <v>5</v>
      </c>
      <c r="B1" s="6" t="s">
        <v>9</v>
      </c>
    </row>
    <row r="2" spans="1:14" x14ac:dyDescent="0.25">
      <c r="A2" s="3" t="s">
        <v>6</v>
      </c>
      <c r="B2" s="3" t="s">
        <v>7</v>
      </c>
    </row>
    <row r="3" spans="1:14" x14ac:dyDescent="0.25">
      <c r="A3" s="3" t="s">
        <v>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3" x14ac:dyDescent="0.3">
      <c r="A5" s="1"/>
      <c r="B5" s="37" t="s">
        <v>1</v>
      </c>
      <c r="C5" s="37" t="s">
        <v>2</v>
      </c>
      <c r="D5" s="38" t="s">
        <v>3</v>
      </c>
      <c r="E5" s="37" t="s">
        <v>4</v>
      </c>
      <c r="F5" s="37" t="s">
        <v>23</v>
      </c>
      <c r="G5" s="1"/>
      <c r="H5" s="1"/>
      <c r="I5" s="1"/>
      <c r="J5" s="1"/>
      <c r="K5" s="1"/>
      <c r="L5" s="1"/>
    </row>
    <row r="6" spans="1:14" x14ac:dyDescent="0.25">
      <c r="A6" s="1" t="s">
        <v>11</v>
      </c>
      <c r="B6" s="39">
        <v>67.802999999999997</v>
      </c>
      <c r="C6" s="39">
        <v>69.254000000000005</v>
      </c>
      <c r="D6" s="2">
        <v>64.600999999999999</v>
      </c>
      <c r="E6" s="39">
        <v>66.182970999999995</v>
      </c>
      <c r="F6" s="2">
        <v>71.411585000000002</v>
      </c>
      <c r="G6" s="1"/>
      <c r="H6" s="1"/>
      <c r="I6" s="1"/>
      <c r="J6" s="1"/>
      <c r="K6" s="1"/>
      <c r="L6" s="1"/>
    </row>
    <row r="7" spans="1:14" x14ac:dyDescent="0.25">
      <c r="A7" s="1" t="s">
        <v>12</v>
      </c>
      <c r="B7" s="39">
        <v>120.634</v>
      </c>
      <c r="C7" s="39">
        <v>132.428</v>
      </c>
      <c r="D7" s="2">
        <v>133.48400000000001</v>
      </c>
      <c r="E7" s="39">
        <v>144.40100000000001</v>
      </c>
      <c r="F7" s="2">
        <v>141.52415500000001</v>
      </c>
      <c r="G7" s="1"/>
      <c r="H7" s="1"/>
      <c r="I7" s="1"/>
      <c r="J7" s="1"/>
      <c r="K7" s="1"/>
      <c r="L7" s="1"/>
    </row>
    <row r="8" spans="1:14" x14ac:dyDescent="0.25">
      <c r="A8" s="1" t="s">
        <v>13</v>
      </c>
      <c r="B8" s="39">
        <f t="shared" ref="B8:C8" si="0">B7/B6*100</f>
        <v>177.91838119257261</v>
      </c>
      <c r="C8" s="39">
        <f t="shared" si="0"/>
        <v>191.22072371270974</v>
      </c>
      <c r="D8" s="39">
        <f>D7/D6*100</f>
        <v>206.62838036562903</v>
      </c>
      <c r="E8" s="39">
        <f t="shared" ref="E8" si="1">E7/E6*100</f>
        <v>218.18452362919763</v>
      </c>
      <c r="F8" s="39">
        <v>198.18094641086597</v>
      </c>
      <c r="G8" s="1"/>
      <c r="H8" s="1"/>
      <c r="I8" s="1"/>
      <c r="J8" s="1"/>
      <c r="K8" s="1"/>
      <c r="L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pageMargins left="0.7" right="0.7" top="0.78740157499999996" bottom="0.78740157499999996" header="0.3" footer="0.3"/>
  <pageSetup orientation="portrait" r:id="rId1"/>
  <ignoredErrors>
    <ignoredError sqref="B5:E5 F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BD90-C325-45D8-8109-1BE0E8732D83}">
  <dimension ref="A1:V33"/>
  <sheetViews>
    <sheetView workbookViewId="0"/>
  </sheetViews>
  <sheetFormatPr baseColWidth="10" defaultRowHeight="14.5" x14ac:dyDescent="0.35"/>
  <sheetData>
    <row r="1" spans="1:11" ht="19" x14ac:dyDescent="0.4">
      <c r="A1" s="3" t="s">
        <v>5</v>
      </c>
      <c r="B1" s="52" t="s">
        <v>89</v>
      </c>
    </row>
    <row r="2" spans="1:11" x14ac:dyDescent="0.35">
      <c r="A2" s="3" t="s">
        <v>6</v>
      </c>
      <c r="B2" s="53" t="s">
        <v>7</v>
      </c>
    </row>
    <row r="3" spans="1:11" ht="15" customHeight="1" x14ac:dyDescent="0.35"/>
    <row r="4" spans="1:11" ht="15" customHeight="1" x14ac:dyDescent="0.35">
      <c r="A4" s="55"/>
      <c r="B4" s="3" t="s">
        <v>32</v>
      </c>
      <c r="C4" s="3" t="s">
        <v>33</v>
      </c>
      <c r="D4" s="3" t="s">
        <v>79</v>
      </c>
      <c r="E4" s="3" t="s">
        <v>34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85</v>
      </c>
      <c r="K4" s="3" t="s">
        <v>86</v>
      </c>
    </row>
    <row r="5" spans="1:11" ht="15" customHeight="1" x14ac:dyDescent="0.35">
      <c r="A5" s="3" t="s">
        <v>45</v>
      </c>
      <c r="B5" s="56"/>
      <c r="C5" s="56"/>
      <c r="D5" s="56"/>
      <c r="E5" s="56"/>
      <c r="F5" s="56">
        <f>E6+E8</f>
        <v>97.2</v>
      </c>
      <c r="G5" s="56"/>
      <c r="H5" s="56">
        <v>78.5</v>
      </c>
      <c r="I5" s="56"/>
      <c r="J5" s="56"/>
      <c r="K5" s="56">
        <v>70.7</v>
      </c>
    </row>
    <row r="6" spans="1:11" ht="15" customHeight="1" x14ac:dyDescent="0.35">
      <c r="A6" s="3" t="s">
        <v>46</v>
      </c>
      <c r="B6" s="56"/>
      <c r="C6" s="56">
        <v>58.1</v>
      </c>
      <c r="D6" s="56">
        <f>B8+C8</f>
        <v>60.7</v>
      </c>
      <c r="E6" s="56">
        <f>D6+D8</f>
        <v>92.5</v>
      </c>
      <c r="F6" s="56"/>
      <c r="G6" s="56">
        <f>F5-G7</f>
        <v>78.5</v>
      </c>
      <c r="H6" s="56"/>
      <c r="I6" s="56">
        <f>H5</f>
        <v>78.5</v>
      </c>
      <c r="J6" s="56">
        <f>I6+I8-J7</f>
        <v>70.699999999999989</v>
      </c>
      <c r="K6" s="56"/>
    </row>
    <row r="7" spans="1:11" ht="15" customHeight="1" x14ac:dyDescent="0.35">
      <c r="A7" s="3" t="s">
        <v>87</v>
      </c>
      <c r="B7" s="56"/>
      <c r="C7" s="56"/>
      <c r="D7" s="56"/>
      <c r="E7" s="56"/>
      <c r="F7" s="56"/>
      <c r="G7" s="56">
        <v>18.7</v>
      </c>
      <c r="H7" s="56"/>
      <c r="I7" s="56"/>
      <c r="J7" s="56">
        <v>13.9</v>
      </c>
      <c r="K7" s="56"/>
    </row>
    <row r="8" spans="1:11" ht="15" customHeight="1" x14ac:dyDescent="0.35">
      <c r="A8" s="3" t="s">
        <v>88</v>
      </c>
      <c r="B8" s="56">
        <v>58.1</v>
      </c>
      <c r="C8" s="56">
        <v>2.6</v>
      </c>
      <c r="D8" s="56">
        <v>31.8</v>
      </c>
      <c r="E8" s="56">
        <v>4.7</v>
      </c>
      <c r="F8" s="56"/>
      <c r="G8" s="56"/>
      <c r="H8" s="56"/>
      <c r="I8" s="56">
        <v>6.1</v>
      </c>
      <c r="J8" s="56"/>
      <c r="K8" s="56"/>
    </row>
    <row r="9" spans="1:11" ht="15" customHeight="1" x14ac:dyDescent="0.35">
      <c r="A9" s="3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5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5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22" ht="1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22" ht="1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22" ht="1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22" ht="1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22" ht="1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22" ht="1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22" ht="1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5" spans="1:22" x14ac:dyDescent="0.35"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1:22" x14ac:dyDescent="0.35"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1:22" x14ac:dyDescent="0.35"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x14ac:dyDescent="0.35"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29" spans="1:22" x14ac:dyDescent="0.35">
      <c r="A29" s="3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22" x14ac:dyDescent="0.35">
      <c r="A30" s="3"/>
      <c r="B30" s="56"/>
      <c r="C30" s="56"/>
      <c r="D30" s="56"/>
      <c r="E30" s="56"/>
      <c r="F30" s="58"/>
      <c r="G30" s="56"/>
      <c r="H30" s="56"/>
      <c r="I30" s="56"/>
      <c r="J30" s="56"/>
      <c r="K30" s="56"/>
    </row>
    <row r="31" spans="1:22" x14ac:dyDescent="0.35">
      <c r="A31" s="3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22" x14ac:dyDescent="0.35">
      <c r="A32" s="3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3:3" x14ac:dyDescent="0.35">
      <c r="C33" s="5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E19A-64E0-4F34-B724-4CB48B1F7C01}">
  <dimension ref="A1:H20"/>
  <sheetViews>
    <sheetView workbookViewId="0"/>
  </sheetViews>
  <sheetFormatPr baseColWidth="10" defaultColWidth="11.453125" defaultRowHeight="12.5" x14ac:dyDescent="0.25"/>
  <cols>
    <col min="1" max="1" width="25.26953125" style="3" customWidth="1"/>
    <col min="2" max="16384" width="11.453125" style="3"/>
  </cols>
  <sheetData>
    <row r="1" spans="1:8" ht="15.5" x14ac:dyDescent="0.35">
      <c r="A1" s="3" t="s">
        <v>5</v>
      </c>
      <c r="B1" s="6" t="s">
        <v>24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3" t="s">
        <v>90</v>
      </c>
      <c r="G5" s="1"/>
      <c r="H5" s="1"/>
    </row>
    <row r="6" spans="1:8" x14ac:dyDescent="0.25">
      <c r="B6" s="3">
        <v>2016</v>
      </c>
      <c r="C6" s="3">
        <v>2017</v>
      </c>
      <c r="D6" s="3">
        <v>2018</v>
      </c>
      <c r="E6" s="3">
        <v>2019</v>
      </c>
      <c r="F6" s="3">
        <v>2020</v>
      </c>
      <c r="G6" s="1"/>
      <c r="H6" s="1"/>
    </row>
    <row r="7" spans="1:8" ht="14.5" x14ac:dyDescent="0.35">
      <c r="A7" s="3" t="s">
        <v>86</v>
      </c>
      <c r="B7" s="60">
        <v>64.2</v>
      </c>
      <c r="C7" s="60">
        <v>64.900000000000006</v>
      </c>
      <c r="D7" s="60">
        <v>63.3</v>
      </c>
      <c r="E7" s="3">
        <v>66.2</v>
      </c>
      <c r="F7" s="56">
        <v>70.7</v>
      </c>
      <c r="G7"/>
      <c r="H7" s="1"/>
    </row>
    <row r="8" spans="1:8" x14ac:dyDescent="0.25">
      <c r="A8" s="61" t="s">
        <v>91</v>
      </c>
      <c r="B8" s="60">
        <v>-14.9</v>
      </c>
      <c r="C8" s="60">
        <v>-17.600000000000001</v>
      </c>
      <c r="D8" s="60">
        <v>-15.9</v>
      </c>
      <c r="E8" s="3">
        <v>-13</v>
      </c>
      <c r="F8" s="56">
        <v>-13.9</v>
      </c>
      <c r="G8" s="1"/>
      <c r="H8" s="1"/>
    </row>
    <row r="9" spans="1:8" ht="14.25" customHeight="1" x14ac:dyDescent="0.25">
      <c r="A9" s="3" t="s">
        <v>40</v>
      </c>
      <c r="B9" s="60">
        <v>5.0999999999999996</v>
      </c>
      <c r="C9" s="60">
        <v>5.4</v>
      </c>
      <c r="D9" s="60">
        <v>5.4</v>
      </c>
      <c r="E9" s="3">
        <v>5.8</v>
      </c>
      <c r="F9" s="56">
        <v>6.1</v>
      </c>
      <c r="G9" s="1"/>
      <c r="H9" s="2"/>
    </row>
    <row r="10" spans="1:8" x14ac:dyDescent="0.25">
      <c r="A10" s="3" t="s">
        <v>39</v>
      </c>
      <c r="B10" s="60">
        <v>74</v>
      </c>
      <c r="C10" s="60">
        <v>77.099999999999994</v>
      </c>
      <c r="D10" s="60">
        <v>73.7</v>
      </c>
      <c r="E10" s="3">
        <v>73.099999999999994</v>
      </c>
      <c r="F10" s="56">
        <v>78.5</v>
      </c>
      <c r="G10" s="1"/>
      <c r="H10" s="1"/>
    </row>
    <row r="11" spans="1:8" ht="15" customHeight="1" x14ac:dyDescent="0.25">
      <c r="A11" s="3" t="s">
        <v>92</v>
      </c>
      <c r="B11" s="60">
        <v>-16.2</v>
      </c>
      <c r="C11" s="60">
        <v>-18.7</v>
      </c>
      <c r="D11" s="60">
        <v>-18.3</v>
      </c>
      <c r="E11" s="3">
        <v>-18.8</v>
      </c>
      <c r="F11" s="3">
        <v>-18.7</v>
      </c>
      <c r="G11" s="1"/>
      <c r="H11" s="1"/>
    </row>
    <row r="12" spans="1:8" x14ac:dyDescent="0.25">
      <c r="A12" s="3" t="s">
        <v>37</v>
      </c>
      <c r="B12" s="60">
        <v>90.1</v>
      </c>
      <c r="C12" s="60">
        <v>95.7</v>
      </c>
      <c r="D12" s="60">
        <v>92</v>
      </c>
      <c r="E12" s="3">
        <f>E16+E15+E14+E13</f>
        <v>91.899999999999991</v>
      </c>
      <c r="F12" s="3">
        <v>97.2</v>
      </c>
      <c r="G12" s="1"/>
      <c r="H12" s="1"/>
    </row>
    <row r="13" spans="1:8" x14ac:dyDescent="0.25">
      <c r="A13" s="3" t="s">
        <v>34</v>
      </c>
      <c r="B13" s="62">
        <v>4.2</v>
      </c>
      <c r="C13" s="60">
        <v>5.2</v>
      </c>
      <c r="D13" s="60">
        <v>5.3</v>
      </c>
      <c r="E13" s="3">
        <v>5.7</v>
      </c>
      <c r="F13" s="56">
        <v>4.7</v>
      </c>
      <c r="G13" s="1"/>
      <c r="H13" s="1"/>
    </row>
    <row r="14" spans="1:8" x14ac:dyDescent="0.25">
      <c r="A14" s="3" t="s">
        <v>79</v>
      </c>
      <c r="B14" s="60">
        <v>32.200000000000003</v>
      </c>
      <c r="C14" s="60">
        <v>34.799999999999997</v>
      </c>
      <c r="D14" s="60">
        <v>33.799999999999997</v>
      </c>
      <c r="E14" s="3">
        <v>34.299999999999997</v>
      </c>
      <c r="F14" s="56">
        <v>31.8</v>
      </c>
      <c r="G14" s="1"/>
      <c r="H14" s="1"/>
    </row>
    <row r="15" spans="1:8" x14ac:dyDescent="0.25">
      <c r="A15" s="3" t="s">
        <v>33</v>
      </c>
      <c r="B15" s="60">
        <v>1</v>
      </c>
      <c r="C15" s="60">
        <v>1.4</v>
      </c>
      <c r="D15" s="60">
        <v>1.6</v>
      </c>
      <c r="E15" s="3">
        <v>2</v>
      </c>
      <c r="F15" s="56">
        <v>2.6</v>
      </c>
      <c r="G15" s="1"/>
      <c r="H15" s="1"/>
    </row>
    <row r="16" spans="1:8" x14ac:dyDescent="0.25">
      <c r="A16" s="3" t="s">
        <v>32</v>
      </c>
      <c r="B16" s="60">
        <v>52.7</v>
      </c>
      <c r="C16" s="60">
        <v>54.5</v>
      </c>
      <c r="D16" s="60">
        <v>51.3</v>
      </c>
      <c r="E16" s="3">
        <v>49.9</v>
      </c>
      <c r="F16" s="56">
        <v>58.1</v>
      </c>
      <c r="G16" s="1"/>
      <c r="H16" s="1"/>
    </row>
    <row r="17" spans="7:8" x14ac:dyDescent="0.25">
      <c r="H17" s="1"/>
    </row>
    <row r="18" spans="7:8" ht="15" customHeight="1" x14ac:dyDescent="0.25">
      <c r="H18" s="1"/>
    </row>
    <row r="19" spans="7:8" x14ac:dyDescent="0.25">
      <c r="G19" s="1"/>
      <c r="H19" s="1"/>
    </row>
    <row r="20" spans="7:8" x14ac:dyDescent="0.25">
      <c r="G20" s="1"/>
      <c r="H20" s="1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FAEA-0447-48EE-BE68-084CCCF1FEFE}">
  <dimension ref="A1:L24"/>
  <sheetViews>
    <sheetView workbookViewId="0"/>
  </sheetViews>
  <sheetFormatPr baseColWidth="10" defaultColWidth="11.453125" defaultRowHeight="12.5" x14ac:dyDescent="0.25"/>
  <cols>
    <col min="1" max="1" width="25.81640625" style="3" bestFit="1" customWidth="1"/>
    <col min="2" max="3" width="11.453125" style="3"/>
    <col min="4" max="4" width="14.81640625" style="3" bestFit="1" customWidth="1"/>
    <col min="5" max="5" width="17.7265625" style="3" bestFit="1" customWidth="1"/>
    <col min="6" max="6" width="19.54296875" style="3" bestFit="1" customWidth="1"/>
    <col min="7" max="7" width="11.81640625" style="3" bestFit="1" customWidth="1"/>
    <col min="8" max="8" width="18.26953125" style="3" bestFit="1" customWidth="1"/>
    <col min="9" max="9" width="13.453125" style="3" bestFit="1" customWidth="1"/>
    <col min="10" max="16384" width="11.453125" style="3"/>
  </cols>
  <sheetData>
    <row r="1" spans="1:12" ht="15.5" x14ac:dyDescent="0.35">
      <c r="A1" s="3" t="s">
        <v>5</v>
      </c>
      <c r="B1" s="6" t="s">
        <v>25</v>
      </c>
    </row>
    <row r="2" spans="1:12" x14ac:dyDescent="0.25">
      <c r="A2" s="3" t="s">
        <v>6</v>
      </c>
      <c r="B2" s="3" t="s">
        <v>7</v>
      </c>
    </row>
    <row r="3" spans="1:12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55"/>
      <c r="B5" s="63" t="s">
        <v>54</v>
      </c>
      <c r="C5" s="63" t="s">
        <v>55</v>
      </c>
      <c r="D5" s="63" t="s">
        <v>56</v>
      </c>
      <c r="E5" s="63" t="s">
        <v>57</v>
      </c>
      <c r="F5" s="63" t="s">
        <v>58</v>
      </c>
      <c r="G5" s="63" t="s">
        <v>59</v>
      </c>
      <c r="H5" s="63" t="s">
        <v>61</v>
      </c>
      <c r="I5" s="63" t="s">
        <v>38</v>
      </c>
      <c r="J5" s="63" t="s">
        <v>93</v>
      </c>
      <c r="L5"/>
    </row>
    <row r="6" spans="1:12" ht="14.5" x14ac:dyDescent="0.35">
      <c r="A6" s="64" t="s">
        <v>45</v>
      </c>
      <c r="B6" s="65"/>
      <c r="C6" s="65"/>
      <c r="D6" s="65"/>
      <c r="E6" s="65"/>
      <c r="F6" s="65"/>
      <c r="G6" s="65"/>
      <c r="H6" s="65">
        <v>73.7</v>
      </c>
      <c r="I6" s="65"/>
      <c r="J6" s="65">
        <v>58.1</v>
      </c>
      <c r="L6"/>
    </row>
    <row r="7" spans="1:12" ht="14.5" x14ac:dyDescent="0.35">
      <c r="A7" s="64" t="s">
        <v>46</v>
      </c>
      <c r="B7" s="65"/>
      <c r="C7" s="65">
        <f>B9</f>
        <v>18.600000000000001</v>
      </c>
      <c r="D7" s="65">
        <f>C7+C9</f>
        <v>35.700000000000003</v>
      </c>
      <c r="E7" s="65">
        <f>D7+D9</f>
        <v>47</v>
      </c>
      <c r="F7" s="65">
        <f>E7+E9</f>
        <v>68.5</v>
      </c>
      <c r="G7" s="65">
        <f>F7+F9</f>
        <v>68.5</v>
      </c>
      <c r="H7" s="65"/>
      <c r="I7" s="65">
        <f>H6-I8</f>
        <v>58</v>
      </c>
      <c r="J7" s="65"/>
      <c r="L7"/>
    </row>
    <row r="8" spans="1:12" ht="14.5" x14ac:dyDescent="0.35">
      <c r="A8" s="64" t="s">
        <v>94</v>
      </c>
      <c r="B8" s="65"/>
      <c r="C8" s="65"/>
      <c r="D8" s="65"/>
      <c r="E8" s="65"/>
      <c r="F8" s="65"/>
      <c r="G8" s="65"/>
      <c r="H8" s="65"/>
      <c r="I8" s="65">
        <v>15.7</v>
      </c>
      <c r="J8" s="65"/>
      <c r="L8"/>
    </row>
    <row r="9" spans="1:12" ht="14.25" customHeight="1" x14ac:dyDescent="0.35">
      <c r="A9" s="64" t="s">
        <v>95</v>
      </c>
      <c r="B9" s="65">
        <v>18.600000000000001</v>
      </c>
      <c r="C9" s="65">
        <v>17.100000000000001</v>
      </c>
      <c r="D9" s="65">
        <v>11.3</v>
      </c>
      <c r="E9" s="65">
        <v>21.5</v>
      </c>
      <c r="F9" s="65">
        <v>0</v>
      </c>
      <c r="G9" s="65">
        <v>5.0999999999999996</v>
      </c>
      <c r="H9" s="65"/>
      <c r="I9" s="66"/>
      <c r="J9" s="65"/>
      <c r="L9"/>
    </row>
    <row r="10" spans="1:12" ht="14.5" x14ac:dyDescent="0.35">
      <c r="L10"/>
    </row>
    <row r="11" spans="1:12" ht="15" customHeight="1" x14ac:dyDescent="0.35">
      <c r="L11"/>
    </row>
    <row r="12" spans="1:12" ht="14.5" x14ac:dyDescent="0.35">
      <c r="L12"/>
    </row>
    <row r="13" spans="1:12" ht="14.5" x14ac:dyDescent="0.35">
      <c r="L13"/>
    </row>
    <row r="14" spans="1:12" ht="14.5" x14ac:dyDescent="0.35">
      <c r="L14"/>
    </row>
    <row r="15" spans="1:12" ht="14.5" x14ac:dyDescent="0.35">
      <c r="L15"/>
    </row>
    <row r="16" spans="1:12" ht="14.5" x14ac:dyDescent="0.35">
      <c r="L16"/>
    </row>
    <row r="17" spans="1:12" ht="14.5" x14ac:dyDescent="0.35">
      <c r="L17"/>
    </row>
    <row r="18" spans="1:12" ht="15" customHeight="1" x14ac:dyDescent="0.35">
      <c r="L18"/>
    </row>
    <row r="19" spans="1:12" ht="14.5" x14ac:dyDescent="0.35">
      <c r="L19"/>
    </row>
    <row r="20" spans="1:12" ht="14.5" x14ac:dyDescent="0.35">
      <c r="L20"/>
    </row>
    <row r="21" spans="1:12" ht="14.5" x14ac:dyDescent="0.35">
      <c r="L21"/>
    </row>
    <row r="22" spans="1:12" ht="14.5" x14ac:dyDescent="0.35">
      <c r="L22"/>
    </row>
    <row r="23" spans="1:12" ht="14.5" x14ac:dyDescent="0.35">
      <c r="D23" s="63"/>
      <c r="L23"/>
    </row>
    <row r="24" spans="1:12" ht="14.5" x14ac:dyDescent="0.35">
      <c r="A24"/>
      <c r="B24"/>
      <c r="C24"/>
      <c r="D24"/>
      <c r="E24"/>
      <c r="F24"/>
      <c r="G24"/>
      <c r="H24"/>
      <c r="I24"/>
      <c r="J24"/>
      <c r="K24"/>
      <c r="L24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F79B-FAF7-49F1-A458-0060F77421D2}">
  <dimension ref="A1:H18"/>
  <sheetViews>
    <sheetView workbookViewId="0"/>
  </sheetViews>
  <sheetFormatPr baseColWidth="10" defaultColWidth="11.453125" defaultRowHeight="12.5" x14ac:dyDescent="0.25"/>
  <cols>
    <col min="1" max="1" width="20.453125" style="3" bestFit="1" customWidth="1"/>
    <col min="2" max="16384" width="11.453125" style="3"/>
  </cols>
  <sheetData>
    <row r="1" spans="1:8" ht="15.5" x14ac:dyDescent="0.35">
      <c r="A1" s="3" t="s">
        <v>5</v>
      </c>
      <c r="B1" s="6" t="s">
        <v>26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3" t="s">
        <v>90</v>
      </c>
    </row>
    <row r="6" spans="1:8" x14ac:dyDescent="0.25">
      <c r="B6" s="3">
        <v>2016</v>
      </c>
      <c r="C6" s="3">
        <v>2017</v>
      </c>
      <c r="D6" s="3">
        <v>2018</v>
      </c>
      <c r="E6" s="3">
        <v>2019</v>
      </c>
      <c r="F6" s="3">
        <v>2020</v>
      </c>
    </row>
    <row r="7" spans="1:8" x14ac:dyDescent="0.25">
      <c r="A7" s="3" t="s">
        <v>53</v>
      </c>
      <c r="B7" s="60">
        <v>52.7</v>
      </c>
      <c r="C7" s="60">
        <v>54.5</v>
      </c>
      <c r="D7" s="60">
        <v>51.3</v>
      </c>
      <c r="E7" s="3">
        <v>49.9</v>
      </c>
      <c r="F7" s="3">
        <v>58.1</v>
      </c>
    </row>
    <row r="8" spans="1:8" x14ac:dyDescent="0.25">
      <c r="A8" s="3" t="s">
        <v>96</v>
      </c>
      <c r="B8" s="60">
        <v>-12.2</v>
      </c>
      <c r="C8" s="60">
        <v>-13.1</v>
      </c>
      <c r="D8" s="60">
        <v>-12.5</v>
      </c>
      <c r="E8" s="3">
        <v>-13</v>
      </c>
      <c r="F8" s="3">
        <v>-15.7</v>
      </c>
    </row>
    <row r="9" spans="1:8" ht="14.25" customHeight="1" x14ac:dyDescent="0.25">
      <c r="A9" s="3" t="s">
        <v>97</v>
      </c>
      <c r="B9" s="60">
        <v>64.900000000000006</v>
      </c>
      <c r="C9" s="60">
        <v>67.5</v>
      </c>
      <c r="D9" s="60">
        <v>63.8</v>
      </c>
      <c r="E9" s="3">
        <v>63</v>
      </c>
      <c r="F9" s="3">
        <v>73.7</v>
      </c>
    </row>
    <row r="10" spans="1:8" x14ac:dyDescent="0.25">
      <c r="A10" s="3" t="s">
        <v>59</v>
      </c>
      <c r="B10" s="60">
        <v>3.5</v>
      </c>
      <c r="C10" s="60">
        <v>4.0999999999999996</v>
      </c>
      <c r="D10" s="60">
        <v>3.8</v>
      </c>
      <c r="E10" s="3">
        <v>4.5</v>
      </c>
      <c r="F10" s="3">
        <v>5.0999999999999996</v>
      </c>
    </row>
    <row r="11" spans="1:8" ht="15" customHeight="1" x14ac:dyDescent="0.25">
      <c r="A11" s="3" t="s">
        <v>98</v>
      </c>
      <c r="B11" s="60">
        <v>0.1</v>
      </c>
      <c r="C11" s="60">
        <v>0.3</v>
      </c>
      <c r="D11" s="60">
        <v>0.1</v>
      </c>
      <c r="E11" s="3">
        <v>0.8</v>
      </c>
      <c r="F11" s="67">
        <v>3.8699999999999998E-2</v>
      </c>
    </row>
    <row r="12" spans="1:8" x14ac:dyDescent="0.25">
      <c r="A12" s="3" t="s">
        <v>57</v>
      </c>
      <c r="B12" s="60">
        <v>17.2</v>
      </c>
      <c r="C12" s="60">
        <v>17.5</v>
      </c>
      <c r="D12" s="60">
        <v>18.2</v>
      </c>
      <c r="E12" s="3">
        <v>16.7</v>
      </c>
      <c r="F12" s="3">
        <v>21.5</v>
      </c>
    </row>
    <row r="13" spans="1:8" x14ac:dyDescent="0.25">
      <c r="A13" s="3" t="s">
        <v>56</v>
      </c>
      <c r="B13" s="62">
        <v>0.5</v>
      </c>
      <c r="C13" s="60">
        <v>0.6</v>
      </c>
      <c r="D13" s="60">
        <v>0.7</v>
      </c>
      <c r="E13" s="3">
        <v>1.5</v>
      </c>
      <c r="F13" s="65">
        <v>11.3</v>
      </c>
    </row>
    <row r="14" spans="1:8" x14ac:dyDescent="0.25">
      <c r="A14" s="3" t="s">
        <v>55</v>
      </c>
      <c r="B14" s="60">
        <v>22.9</v>
      </c>
      <c r="C14" s="60">
        <v>23.9</v>
      </c>
      <c r="D14" s="60">
        <v>21.2</v>
      </c>
      <c r="E14" s="3">
        <v>21.8</v>
      </c>
      <c r="F14" s="65">
        <v>17.100000000000001</v>
      </c>
    </row>
    <row r="15" spans="1:8" x14ac:dyDescent="0.25">
      <c r="A15" s="3" t="s">
        <v>54</v>
      </c>
      <c r="B15" s="60">
        <v>20.8</v>
      </c>
      <c r="C15" s="60">
        <v>21.2</v>
      </c>
      <c r="D15" s="60">
        <v>19.899999999999999</v>
      </c>
      <c r="E15" s="3">
        <v>17.7</v>
      </c>
      <c r="F15" s="65">
        <v>18.600000000000001</v>
      </c>
    </row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20B5-C841-4AFF-9DD3-2FA2B829AD91}">
  <dimension ref="A1:L23"/>
  <sheetViews>
    <sheetView workbookViewId="0"/>
  </sheetViews>
  <sheetFormatPr baseColWidth="10" defaultColWidth="11.453125" defaultRowHeight="12.5" x14ac:dyDescent="0.25"/>
  <cols>
    <col min="1" max="1" width="24.1796875" style="3" customWidth="1"/>
    <col min="2" max="2" width="13.1796875" style="3" customWidth="1"/>
    <col min="3" max="3" width="15.453125" style="3" bestFit="1" customWidth="1"/>
    <col min="4" max="4" width="11.453125" style="3"/>
    <col min="5" max="5" width="12.453125" style="3" bestFit="1" customWidth="1"/>
    <col min="6" max="6" width="13.26953125" style="3" bestFit="1" customWidth="1"/>
    <col min="7" max="7" width="13.81640625" style="3" bestFit="1" customWidth="1"/>
    <col min="8" max="8" width="21" style="3" bestFit="1" customWidth="1"/>
    <col min="9" max="9" width="12.26953125" style="3" bestFit="1" customWidth="1"/>
    <col min="10" max="16384" width="11.453125" style="3"/>
  </cols>
  <sheetData>
    <row r="1" spans="1:12" ht="15" customHeight="1" x14ac:dyDescent="0.35">
      <c r="A1" s="68" t="s">
        <v>5</v>
      </c>
      <c r="B1" s="51" t="s">
        <v>27</v>
      </c>
    </row>
    <row r="2" spans="1:12" x14ac:dyDescent="0.25">
      <c r="A2" s="3" t="s">
        <v>6</v>
      </c>
      <c r="B2" s="3" t="s">
        <v>7</v>
      </c>
    </row>
    <row r="3" spans="1:12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12" x14ac:dyDescent="0.25">
      <c r="A4" s="1"/>
      <c r="B4" s="1"/>
      <c r="C4" s="1"/>
      <c r="D4" s="1"/>
      <c r="E4" s="1"/>
      <c r="F4" s="1"/>
      <c r="G4" s="1"/>
      <c r="H4" s="1"/>
    </row>
    <row r="5" spans="1:12" ht="14.5" x14ac:dyDescent="0.35">
      <c r="A5" s="55"/>
      <c r="B5" s="3" t="s">
        <v>99</v>
      </c>
      <c r="C5" s="3" t="s">
        <v>100</v>
      </c>
      <c r="D5" s="3" t="s">
        <v>101</v>
      </c>
      <c r="E5" s="3" t="s">
        <v>102</v>
      </c>
      <c r="F5" s="3" t="s">
        <v>103</v>
      </c>
      <c r="G5" s="3" t="s">
        <v>104</v>
      </c>
      <c r="H5" s="3" t="s">
        <v>105</v>
      </c>
      <c r="I5" s="3" t="s">
        <v>38</v>
      </c>
      <c r="J5" s="3" t="s">
        <v>106</v>
      </c>
    </row>
    <row r="6" spans="1:12" x14ac:dyDescent="0.25">
      <c r="A6" s="3" t="s">
        <v>45</v>
      </c>
      <c r="B6" s="60"/>
      <c r="C6" s="60"/>
      <c r="D6" s="60"/>
      <c r="E6" s="60"/>
      <c r="F6" s="60"/>
      <c r="G6" s="60"/>
      <c r="H6" s="60">
        <v>42.1</v>
      </c>
      <c r="I6" s="60"/>
      <c r="J6" s="60">
        <v>31.8</v>
      </c>
    </row>
    <row r="7" spans="1:12" x14ac:dyDescent="0.25">
      <c r="A7" s="3" t="s">
        <v>46</v>
      </c>
      <c r="B7" s="60"/>
      <c r="C7" s="60">
        <f>B9</f>
        <v>0.7</v>
      </c>
      <c r="D7" s="60">
        <f>C7+C9</f>
        <v>11.299999999999999</v>
      </c>
      <c r="E7" s="60">
        <f>D7+D9</f>
        <v>13.399999999999999</v>
      </c>
      <c r="F7" s="60">
        <f>E7+E9</f>
        <v>36</v>
      </c>
      <c r="G7" s="60">
        <f>F7+F9</f>
        <v>41.7</v>
      </c>
      <c r="H7" s="60"/>
      <c r="I7" s="60">
        <f>H6-I8</f>
        <v>31.8</v>
      </c>
      <c r="J7" s="60"/>
    </row>
    <row r="8" spans="1:12" x14ac:dyDescent="0.25">
      <c r="A8" s="3" t="s">
        <v>94</v>
      </c>
      <c r="B8" s="60"/>
      <c r="C8" s="60"/>
      <c r="D8" s="60"/>
      <c r="E8" s="60"/>
      <c r="F8" s="60"/>
      <c r="G8" s="60"/>
      <c r="H8" s="60"/>
      <c r="I8" s="60">
        <v>10.3</v>
      </c>
      <c r="J8" s="60"/>
    </row>
    <row r="9" spans="1:12" ht="14.25" customHeight="1" x14ac:dyDescent="0.25">
      <c r="A9" s="3" t="s">
        <v>95</v>
      </c>
      <c r="B9" s="60">
        <v>0.7</v>
      </c>
      <c r="C9" s="60">
        <v>10.6</v>
      </c>
      <c r="D9" s="60">
        <v>2.1</v>
      </c>
      <c r="E9" s="60">
        <v>22.6</v>
      </c>
      <c r="F9" s="60">
        <v>5.7</v>
      </c>
      <c r="G9" s="60">
        <v>0.5</v>
      </c>
      <c r="H9" s="60"/>
      <c r="I9" s="60"/>
      <c r="J9" s="60"/>
      <c r="L9" s="69"/>
    </row>
    <row r="10" spans="1:12" x14ac:dyDescent="0.25">
      <c r="J10" s="69"/>
    </row>
    <row r="11" spans="1:12" ht="15" customHeight="1" x14ac:dyDescent="0.25"/>
    <row r="13" spans="1:12" x14ac:dyDescent="0.25">
      <c r="L13" s="69"/>
    </row>
    <row r="17" spans="4:10" x14ac:dyDescent="0.25">
      <c r="J17" s="69"/>
    </row>
    <row r="18" spans="4:10" ht="15" customHeight="1" x14ac:dyDescent="0.25"/>
    <row r="23" spans="4:10" x14ac:dyDescent="0.25">
      <c r="D23" s="70"/>
      <c r="E23" s="70"/>
      <c r="F23" s="70"/>
      <c r="G23" s="70"/>
      <c r="H23" s="70"/>
      <c r="I23" s="70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0D43-4578-4DDD-9ADD-A148A6D08B1F}">
  <dimension ref="A1:H18"/>
  <sheetViews>
    <sheetView workbookViewId="0"/>
  </sheetViews>
  <sheetFormatPr baseColWidth="10" defaultColWidth="11.453125" defaultRowHeight="12.5" x14ac:dyDescent="0.25"/>
  <cols>
    <col min="1" max="1" width="24.81640625" style="3" bestFit="1" customWidth="1"/>
    <col min="2" max="2" width="11.54296875" style="3" customWidth="1"/>
    <col min="3" max="16384" width="11.453125" style="3"/>
  </cols>
  <sheetData>
    <row r="1" spans="1:8" ht="15.5" x14ac:dyDescent="0.35">
      <c r="A1" s="3" t="s">
        <v>5</v>
      </c>
      <c r="B1" s="51" t="s">
        <v>28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3" t="s">
        <v>90</v>
      </c>
    </row>
    <row r="6" spans="1:8" x14ac:dyDescent="0.25">
      <c r="B6" s="3">
        <v>2016</v>
      </c>
      <c r="C6" s="3">
        <v>2017</v>
      </c>
      <c r="D6" s="3">
        <v>2018</v>
      </c>
      <c r="E6" s="3">
        <v>2019</v>
      </c>
      <c r="F6" s="3">
        <v>2020</v>
      </c>
    </row>
    <row r="7" spans="1:8" x14ac:dyDescent="0.25">
      <c r="A7" s="61" t="s">
        <v>107</v>
      </c>
      <c r="B7" s="67">
        <v>32.212000000000003</v>
      </c>
      <c r="C7" s="60">
        <v>34.749000000000002</v>
      </c>
      <c r="D7" s="60">
        <v>33.798000000000002</v>
      </c>
      <c r="E7" s="60">
        <v>34.332000000000001</v>
      </c>
      <c r="F7" s="3">
        <v>31.8</v>
      </c>
    </row>
    <row r="8" spans="1:8" x14ac:dyDescent="0.25">
      <c r="A8" s="3" t="s">
        <v>108</v>
      </c>
      <c r="B8" s="67">
        <v>-11.574</v>
      </c>
      <c r="C8" s="60">
        <v>-11.917999999999999</v>
      </c>
      <c r="D8" s="60">
        <v>-11.59</v>
      </c>
      <c r="E8" s="60">
        <v>-11.863</v>
      </c>
      <c r="F8" s="3">
        <v>-10.3</v>
      </c>
    </row>
    <row r="9" spans="1:8" ht="14.25" customHeight="1" x14ac:dyDescent="0.25">
      <c r="A9" s="3" t="s">
        <v>105</v>
      </c>
      <c r="B9" s="67">
        <v>43.784999999999997</v>
      </c>
      <c r="C9" s="60">
        <v>46.667000000000002</v>
      </c>
      <c r="D9" s="60">
        <v>45.387999999999998</v>
      </c>
      <c r="E9" s="60">
        <v>46.195</v>
      </c>
      <c r="F9" s="3">
        <v>42.1</v>
      </c>
    </row>
    <row r="10" spans="1:8" x14ac:dyDescent="0.25">
      <c r="A10" s="3" t="s">
        <v>104</v>
      </c>
      <c r="B10" s="67">
        <v>0.54100000000000004</v>
      </c>
      <c r="C10" s="60">
        <v>0.34100000000000003</v>
      </c>
      <c r="D10" s="60">
        <v>0.441</v>
      </c>
      <c r="E10" s="60">
        <v>0.628</v>
      </c>
      <c r="F10" s="3">
        <v>0.5</v>
      </c>
    </row>
    <row r="11" spans="1:8" ht="15" customHeight="1" x14ac:dyDescent="0.25">
      <c r="A11" s="3" t="s">
        <v>103</v>
      </c>
      <c r="B11" s="67">
        <v>4.76</v>
      </c>
      <c r="C11" s="60">
        <v>5.5140000000000002</v>
      </c>
      <c r="D11" s="60">
        <v>5.3310000000000004</v>
      </c>
      <c r="E11" s="60">
        <v>6.0259999999999998</v>
      </c>
      <c r="F11" s="3">
        <v>5.7</v>
      </c>
    </row>
    <row r="12" spans="1:8" x14ac:dyDescent="0.25">
      <c r="A12" s="3" t="s">
        <v>102</v>
      </c>
      <c r="B12" s="67">
        <v>22.849</v>
      </c>
      <c r="C12" s="60">
        <v>25.539000000000001</v>
      </c>
      <c r="D12" s="60">
        <v>24.506</v>
      </c>
      <c r="E12" s="62">
        <v>24.536999999999999</v>
      </c>
      <c r="F12" s="3">
        <v>22.6</v>
      </c>
    </row>
    <row r="13" spans="1:8" x14ac:dyDescent="0.25">
      <c r="A13" s="3" t="s">
        <v>101</v>
      </c>
      <c r="B13" s="67">
        <v>2.593</v>
      </c>
      <c r="C13" s="60">
        <v>2.6859999999999999</v>
      </c>
      <c r="D13" s="60">
        <v>2.423</v>
      </c>
      <c r="E13" s="60">
        <v>2.407</v>
      </c>
      <c r="F13" s="3">
        <v>2.1</v>
      </c>
    </row>
    <row r="14" spans="1:8" x14ac:dyDescent="0.25">
      <c r="A14" s="3" t="s">
        <v>100</v>
      </c>
      <c r="B14" s="67">
        <v>11.993</v>
      </c>
      <c r="C14" s="60">
        <v>11.478</v>
      </c>
      <c r="D14" s="60">
        <v>11.531000000000001</v>
      </c>
      <c r="E14" s="60">
        <v>11.223000000000001</v>
      </c>
      <c r="F14" s="3">
        <v>10.6</v>
      </c>
    </row>
    <row r="15" spans="1:8" x14ac:dyDescent="0.25">
      <c r="A15" s="3" t="s">
        <v>99</v>
      </c>
      <c r="B15" s="67">
        <v>1.1399999999999999</v>
      </c>
      <c r="C15" s="60">
        <v>1.1080000000000001</v>
      </c>
      <c r="D15" s="60">
        <v>1.1559999999999999</v>
      </c>
      <c r="E15" s="60">
        <v>1.3740000000000001</v>
      </c>
      <c r="F15" s="3">
        <v>0.7</v>
      </c>
    </row>
    <row r="18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32D92-C6BE-49F4-A46A-ED5DFA467B89}">
  <dimension ref="A1:H20"/>
  <sheetViews>
    <sheetView workbookViewId="0"/>
  </sheetViews>
  <sheetFormatPr baseColWidth="10" defaultColWidth="11.453125" defaultRowHeight="12.5" x14ac:dyDescent="0.25"/>
  <cols>
    <col min="1" max="1" width="23" style="3" customWidth="1"/>
    <col min="2" max="2" width="10.7265625" style="3" customWidth="1"/>
    <col min="3" max="16384" width="11.453125" style="3"/>
  </cols>
  <sheetData>
    <row r="1" spans="1:8" ht="15.5" x14ac:dyDescent="0.35">
      <c r="A1" s="3" t="s">
        <v>5</v>
      </c>
      <c r="B1" s="51" t="s">
        <v>109</v>
      </c>
    </row>
    <row r="2" spans="1:8" x14ac:dyDescent="0.25">
      <c r="A2" s="3" t="s">
        <v>6</v>
      </c>
      <c r="B2" s="3" t="s">
        <v>7</v>
      </c>
    </row>
    <row r="3" spans="1:8" x14ac:dyDescent="0.25">
      <c r="A3" s="3" t="s">
        <v>15</v>
      </c>
      <c r="B3" s="1"/>
      <c r="C3" s="1"/>
      <c r="D3" s="1"/>
      <c r="E3" s="1"/>
      <c r="F3" s="1"/>
      <c r="G3" s="1"/>
      <c r="H3" s="1"/>
    </row>
    <row r="4" spans="1:8" x14ac:dyDescent="0.25">
      <c r="H4" s="1"/>
    </row>
    <row r="5" spans="1:8" ht="14.5" x14ac:dyDescent="0.35">
      <c r="A5" s="71"/>
      <c r="B5" s="72" t="s">
        <v>80</v>
      </c>
      <c r="C5" s="72" t="s">
        <v>81</v>
      </c>
      <c r="D5" s="72" t="s">
        <v>82</v>
      </c>
      <c r="E5" s="72" t="s">
        <v>83</v>
      </c>
      <c r="F5" s="72" t="s">
        <v>84</v>
      </c>
    </row>
    <row r="6" spans="1:8" x14ac:dyDescent="0.25">
      <c r="A6" s="73" t="s">
        <v>69</v>
      </c>
      <c r="B6" s="74">
        <v>115.79600000000001</v>
      </c>
      <c r="C6" s="74">
        <v>122.1</v>
      </c>
      <c r="D6" s="74">
        <v>113.072</v>
      </c>
      <c r="E6" s="74">
        <v>125.60899999999999</v>
      </c>
      <c r="F6" s="75">
        <v>140.39278300000001</v>
      </c>
    </row>
    <row r="7" spans="1:8" x14ac:dyDescent="0.25">
      <c r="A7" s="73" t="s">
        <v>70</v>
      </c>
      <c r="B7" s="74">
        <v>4.2249999999999996</v>
      </c>
      <c r="C7" s="74">
        <v>4.2</v>
      </c>
      <c r="D7" s="74">
        <v>4.2510000000000003</v>
      </c>
      <c r="E7" s="74">
        <v>4.3529999999999998</v>
      </c>
      <c r="F7" s="75">
        <v>4.3951989999999999</v>
      </c>
    </row>
    <row r="8" spans="1:8" x14ac:dyDescent="0.25">
      <c r="A8" s="73" t="s">
        <v>71</v>
      </c>
      <c r="B8" s="74">
        <v>22.039000000000001</v>
      </c>
      <c r="C8" s="74">
        <v>22.742999999999999</v>
      </c>
      <c r="D8" s="74">
        <v>24.364999999999998</v>
      </c>
      <c r="E8" s="74">
        <v>25.955546999999999</v>
      </c>
      <c r="F8" s="75">
        <v>27.875378000000001</v>
      </c>
    </row>
    <row r="9" spans="1:8" ht="14.25" customHeight="1" x14ac:dyDescent="0.25">
      <c r="A9" s="73" t="s">
        <v>72</v>
      </c>
      <c r="B9" s="74">
        <v>0.48299999999999998</v>
      </c>
      <c r="C9" s="74">
        <v>0</v>
      </c>
      <c r="D9" s="74">
        <v>0.58399999999999996</v>
      </c>
      <c r="E9" s="74">
        <v>0</v>
      </c>
      <c r="F9" s="75">
        <v>2.8287E-2</v>
      </c>
    </row>
    <row r="10" spans="1:8" x14ac:dyDescent="0.25">
      <c r="A10" s="76"/>
      <c r="B10" s="76">
        <v>0</v>
      </c>
      <c r="C10" s="76"/>
      <c r="D10" s="76"/>
      <c r="E10" s="76"/>
      <c r="F10" s="76"/>
      <c r="G10" s="76"/>
    </row>
    <row r="11" spans="1:8" ht="15" customHeight="1" x14ac:dyDescent="0.25">
      <c r="A11" s="76"/>
      <c r="B11" s="76"/>
      <c r="C11" s="76"/>
      <c r="D11" s="76"/>
      <c r="E11" s="76"/>
      <c r="F11" s="76"/>
      <c r="G11" s="76"/>
    </row>
    <row r="12" spans="1:8" x14ac:dyDescent="0.25">
      <c r="A12" s="76"/>
      <c r="B12" s="75"/>
      <c r="C12" s="75"/>
      <c r="D12" s="75"/>
      <c r="E12" s="75"/>
      <c r="F12" s="75"/>
      <c r="G12" s="75"/>
    </row>
    <row r="13" spans="1:8" x14ac:dyDescent="0.25">
      <c r="A13" s="76"/>
      <c r="B13" s="76"/>
      <c r="C13" s="76"/>
      <c r="D13" s="77"/>
      <c r="E13" s="76"/>
      <c r="F13" s="76"/>
      <c r="G13" s="76"/>
    </row>
    <row r="14" spans="1:8" x14ac:dyDescent="0.25">
      <c r="A14" s="76"/>
      <c r="B14" s="76"/>
      <c r="C14" s="76"/>
      <c r="D14" s="66"/>
      <c r="E14" s="76"/>
      <c r="F14" s="76"/>
      <c r="G14" s="76"/>
    </row>
    <row r="15" spans="1:8" x14ac:dyDescent="0.25">
      <c r="A15" s="76"/>
      <c r="B15" s="76"/>
      <c r="C15" s="76"/>
      <c r="D15" s="76"/>
      <c r="E15" s="76"/>
      <c r="F15" s="76"/>
      <c r="G15" s="76"/>
    </row>
    <row r="16" spans="1:8" x14ac:dyDescent="0.25">
      <c r="A16" s="76"/>
      <c r="B16" s="76"/>
      <c r="C16" s="76"/>
      <c r="D16" s="66"/>
      <c r="E16" s="76"/>
      <c r="F16" s="76"/>
      <c r="G16" s="76"/>
    </row>
    <row r="17" spans="3:4" x14ac:dyDescent="0.25">
      <c r="D17" s="70"/>
    </row>
    <row r="18" spans="3:4" ht="15" customHeight="1" x14ac:dyDescent="0.25"/>
    <row r="20" spans="3:4" x14ac:dyDescent="0.25">
      <c r="C20" s="67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2ADA259C2CDE42A2251DDE40032F1B" ma:contentTypeVersion="6" ma:contentTypeDescription="Opprett et nytt dokument." ma:contentTypeScope="" ma:versionID="0e4092b64afcb2fa31726160e315af39">
  <xsd:schema xmlns:xsd="http://www.w3.org/2001/XMLSchema" xmlns:xs="http://www.w3.org/2001/XMLSchema" xmlns:p="http://schemas.microsoft.com/office/2006/metadata/properties" xmlns:ns2="1342f625-ca62-4886-8c6d-a7291c630279" xmlns:ns3="91757480-6a60-445d-88af-f6a4a651067f" targetNamespace="http://schemas.microsoft.com/office/2006/metadata/properties" ma:root="true" ma:fieldsID="622fef85d9d888be98db34bc40f03fc4" ns2:_="" ns3:_="">
    <xsd:import namespace="1342f625-ca62-4886-8c6d-a7291c630279"/>
    <xsd:import namespace="91757480-6a60-445d-88af-f6a4a6510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2f625-ca62-4886-8c6d-a7291c630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57480-6a60-445d-88af-f6a4a65106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B20E8-6509-4B8B-AD16-FE225DB8990B}">
  <ds:schemaRefs>
    <ds:schemaRef ds:uri="http://purl.org/dc/elements/1.1/"/>
    <ds:schemaRef ds:uri="http://schemas.microsoft.com/office/2006/metadata/properties"/>
    <ds:schemaRef ds:uri="1342f625-ca62-4886-8c6d-a7291c630279"/>
    <ds:schemaRef ds:uri="91757480-6a60-445d-88af-f6a4a651067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07587F-D0F0-4508-9D3B-D3CB7FEC64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D76C4-AFEF-4FF0-8200-78D55B6C8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4.1</vt:lpstr>
      <vt:lpstr>4.2</vt:lpstr>
      <vt:lpstr>4.3</vt:lpstr>
      <vt:lpstr>4.4</vt:lpstr>
      <vt:lpstr>4.5</vt:lpstr>
      <vt:lpstr>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 Bronzov</dc:creator>
  <cp:lastModifiedBy>Børge Ulekleiv</cp:lastModifiedBy>
  <dcterms:created xsi:type="dcterms:W3CDTF">2020-12-09T13:15:59Z</dcterms:created>
  <dcterms:modified xsi:type="dcterms:W3CDTF">2021-06-23T11:01:30Z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0x010100B22ADA259C2CDE42A2251DDE40032F1B</vt:lpwstr>
  </property>
</Properties>
</file>