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2675" windowHeight="14505"/>
  </bookViews>
  <sheets>
    <sheet name="Ark1" sheetId="1" r:id="rId1"/>
  </sheets>
  <definedNames>
    <definedName name="_xlnm.Print_Area" localSheetId="0">'Ark1'!$A$1:$F$212</definedName>
  </definedNames>
  <calcPr calcId="145621"/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109" i="1"/>
  <c r="C108" i="1"/>
  <c r="C107" i="1"/>
  <c r="C106" i="1"/>
  <c r="C105" i="1"/>
  <c r="C104" i="1"/>
  <c r="C103" i="1"/>
  <c r="C102" i="1"/>
  <c r="E85" i="1"/>
  <c r="E96" i="1" s="1"/>
  <c r="E98" i="1" s="1"/>
  <c r="D85" i="1"/>
  <c r="D96" i="1"/>
  <c r="D98" i="1"/>
  <c r="C85" i="1"/>
  <c r="C96" i="1" s="1"/>
  <c r="C98" i="1" s="1"/>
  <c r="B85" i="1"/>
  <c r="B96" i="1" s="1"/>
  <c r="B98" i="1" s="1"/>
  <c r="C74" i="1"/>
  <c r="C73" i="1"/>
  <c r="C72" i="1"/>
  <c r="C71" i="1"/>
  <c r="C70" i="1"/>
  <c r="C69" i="1"/>
  <c r="E52" i="1"/>
  <c r="E63" i="1"/>
  <c r="E65" i="1" s="1"/>
  <c r="D52" i="1"/>
  <c r="D63" i="1" s="1"/>
  <c r="D65" i="1" s="1"/>
  <c r="C52" i="1"/>
  <c r="C63" i="1"/>
  <c r="C65" i="1" s="1"/>
  <c r="B52" i="1"/>
  <c r="B63" i="1" s="1"/>
  <c r="B65" i="1" s="1"/>
</calcChain>
</file>

<file path=xl/sharedStrings.xml><?xml version="1.0" encoding="utf-8"?>
<sst xmlns="http://schemas.openxmlformats.org/spreadsheetml/2006/main" count="215" uniqueCount="134">
  <si>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</si>
  <si>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</si>
  <si>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</si>
  <si>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</si>
  <si>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</si>
  <si>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</si>
  <si>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</si>
  <si>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</si>
  <si>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</si>
  <si>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</si>
  <si>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</si>
  <si>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</si>
  <si>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</si>
  <si>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</si>
  <si>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</si>
  <si>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</si>
  <si>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</si>
  <si>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</si>
  <si>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</si>
  <si>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</si>
  <si>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</si>
  <si>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</si>
  <si>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</si>
  <si>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</si>
  <si>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</si>
  <si>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</si>
  <si>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</si>
  <si>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</si>
  <si>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</si>
  <si>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</si>
  <si>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</si>
  <si>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</si>
  <si>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</si>
  <si>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</si>
  <si>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</si>
  <si>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</si>
  <si>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</si>
  <si>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</si>
  <si>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</si>
  <si>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</si>
  <si>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</si>
  <si>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</si>
  <si>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</si>
  <si>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</si>
  <si>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</si>
  <si>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</si>
  <si>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</si>
  <si>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</si>
  <si>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</si>
  <si>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</si>
  <si>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</si>
  <si>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Endring i kursreguleringsfond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</si>
  <si>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</si>
  <si>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</si>
  <si>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</si>
  <si>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</si>
  <si>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</si>
  <si>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</si>
  <si>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</si>
  <si>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</si>
  <si>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… herav på utlån vurdert til virk.verdi (kredittrisiko)</t>
  </si>
  <si>
    <t>… herav gruppenedskrivninger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</si>
  <si>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</si>
  <si>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</si>
  <si>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</si>
  <si>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</si>
  <si>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</si>
  <si>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</si>
  <si>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</si>
  <si>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</si>
  <si>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</si>
  <si>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… herav Lønn, pensjoner og sosiale ytelser oa.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</si>
  <si>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</si>
  <si>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</si>
  <si>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</si>
  <si>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</si>
  <si>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</si>
  <si>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 i kollektivporteføljen</t>
  </si>
  <si>
    <t>herav verdiendringer</t>
  </si>
  <si>
    <t>Endring i forsikringsforpliktelser - kontraktsfastsatte forpliktelser</t>
  </si>
  <si>
    <t xml:space="preserve">Forsikringsrelaterte driftskostnader </t>
  </si>
  <si>
    <t>Totalresultat (inkl. andre resultatkomponenter) etter skatt</t>
  </si>
  <si>
    <t>*Tallene per 31.03.2007 er ikke omarbeidet etter gjeldende regelverk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</si>
  <si>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</si>
  <si>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</si>
  <si>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</si>
  <si>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</si>
  <si>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</si>
  <si>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</si>
  <si>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</si>
  <si>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</si>
  <si>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</si>
  <si>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</si>
  <si>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</si>
  <si>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</si>
  <si>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</si>
  <si>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</si>
  <si>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</si>
  <si>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t xml:space="preserve">SKADEFORSIKRINGSSELSKAPER 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</si>
  <si>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</si>
  <si>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Investeringer som holdes til forfall</t>
  </si>
  <si>
    <t>1.-3. kvartal 2008</t>
  </si>
  <si>
    <t>2008</t>
  </si>
  <si>
    <t>2007</t>
  </si>
  <si>
    <t>29 finansieringsselskaper</t>
  </si>
  <si>
    <t xml:space="preserve">12 kredittforetak (uten Eksportfinans) </t>
  </si>
  <si>
    <t>herav endring i tilleggsavsetninger</t>
  </si>
  <si>
    <t>Resultat av teknisk regnskap (kundeporteføljene)</t>
  </si>
  <si>
    <t>Resultat av ikke-teknisk regnskap (selskapsporteføljen)</t>
  </si>
  <si>
    <t>Verdijustert resultat før skatt</t>
  </si>
  <si>
    <t>31 skadeforsikringsselskaper</t>
  </si>
  <si>
    <t xml:space="preserve">Mill kr. </t>
  </si>
  <si>
    <t xml:space="preserve">I % av FK </t>
  </si>
  <si>
    <t>Bygninger og andre faste eiendommer</t>
  </si>
  <si>
    <t xml:space="preserve">Finansielle eiendeler målt til amortisert kost </t>
  </si>
  <si>
    <t xml:space="preserve">   herav obligasjoner o.a. verdipapirer med fast avkastning </t>
  </si>
  <si>
    <t xml:space="preserve">        herav utenlandsk utsteder</t>
  </si>
  <si>
    <t xml:space="preserve">Finansielle eiendeler målt til virkelig verdi: </t>
  </si>
  <si>
    <t xml:space="preserve">   herav aksjer og andeler </t>
  </si>
  <si>
    <t xml:space="preserve">         herav utenlandsk utsteder</t>
  </si>
  <si>
    <t xml:space="preserve">   herav obligasjoner o.a. verdipapirer med fast avkastning</t>
  </si>
  <si>
    <t xml:space="preserve">Sum eiendeler (forvaltningskapital) </t>
  </si>
  <si>
    <t xml:space="preserve">  herav selskapsportefølje*</t>
  </si>
  <si>
    <t xml:space="preserve">  herav investeringer i kollektivporteføljen</t>
  </si>
  <si>
    <t xml:space="preserve">  herav investeringsvalgportefølje</t>
  </si>
  <si>
    <t xml:space="preserve">Kursreguleringsfond  </t>
  </si>
  <si>
    <t>PENSJONSKASSER</t>
  </si>
  <si>
    <t xml:space="preserve">* Per 2. kvartal omfatter tallene kun investeringer i selskapsporteføljen </t>
  </si>
  <si>
    <t xml:space="preserve"> 34 pensjonskasser </t>
  </si>
  <si>
    <t>Samtlige norske banker (juridiske enheter)</t>
  </si>
  <si>
    <t>Netto gevinst valuta/verdipapirer (NGAAP)</t>
  </si>
  <si>
    <t>Verdifall på ikke-finansielle eiendeler (IFRS)</t>
  </si>
  <si>
    <t>Gev/tap verdipapirer lang sikt (NGAAP)</t>
  </si>
  <si>
    <t>121 sparebanker og 16 forretningsbanker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</si>
</sst>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1" formatCode="_(* #,##0.00_);_(* \(#,##0.00\);_(* &quot;-&quot;??_);_(@_)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  <font>
      <b/>
      <sz val="10"/>
      <name val="Times New Roman"/>
      <family val="1"/>
    </font>
    <font>
      <b/>
      <sz val="8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4" fillId="0" borderId="0" applyNumberFormat="0" applyFont="0" applyFill="0" applyBorder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3" xfId="0" applyFont="1" applyBorder="1" applyAlignment="1">
      <alignment horizontal="left" indent="1"/>
    </xf>
    <xf numFmtId="3" fontId="6" fillId="0" borderId="10" xfId="0" applyNumberFormat="1" applyFont="1" applyBorder="1"/>
    <xf numFmtId="3" fontId="6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/>
    </xf>
    <xf numFmtId="172" fontId="6" fillId="0" borderId="0" xfId="2" applyNumberFormat="1" applyFont="1" applyBorder="1" applyAlignment="1"/>
    <xf numFmtId="0" fontId="7" fillId="2" borderId="5" xfId="0" applyFont="1" applyFill="1" applyBorder="1" applyAlignment="1">
      <alignment horizontal="right"/>
    </xf>
    <xf numFmtId="1" fontId="7" fillId="0" borderId="0" xfId="2" applyNumberFormat="1" applyFont="1" applyBorder="1"/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0" fontId="3" fillId="0" borderId="3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43" fontId="0" fillId="0" borderId="0" xfId="3" applyFont="1"/>
    <xf numFmtId="1" fontId="0" fillId="0" borderId="0" xfId="0" applyNumberFormat="1"/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9" fillId="0" borderId="0" xfId="0" applyFont="1"/>
    <xf numFmtId="3" fontId="1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19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3" xfId="0" applyNumberFormat="1" applyFont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3" fontId="21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1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19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2" applyFont="1" applyFill="1" applyBorder="1" applyAlignment="1">
      <alignment horizontal="right"/>
    </xf>
    <xf numFmtId="3" fontId="6" fillId="0" borderId="8" xfId="0" applyNumberFormat="1" applyFont="1" applyBorder="1"/>
    <xf numFmtId="172" fontId="6" fillId="0" borderId="7" xfId="2" applyNumberFormat="1" applyFont="1" applyBorder="1" applyAlignment="1">
      <alignment horizontal="right"/>
    </xf>
    <xf numFmtId="172" fontId="6" fillId="0" borderId="1" xfId="2" applyNumberFormat="1" applyFont="1" applyBorder="1" applyAlignment="1">
      <alignment horizontal="right"/>
    </xf>
    <xf numFmtId="172" fontId="6" fillId="0" borderId="8" xfId="2" applyNumberFormat="1" applyFont="1" applyBorder="1" applyAlignment="1">
      <alignment horizontal="right"/>
    </xf>
    <xf numFmtId="172" fontId="0" fillId="0" borderId="1" xfId="0" applyNumberFormat="1" applyBorder="1"/>
    <xf numFmtId="172" fontId="0" fillId="0" borderId="8" xfId="0" applyNumberFormat="1" applyBorder="1"/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2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72" fontId="0" fillId="0" borderId="7" xfId="0" applyNumberFormat="1" applyBorder="1"/>
    <xf numFmtId="172" fontId="0" fillId="0" borderId="5" xfId="0" applyNumberFormat="1" applyBorder="1"/>
    <xf numFmtId="172" fontId="7" fillId="0" borderId="5" xfId="2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Border="1"/>
    <xf numFmtId="0" fontId="7" fillId="2" borderId="5" xfId="0" applyFont="1" applyFill="1" applyBorder="1" applyAlignment="1">
      <alignment horizontal="center"/>
    </xf>
    <xf numFmtId="0" fontId="23" fillId="0" borderId="0" xfId="0" applyFont="1"/>
    <xf numFmtId="0" fontId="7" fillId="2" borderId="1" xfId="0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3" fontId="6" fillId="0" borderId="7" xfId="4" applyNumberFormat="1" applyFont="1" applyBorder="1"/>
    <xf numFmtId="172" fontId="5" fillId="0" borderId="14" xfId="0" applyNumberFormat="1" applyFont="1" applyBorder="1" applyAlignment="1">
      <alignment horizontal="center"/>
    </xf>
    <xf numFmtId="3" fontId="6" fillId="0" borderId="1" xfId="4" applyNumberFormat="1" applyFont="1" applyBorder="1"/>
    <xf numFmtId="172" fontId="5" fillId="0" borderId="0" xfId="0" applyNumberFormat="1" applyFont="1" applyBorder="1" applyAlignment="1">
      <alignment horizontal="center"/>
    </xf>
    <xf numFmtId="3" fontId="6" fillId="0" borderId="1" xfId="4" applyNumberFormat="1" applyFont="1" applyFill="1" applyBorder="1"/>
    <xf numFmtId="172" fontId="6" fillId="0" borderId="0" xfId="4" applyNumberFormat="1" applyFont="1" applyBorder="1"/>
    <xf numFmtId="3" fontId="6" fillId="0" borderId="8" xfId="4" applyNumberFormat="1" applyFont="1" applyBorder="1"/>
    <xf numFmtId="179" fontId="6" fillId="0" borderId="7" xfId="0" applyNumberFormat="1" applyFont="1" applyBorder="1"/>
    <xf numFmtId="179" fontId="6" fillId="0" borderId="8" xfId="0" applyNumberFormat="1" applyFont="1" applyBorder="1"/>
    <xf numFmtId="3" fontId="7" fillId="0" borderId="5" xfId="0" applyNumberFormat="1" applyFont="1" applyBorder="1"/>
    <xf numFmtId="3" fontId="7" fillId="0" borderId="5" xfId="4" applyNumberFormat="1" applyFont="1" applyBorder="1"/>
    <xf numFmtId="3" fontId="7" fillId="0" borderId="10" xfId="4" applyNumberFormat="1" applyFont="1" applyBorder="1"/>
    <xf numFmtId="3" fontId="7" fillId="0" borderId="8" xfId="4" applyNumberFormat="1" applyFont="1" applyBorder="1"/>
    <xf numFmtId="172" fontId="6" fillId="0" borderId="1" xfId="4" applyNumberFormat="1" applyFont="1" applyBorder="1"/>
    <xf numFmtId="172" fontId="6" fillId="0" borderId="8" xfId="4" applyNumberFormat="1" applyFont="1" applyBorder="1"/>
    <xf numFmtId="172" fontId="7" fillId="0" borderId="5" xfId="4" applyNumberFormat="1" applyFont="1" applyBorder="1"/>
    <xf numFmtId="172" fontId="6" fillId="0" borderId="7" xfId="4" applyNumberFormat="1" applyFont="1" applyBorder="1"/>
    <xf numFmtId="172" fontId="7" fillId="0" borderId="8" xfId="4" applyNumberFormat="1" applyFont="1" applyBorder="1"/>
    <xf numFmtId="3" fontId="6" fillId="0" borderId="0" xfId="0" applyNumberFormat="1" applyFont="1" applyBorder="1"/>
    <xf numFmtId="3" fontId="6" fillId="0" borderId="0" xfId="4" applyNumberFormat="1" applyFont="1" applyBorder="1"/>
    <xf numFmtId="172" fontId="5" fillId="0" borderId="0" xfId="0" applyNumberFormat="1" applyFont="1" applyFill="1" applyBorder="1" applyAlignment="1">
      <alignment horizontal="center"/>
    </xf>
    <xf numFmtId="3" fontId="6" fillId="0" borderId="0" xfId="4" applyNumberFormat="1" applyFont="1" applyFill="1" applyBorder="1"/>
    <xf numFmtId="172" fontId="6" fillId="0" borderId="0" xfId="4" applyNumberFormat="1" applyFont="1" applyFill="1" applyBorder="1"/>
    <xf numFmtId="179" fontId="6" fillId="0" borderId="0" xfId="0" applyNumberFormat="1" applyFont="1" applyBorder="1"/>
    <xf numFmtId="179" fontId="7" fillId="0" borderId="0" xfId="0" applyNumberFormat="1" applyFont="1" applyBorder="1"/>
    <xf numFmtId="0" fontId="0" fillId="0" borderId="1" xfId="0" applyBorder="1"/>
    <xf numFmtId="3" fontId="0" fillId="0" borderId="1" xfId="0" applyNumberFormat="1" applyBorder="1"/>
    <xf numFmtId="172" fontId="0" fillId="0" borderId="10" xfId="0" applyNumberFormat="1" applyBorder="1"/>
    <xf numFmtId="179" fontId="0" fillId="0" borderId="1" xfId="0" applyNumberFormat="1" applyBorder="1"/>
    <xf numFmtId="0" fontId="21" fillId="0" borderId="1" xfId="0" applyFont="1" applyBorder="1"/>
    <xf numFmtId="3" fontId="21" fillId="0" borderId="1" xfId="0" applyNumberFormat="1" applyFont="1" applyBorder="1"/>
    <xf numFmtId="172" fontId="21" fillId="0" borderId="10" xfId="0" applyNumberFormat="1" applyFont="1" applyBorder="1"/>
    <xf numFmtId="179" fontId="21" fillId="0" borderId="1" xfId="0" applyNumberFormat="1" applyFont="1" applyBorder="1"/>
    <xf numFmtId="0" fontId="21" fillId="0" borderId="1" xfId="0" applyFont="1" applyFill="1" applyBorder="1"/>
    <xf numFmtId="0" fontId="0" fillId="0" borderId="1" xfId="0" applyFill="1" applyBorder="1"/>
    <xf numFmtId="0" fontId="0" fillId="0" borderId="8" xfId="0" applyFill="1" applyBorder="1"/>
    <xf numFmtId="3" fontId="0" fillId="0" borderId="8" xfId="0" applyNumberFormat="1" applyBorder="1"/>
    <xf numFmtId="172" fontId="0" fillId="0" borderId="9" xfId="0" applyNumberFormat="1" applyBorder="1"/>
    <xf numFmtId="179" fontId="0" fillId="0" borderId="8" xfId="0" applyNumberFormat="1" applyBorder="1"/>
    <xf numFmtId="3" fontId="4" fillId="0" borderId="0" xfId="0" applyNumberFormat="1" applyFont="1" applyBorder="1"/>
    <xf numFmtId="1" fontId="4" fillId="0" borderId="0" xfId="2" applyNumberFormat="1" applyFont="1" applyBorder="1"/>
    <xf numFmtId="0" fontId="10" fillId="0" borderId="0" xfId="0" applyFont="1"/>
    <xf numFmtId="1" fontId="10" fillId="0" borderId="0" xfId="0" applyNumberFormat="1" applyFont="1"/>
    <xf numFmtId="0" fontId="5" fillId="0" borderId="0" xfId="0" applyFont="1" applyFill="1" applyBorder="1" applyAlignment="1">
      <alignment horizontal="left"/>
    </xf>
    <xf numFmtId="172" fontId="6" fillId="0" borderId="0" xfId="2" applyNumberFormat="1" applyFont="1" applyBorder="1" applyAlignment="1">
      <alignment horizontal="right"/>
    </xf>
    <xf numFmtId="0" fontId="21" fillId="0" borderId="0" xfId="0" applyFont="1" applyFill="1" applyBorder="1"/>
    <xf numFmtId="3" fontId="6" fillId="0" borderId="0" xfId="3" applyNumberFormat="1" applyFont="1" applyBorder="1"/>
    <xf numFmtId="172" fontId="6" fillId="0" borderId="0" xfId="3" applyNumberFormat="1" applyFont="1" applyFill="1" applyBorder="1"/>
    <xf numFmtId="172" fontId="5" fillId="0" borderId="7" xfId="0" applyNumberFormat="1" applyFont="1" applyFill="1" applyBorder="1" applyAlignment="1">
      <alignment horizontal="center"/>
    </xf>
    <xf numFmtId="172" fontId="5" fillId="0" borderId="1" xfId="0" applyNumberFormat="1" applyFont="1" applyFill="1" applyBorder="1" applyAlignment="1">
      <alignment horizontal="center"/>
    </xf>
    <xf numFmtId="172" fontId="6" fillId="0" borderId="1" xfId="4" applyNumberFormat="1" applyFont="1" applyFill="1" applyBorder="1"/>
    <xf numFmtId="179" fontId="6" fillId="0" borderId="9" xfId="0" applyNumberFormat="1" applyFont="1" applyBorder="1"/>
    <xf numFmtId="179" fontId="6" fillId="0" borderId="5" xfId="0" applyNumberFormat="1" applyFont="1" applyBorder="1"/>
    <xf numFmtId="3" fontId="6" fillId="0" borderId="10" xfId="1" applyNumberFormat="1" applyFont="1" applyBorder="1"/>
    <xf numFmtId="2" fontId="6" fillId="0" borderId="10" xfId="1" applyNumberFormat="1" applyFont="1" applyBorder="1"/>
    <xf numFmtId="3" fontId="6" fillId="0" borderId="5" xfId="1" applyNumberFormat="1" applyFont="1" applyBorder="1"/>
    <xf numFmtId="2" fontId="6" fillId="0" borderId="5" xfId="1" applyNumberFormat="1" applyFont="1" applyBorder="1"/>
    <xf numFmtId="0" fontId="6" fillId="0" borderId="1" xfId="1" applyFont="1" applyBorder="1"/>
    <xf numFmtId="3" fontId="6" fillId="0" borderId="9" xfId="1" applyNumberFormat="1" applyFont="1" applyBorder="1"/>
    <xf numFmtId="0" fontId="6" fillId="0" borderId="8" xfId="1" applyFont="1" applyBorder="1"/>
    <xf numFmtId="0" fontId="3" fillId="0" borderId="7" xfId="0" applyFont="1" applyBorder="1"/>
    <xf numFmtId="172" fontId="6" fillId="0" borderId="7" xfId="0" applyNumberFormat="1" applyFont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172" fontId="6" fillId="0" borderId="8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7" fontId="7" fillId="2" borderId="4" xfId="0" quotePrefix="1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</cellXfs>
  <cellStyles count="5">
    <cellStyle name="Komma" xfId="3" builtinId="3"/>
    <cellStyle name="Normal" xfId="0" builtinId="0"/>
    <cellStyle name="Normal_Ark1" xfId="1"/>
    <cellStyle name="Prosent" xfId="2" builtinId="5"/>
    <cellStyle name="Tusenskille_Ark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abSelected="1" zoomScale="90" zoomScaleNormal="90" zoomScaleSheetLayoutView="100" workbookViewId="0"/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49" t="s">
        <v>0</v>
      </c>
      <c r="B1" s="6"/>
      <c r="D1" s="7"/>
      <c r="E1" s="52"/>
      <c r="F1" s="8"/>
      <c r="G1" s="8"/>
    </row>
    <row r="2" spans="1:7" ht="15" x14ac:dyDescent="0.2">
      <c r="A2" s="12"/>
      <c r="B2" s="13"/>
      <c r="C2" s="9"/>
      <c r="D2" s="10"/>
      <c r="E2" s="11"/>
    </row>
    <row r="3" spans="1:7" ht="15" x14ac:dyDescent="0.2">
      <c r="A3" s="97"/>
      <c r="B3" s="13"/>
      <c r="C3" s="9"/>
      <c r="D3" s="10"/>
      <c r="E3" s="11"/>
    </row>
    <row r="4" spans="1:7" ht="15.75" x14ac:dyDescent="0.25">
      <c r="A4" s="39" t="s">
        <v>56</v>
      </c>
      <c r="B4" s="97"/>
      <c r="D4" s="10"/>
      <c r="E4" s="38"/>
    </row>
    <row r="5" spans="1:7" ht="15.75" x14ac:dyDescent="0.25">
      <c r="A5" s="39"/>
      <c r="B5" s="97"/>
      <c r="D5" s="10"/>
      <c r="E5" s="38"/>
    </row>
    <row r="6" spans="1:7" ht="15.75" x14ac:dyDescent="0.25">
      <c r="A6" s="39" t="s">
        <v>129</v>
      </c>
      <c r="B6" s="97"/>
      <c r="D6" s="10"/>
      <c r="E6" s="38"/>
    </row>
    <row r="7" spans="1:7" ht="15" x14ac:dyDescent="0.2">
      <c r="A7" s="28" t="s">
        <v>133</v>
      </c>
      <c r="B7" s="37"/>
      <c r="C7" s="37"/>
      <c r="D7" s="10"/>
      <c r="E7" s="38"/>
    </row>
    <row r="8" spans="1:7" x14ac:dyDescent="0.2">
      <c r="A8" s="16" t="s">
        <v>1</v>
      </c>
      <c r="B8" s="241" t="s">
        <v>102</v>
      </c>
      <c r="C8" s="242"/>
      <c r="D8" s="241" t="s">
        <v>103</v>
      </c>
      <c r="E8" s="242"/>
    </row>
    <row r="9" spans="1:7" s="29" customFormat="1" x14ac:dyDescent="0.2">
      <c r="A9" s="40"/>
      <c r="B9" s="45" t="s">
        <v>2</v>
      </c>
      <c r="C9" s="45" t="s">
        <v>3</v>
      </c>
      <c r="D9" s="45" t="s">
        <v>2</v>
      </c>
      <c r="E9" s="46" t="s">
        <v>4</v>
      </c>
      <c r="F9"/>
      <c r="G9"/>
    </row>
    <row r="10" spans="1:7" x14ac:dyDescent="0.2">
      <c r="A10" s="56" t="s">
        <v>5</v>
      </c>
      <c r="B10" s="221">
        <v>174711.29735805996</v>
      </c>
      <c r="C10" s="222">
        <v>6.1123824675539948</v>
      </c>
      <c r="D10" s="221">
        <v>130638.80091845999</v>
      </c>
      <c r="E10" s="222">
        <v>5.2674898993086749</v>
      </c>
    </row>
    <row r="11" spans="1:7" x14ac:dyDescent="0.2">
      <c r="A11" s="56" t="s">
        <v>6</v>
      </c>
      <c r="B11" s="221">
        <v>129780.83990338001</v>
      </c>
      <c r="C11" s="222">
        <v>4.5404627087399732</v>
      </c>
      <c r="D11" s="221">
        <v>92582.679798029974</v>
      </c>
      <c r="E11" s="222">
        <v>3.7330282217719017</v>
      </c>
    </row>
    <row r="12" spans="1:7" x14ac:dyDescent="0.2">
      <c r="A12" s="41" t="s">
        <v>63</v>
      </c>
      <c r="B12" s="223">
        <v>44930.457454679956</v>
      </c>
      <c r="C12" s="224">
        <v>1.5719197588140217</v>
      </c>
      <c r="D12" s="223">
        <v>38056.12112043002</v>
      </c>
      <c r="E12" s="224">
        <v>1.534461677536773</v>
      </c>
      <c r="F12" s="99"/>
    </row>
    <row r="13" spans="1:7" x14ac:dyDescent="0.2">
      <c r="A13" s="47" t="s">
        <v>69</v>
      </c>
      <c r="B13" s="221">
        <v>1158.309121</v>
      </c>
      <c r="C13" s="222">
        <v>4.0524158828139201E-2</v>
      </c>
      <c r="D13" s="221">
        <v>756.33715483999993</v>
      </c>
      <c r="E13" s="222">
        <v>3.049628667426478E-2</v>
      </c>
    </row>
    <row r="14" spans="1:7" x14ac:dyDescent="0.2">
      <c r="A14" s="56" t="s">
        <v>8</v>
      </c>
      <c r="B14" s="221">
        <v>12319.123400860002</v>
      </c>
      <c r="C14" s="222">
        <v>0.43099212832659467</v>
      </c>
      <c r="D14" s="221">
        <v>13451.556671099999</v>
      </c>
      <c r="E14" s="222">
        <v>0.54238050561427908</v>
      </c>
    </row>
    <row r="15" spans="1:7" x14ac:dyDescent="0.2">
      <c r="A15" s="56" t="s">
        <v>9</v>
      </c>
      <c r="B15" s="221">
        <v>5070.0153587199993</v>
      </c>
      <c r="C15" s="222">
        <v>0.17737761356873094</v>
      </c>
      <c r="D15" s="221">
        <v>3598.5705324400001</v>
      </c>
      <c r="E15" s="222">
        <v>0.14509803977310565</v>
      </c>
    </row>
    <row r="16" spans="1:7" x14ac:dyDescent="0.2">
      <c r="A16" s="47" t="s">
        <v>72</v>
      </c>
      <c r="B16" s="221">
        <v>1447.4398317609996</v>
      </c>
      <c r="C16" s="222">
        <v>5.0639575026240197E-2</v>
      </c>
      <c r="D16" s="221">
        <v>3508.6415719089996</v>
      </c>
      <c r="E16" s="222">
        <v>0.14147201222292904</v>
      </c>
    </row>
    <row r="17" spans="1:9" x14ac:dyDescent="0.2">
      <c r="A17" s="225" t="s">
        <v>130</v>
      </c>
      <c r="B17" s="221">
        <v>-843.1</v>
      </c>
      <c r="C17" s="222">
        <v>-2.9496373367506414E-2</v>
      </c>
      <c r="D17" s="221">
        <v>-7.6</v>
      </c>
      <c r="E17" s="222">
        <v>-3.0643976332677016E-4</v>
      </c>
    </row>
    <row r="18" spans="1:9" x14ac:dyDescent="0.2">
      <c r="A18" s="56" t="s">
        <v>59</v>
      </c>
      <c r="B18" s="221">
        <v>2140.5364786500004</v>
      </c>
      <c r="C18" s="222">
        <v>7.4887988590947488E-2</v>
      </c>
      <c r="D18" s="221">
        <v>3147.1915328299997</v>
      </c>
      <c r="E18" s="222">
        <v>0.1268979774295316</v>
      </c>
    </row>
    <row r="19" spans="1:9" x14ac:dyDescent="0.2">
      <c r="A19" s="56" t="s">
        <v>70</v>
      </c>
      <c r="B19" s="221">
        <v>24796.180890287007</v>
      </c>
      <c r="C19" s="222">
        <v>0.86750967812612156</v>
      </c>
      <c r="D19" s="221">
        <v>23394.119157739002</v>
      </c>
      <c r="E19" s="222">
        <v>0.9432747813073421</v>
      </c>
    </row>
    <row r="20" spans="1:9" x14ac:dyDescent="0.2">
      <c r="A20" s="56" t="s">
        <v>71</v>
      </c>
      <c r="B20" s="221">
        <v>15785.954607000005</v>
      </c>
      <c r="C20" s="222">
        <v>0.5522813557710593</v>
      </c>
      <c r="D20" s="221">
        <v>15150.838370380001</v>
      </c>
      <c r="E20" s="222">
        <v>0.61089727952913109</v>
      </c>
    </row>
    <row r="21" spans="1:9" x14ac:dyDescent="0.2">
      <c r="A21" s="47" t="s">
        <v>41</v>
      </c>
      <c r="B21" s="221">
        <v>1380.7749449999997</v>
      </c>
      <c r="C21" s="222">
        <v>4.8307262856384911E-2</v>
      </c>
      <c r="D21" s="221">
        <v>1198.0521719999997</v>
      </c>
      <c r="E21" s="222">
        <v>4.8306687373789854E-2</v>
      </c>
    </row>
    <row r="22" spans="1:9" x14ac:dyDescent="0.2">
      <c r="A22" s="56" t="s">
        <v>68</v>
      </c>
      <c r="B22" s="226">
        <v>4188.287641924001</v>
      </c>
      <c r="C22" s="222">
        <v>0.14652982571071443</v>
      </c>
      <c r="D22" s="226">
        <v>3781.5830047859999</v>
      </c>
      <c r="E22" s="222">
        <v>0.15247728960357346</v>
      </c>
    </row>
    <row r="23" spans="1:9" x14ac:dyDescent="0.2">
      <c r="A23" s="41" t="s">
        <v>12</v>
      </c>
      <c r="B23" s="226">
        <v>25717.507451019952</v>
      </c>
      <c r="C23" s="224">
        <v>0.89974285595648507</v>
      </c>
      <c r="D23" s="226">
        <v>26939.923184144027</v>
      </c>
      <c r="E23" s="224">
        <v>1.0862452216566401</v>
      </c>
      <c r="F23" s="99"/>
      <c r="H23" s="99"/>
    </row>
    <row r="24" spans="1:9" x14ac:dyDescent="0.2">
      <c r="A24" s="225" t="s">
        <v>13</v>
      </c>
      <c r="B24" s="221">
        <v>5706.3825987079999</v>
      </c>
      <c r="C24" s="222">
        <v>0.19964131385284389</v>
      </c>
      <c r="D24" s="221">
        <v>38.419479900999811</v>
      </c>
      <c r="E24" s="222">
        <v>1.5491126747368405E-3</v>
      </c>
      <c r="F24" s="99"/>
    </row>
    <row r="25" spans="1:9" x14ac:dyDescent="0.2">
      <c r="A25" s="225" t="s">
        <v>60</v>
      </c>
      <c r="B25" s="221">
        <v>579.42079984000009</v>
      </c>
      <c r="C25" s="222">
        <v>2.0271393961546483E-2</v>
      </c>
      <c r="D25" s="221">
        <v>-548.01355409900009</v>
      </c>
      <c r="E25" s="222">
        <v>-2.209646629183681E-2</v>
      </c>
    </row>
    <row r="26" spans="1:9" x14ac:dyDescent="0.2">
      <c r="A26" s="225" t="s">
        <v>131</v>
      </c>
      <c r="B26" s="221">
        <v>-27.535242999999998</v>
      </c>
      <c r="C26" s="222">
        <v>-9.6333745497926377E-4</v>
      </c>
      <c r="D26" s="221">
        <v>-1691.11718</v>
      </c>
      <c r="E26" s="222">
        <v>-6.8187572157504608E-2</v>
      </c>
    </row>
    <row r="27" spans="1:9" x14ac:dyDescent="0.2">
      <c r="A27" s="227" t="s">
        <v>132</v>
      </c>
      <c r="B27" s="226">
        <v>-261</v>
      </c>
      <c r="C27" s="222">
        <v>-9.1312459363292308E-3</v>
      </c>
      <c r="D27" s="226">
        <v>3</v>
      </c>
      <c r="E27" s="222">
        <v>1.2096306447109349E-4</v>
      </c>
    </row>
    <row r="28" spans="1:9" x14ac:dyDescent="0.2">
      <c r="A28" s="58" t="s">
        <v>65</v>
      </c>
      <c r="B28" s="226">
        <v>19777.660095311949</v>
      </c>
      <c r="C28" s="224">
        <v>0.6919336336222911</v>
      </c>
      <c r="D28" s="226">
        <v>28595.620884243028</v>
      </c>
      <c r="E28" s="224">
        <v>1.153004644203879</v>
      </c>
      <c r="F28" s="99"/>
      <c r="H28" s="99"/>
    </row>
    <row r="29" spans="1:9" ht="14.25" customHeight="1" x14ac:dyDescent="0.2">
      <c r="A29" s="100" t="s">
        <v>52</v>
      </c>
      <c r="B29" s="226">
        <v>6010.6802474099995</v>
      </c>
      <c r="C29" s="224">
        <v>0.21028735472696142</v>
      </c>
      <c r="D29" s="226">
        <v>7137.0555020000011</v>
      </c>
      <c r="E29" s="224">
        <v>0.28777336827406619</v>
      </c>
      <c r="F29" s="127"/>
      <c r="G29" s="37"/>
    </row>
    <row r="30" spans="1:9" x14ac:dyDescent="0.2">
      <c r="A30" s="58" t="s">
        <v>64</v>
      </c>
      <c r="B30" s="226">
        <v>13766.979847901948</v>
      </c>
      <c r="C30" s="224">
        <v>0.48164627889532974</v>
      </c>
      <c r="D30" s="226">
        <v>21458.565382243025</v>
      </c>
      <c r="E30" s="224">
        <v>0.86523127592981264</v>
      </c>
    </row>
    <row r="32" spans="1:9" x14ac:dyDescent="0.2">
      <c r="A32" s="43" t="s">
        <v>15</v>
      </c>
      <c r="B32" s="69">
        <v>39813</v>
      </c>
      <c r="C32" s="68"/>
      <c r="D32" s="70">
        <v>39447</v>
      </c>
      <c r="I32" s="71"/>
    </row>
    <row r="33" spans="1:9" x14ac:dyDescent="0.2">
      <c r="A33" s="44"/>
      <c r="B33" s="65" t="s">
        <v>2</v>
      </c>
      <c r="C33" s="66" t="s">
        <v>40</v>
      </c>
      <c r="D33" s="67" t="s">
        <v>2</v>
      </c>
      <c r="I33" s="71"/>
    </row>
    <row r="34" spans="1:9" x14ac:dyDescent="0.2">
      <c r="A34" s="228" t="s">
        <v>42</v>
      </c>
      <c r="B34" s="168">
        <v>3186705</v>
      </c>
      <c r="C34" s="229">
        <f>(B34/D34-1)*100</f>
        <v>20.742229933129064</v>
      </c>
      <c r="D34" s="168">
        <v>2639263</v>
      </c>
      <c r="I34" s="71"/>
    </row>
    <row r="35" spans="1:9" x14ac:dyDescent="0.2">
      <c r="A35" s="56" t="s">
        <v>16</v>
      </c>
      <c r="B35" s="170">
        <v>2188061</v>
      </c>
      <c r="C35" s="230">
        <f t="shared" ref="C35:C41" si="0">(B35/D35-1)*100</f>
        <v>10.426649830604795</v>
      </c>
      <c r="D35" s="170">
        <v>1981461</v>
      </c>
      <c r="I35" s="71"/>
    </row>
    <row r="36" spans="1:9" x14ac:dyDescent="0.2">
      <c r="A36" s="56" t="s">
        <v>66</v>
      </c>
      <c r="B36" s="170">
        <v>1989971</v>
      </c>
      <c r="C36" s="230">
        <f t="shared" si="0"/>
        <v>10.884441683127765</v>
      </c>
      <c r="D36" s="170">
        <v>1794635</v>
      </c>
      <c r="I36" s="71"/>
    </row>
    <row r="37" spans="1:9" x14ac:dyDescent="0.2">
      <c r="A37" s="56" t="s">
        <v>67</v>
      </c>
      <c r="B37" s="26">
        <v>198090</v>
      </c>
      <c r="C37" s="230">
        <f t="shared" si="0"/>
        <v>6.0291394131437803</v>
      </c>
      <c r="D37" s="26">
        <v>186826</v>
      </c>
      <c r="I37" s="71"/>
    </row>
    <row r="38" spans="1:9" x14ac:dyDescent="0.2">
      <c r="A38" s="56" t="s">
        <v>62</v>
      </c>
      <c r="B38" s="170">
        <v>10982</v>
      </c>
      <c r="C38" s="230">
        <f t="shared" si="0"/>
        <v>62.215657311669133</v>
      </c>
      <c r="D38" s="170">
        <v>6770</v>
      </c>
      <c r="I38" s="71"/>
    </row>
    <row r="39" spans="1:9" x14ac:dyDescent="0.2">
      <c r="A39" s="56" t="s">
        <v>61</v>
      </c>
      <c r="B39" s="170">
        <v>4797</v>
      </c>
      <c r="C39" s="230">
        <f t="shared" si="0"/>
        <v>52.334074309304548</v>
      </c>
      <c r="D39" s="170">
        <v>3149</v>
      </c>
      <c r="I39" s="72"/>
    </row>
    <row r="40" spans="1:9" x14ac:dyDescent="0.2">
      <c r="A40" s="56" t="s">
        <v>17</v>
      </c>
      <c r="B40" s="170">
        <v>1389768</v>
      </c>
      <c r="C40" s="230">
        <f t="shared" si="0"/>
        <v>10.2504849054583</v>
      </c>
      <c r="D40" s="170">
        <v>1260555</v>
      </c>
      <c r="E40" s="78"/>
    </row>
    <row r="41" spans="1:9" x14ac:dyDescent="0.2">
      <c r="A41" s="77" t="s">
        <v>18</v>
      </c>
      <c r="B41" s="174">
        <v>822487</v>
      </c>
      <c r="C41" s="231">
        <f t="shared" si="0"/>
        <v>32.176748416666271</v>
      </c>
      <c r="D41" s="174">
        <v>622263</v>
      </c>
      <c r="E41" s="78"/>
      <c r="F41" s="30"/>
      <c r="G41" s="31"/>
    </row>
    <row r="42" spans="1:9" x14ac:dyDescent="0.2">
      <c r="A42" s="48"/>
      <c r="B42" s="78"/>
      <c r="C42" s="78"/>
      <c r="D42" s="78"/>
      <c r="E42" s="78"/>
      <c r="F42" s="30"/>
      <c r="G42" s="31"/>
    </row>
    <row r="43" spans="1:9" x14ac:dyDescent="0.2">
      <c r="A43" s="48"/>
      <c r="B43" s="78"/>
      <c r="C43" s="78"/>
      <c r="D43" s="78"/>
      <c r="E43" s="78"/>
      <c r="F43" s="30"/>
      <c r="G43" s="31"/>
    </row>
    <row r="44" spans="1:9" x14ac:dyDescent="0.2">
      <c r="H44" s="101"/>
    </row>
    <row r="45" spans="1:9" x14ac:dyDescent="0.2">
      <c r="F45" s="28"/>
      <c r="G45" s="28"/>
    </row>
    <row r="46" spans="1:9" ht="15.75" x14ac:dyDescent="0.25">
      <c r="A46" s="14" t="s">
        <v>21</v>
      </c>
    </row>
    <row r="47" spans="1:9" x14ac:dyDescent="0.2">
      <c r="A47" s="114" t="s">
        <v>104</v>
      </c>
      <c r="B47" s="9"/>
      <c r="C47" s="9"/>
      <c r="D47" s="9"/>
      <c r="E47" s="9"/>
    </row>
    <row r="48" spans="1:9" x14ac:dyDescent="0.2">
      <c r="A48" s="16" t="s">
        <v>1</v>
      </c>
      <c r="B48" s="243">
        <v>2008</v>
      </c>
      <c r="C48" s="244"/>
      <c r="D48" s="243">
        <v>2007</v>
      </c>
      <c r="E48" s="244"/>
    </row>
    <row r="49" spans="1:5" x14ac:dyDescent="0.2">
      <c r="A49" s="50"/>
      <c r="B49" s="59" t="s">
        <v>2</v>
      </c>
      <c r="C49" s="59" t="s">
        <v>3</v>
      </c>
      <c r="D49" s="59" t="s">
        <v>2</v>
      </c>
      <c r="E49" s="60" t="s">
        <v>4</v>
      </c>
    </row>
    <row r="50" spans="1:5" x14ac:dyDescent="0.2">
      <c r="A50" s="17" t="s">
        <v>5</v>
      </c>
      <c r="B50" s="18">
        <v>11925.2</v>
      </c>
      <c r="C50" s="19">
        <v>9.41</v>
      </c>
      <c r="D50" s="18">
        <v>7864</v>
      </c>
      <c r="E50" s="19">
        <v>7.98</v>
      </c>
    </row>
    <row r="51" spans="1:5" x14ac:dyDescent="0.2">
      <c r="A51" s="20" t="s">
        <v>6</v>
      </c>
      <c r="B51" s="18">
        <v>6818.9</v>
      </c>
      <c r="C51" s="34">
        <v>5.38</v>
      </c>
      <c r="D51" s="18">
        <v>4060.1</v>
      </c>
      <c r="E51" s="19">
        <v>4.12</v>
      </c>
    </row>
    <row r="52" spans="1:5" x14ac:dyDescent="0.2">
      <c r="A52" s="21" t="s">
        <v>7</v>
      </c>
      <c r="B52" s="22">
        <f>B50-B51</f>
        <v>5106.3000000000011</v>
      </c>
      <c r="C52" s="23">
        <f>C50-C51</f>
        <v>4.03</v>
      </c>
      <c r="D52" s="22">
        <f>D50-D51</f>
        <v>3803.9</v>
      </c>
      <c r="E52" s="23">
        <f>E50-E51</f>
        <v>3.8600000000000003</v>
      </c>
    </row>
    <row r="53" spans="1:5" x14ac:dyDescent="0.2">
      <c r="A53" s="20" t="s">
        <v>54</v>
      </c>
      <c r="B53" s="18">
        <v>0.6</v>
      </c>
      <c r="C53" s="19">
        <v>0</v>
      </c>
      <c r="D53" s="18">
        <v>0.4</v>
      </c>
      <c r="E53" s="19">
        <v>0</v>
      </c>
    </row>
    <row r="54" spans="1:5" x14ac:dyDescent="0.2">
      <c r="A54" s="20" t="s">
        <v>8</v>
      </c>
      <c r="B54" s="18">
        <v>921.4</v>
      </c>
      <c r="C54" s="19">
        <v>0.73</v>
      </c>
      <c r="D54" s="18">
        <v>678.7</v>
      </c>
      <c r="E54" s="19">
        <v>0.69</v>
      </c>
    </row>
    <row r="55" spans="1:5" x14ac:dyDescent="0.2">
      <c r="A55" s="20" t="s">
        <v>9</v>
      </c>
      <c r="B55" s="18">
        <v>401.7</v>
      </c>
      <c r="C55" s="19">
        <v>0.31</v>
      </c>
      <c r="D55" s="18">
        <v>259.2</v>
      </c>
      <c r="E55" s="19">
        <v>0.26</v>
      </c>
    </row>
    <row r="56" spans="1:5" x14ac:dyDescent="0.2">
      <c r="A56" s="20" t="s">
        <v>74</v>
      </c>
      <c r="B56" s="18">
        <v>14.6</v>
      </c>
      <c r="C56" s="19">
        <v>0.01</v>
      </c>
      <c r="D56" s="18">
        <v>8.6</v>
      </c>
      <c r="E56" s="19">
        <v>0.01</v>
      </c>
    </row>
    <row r="57" spans="1:5" x14ac:dyDescent="0.2">
      <c r="A57" s="20" t="s">
        <v>75</v>
      </c>
      <c r="B57" s="18">
        <v>0.3</v>
      </c>
      <c r="C57" s="19">
        <v>0</v>
      </c>
      <c r="D57" s="18">
        <v>0</v>
      </c>
      <c r="E57" s="19">
        <v>0</v>
      </c>
    </row>
    <row r="58" spans="1:5" x14ac:dyDescent="0.2">
      <c r="A58" s="25" t="s">
        <v>10</v>
      </c>
      <c r="B58" s="18">
        <v>308.60000000000002</v>
      </c>
      <c r="C58" s="19">
        <v>0.24</v>
      </c>
      <c r="D58" s="18">
        <v>407.5</v>
      </c>
      <c r="E58" s="19">
        <v>0.41</v>
      </c>
    </row>
    <row r="59" spans="1:5" x14ac:dyDescent="0.2">
      <c r="A59" s="20" t="s">
        <v>76</v>
      </c>
      <c r="B59" s="18">
        <v>2318.1999999999998</v>
      </c>
      <c r="C59" s="19">
        <v>1.83</v>
      </c>
      <c r="D59" s="18">
        <v>1974.1</v>
      </c>
      <c r="E59" s="19">
        <v>2</v>
      </c>
    </row>
    <row r="60" spans="1:5" x14ac:dyDescent="0.2">
      <c r="A60" s="115" t="s">
        <v>20</v>
      </c>
      <c r="B60" s="116">
        <v>1247.4000000000001</v>
      </c>
      <c r="C60" s="117">
        <v>0.98</v>
      </c>
      <c r="D60" s="116">
        <v>1057.5999999999999</v>
      </c>
      <c r="E60" s="117">
        <v>1.07</v>
      </c>
    </row>
    <row r="61" spans="1:5" x14ac:dyDescent="0.2">
      <c r="A61" s="25" t="s">
        <v>41</v>
      </c>
      <c r="B61" s="26">
        <v>547.1</v>
      </c>
      <c r="C61" s="42">
        <v>0.43</v>
      </c>
      <c r="D61" s="26">
        <v>264.7</v>
      </c>
      <c r="E61" s="42">
        <v>0.27</v>
      </c>
    </row>
    <row r="62" spans="1:5" x14ac:dyDescent="0.2">
      <c r="A62" s="25" t="s">
        <v>11</v>
      </c>
      <c r="B62" s="18">
        <v>415.8</v>
      </c>
      <c r="C62" s="19">
        <v>0.33</v>
      </c>
      <c r="D62" s="18">
        <v>365.7</v>
      </c>
      <c r="E62" s="19">
        <v>0.37</v>
      </c>
    </row>
    <row r="63" spans="1:5" x14ac:dyDescent="0.2">
      <c r="A63" s="21" t="s">
        <v>12</v>
      </c>
      <c r="B63" s="22">
        <f>(B52+B53+B54-B55+B56+B57+B58-B59-B61-B62)</f>
        <v>2669.0000000000023</v>
      </c>
      <c r="C63" s="23">
        <f>(C52+C53+C54-C55+C56+C57+C58-C59-C61-C62)</f>
        <v>2.11</v>
      </c>
      <c r="D63" s="22">
        <f>(D52+D53+D54-D55+D56+D57+D58-D59-D61-D62)</f>
        <v>2035.4000000000008</v>
      </c>
      <c r="E63" s="23">
        <f>(E52+E53+E54-E55+E56+E57+E58-E59-E61-E62)</f>
        <v>2.0700000000000007</v>
      </c>
    </row>
    <row r="64" spans="1:5" x14ac:dyDescent="0.2">
      <c r="A64" s="2" t="s">
        <v>13</v>
      </c>
      <c r="B64" s="18">
        <v>949</v>
      </c>
      <c r="C64" s="19">
        <v>0.75</v>
      </c>
      <c r="D64" s="18">
        <v>254.2</v>
      </c>
      <c r="E64" s="19">
        <v>0.26</v>
      </c>
    </row>
    <row r="65" spans="1:5" x14ac:dyDescent="0.2">
      <c r="A65" s="21" t="s">
        <v>14</v>
      </c>
      <c r="B65" s="22">
        <f>(B63-B64)</f>
        <v>1720.0000000000023</v>
      </c>
      <c r="C65" s="23">
        <f>(C63-C64)</f>
        <v>1.3599999999999999</v>
      </c>
      <c r="D65" s="22">
        <f>(D63-D64)</f>
        <v>1781.2000000000007</v>
      </c>
      <c r="E65" s="23">
        <f>(E63-E64)</f>
        <v>1.8100000000000007</v>
      </c>
    </row>
    <row r="66" spans="1:5" x14ac:dyDescent="0.2">
      <c r="A66" s="5"/>
    </row>
    <row r="67" spans="1:5" x14ac:dyDescent="0.2">
      <c r="A67" s="51" t="s">
        <v>15</v>
      </c>
      <c r="B67" s="69">
        <v>39813</v>
      </c>
      <c r="C67" s="68"/>
      <c r="D67" s="70">
        <v>39447</v>
      </c>
      <c r="E67" s="32"/>
    </row>
    <row r="68" spans="1:5" x14ac:dyDescent="0.2">
      <c r="A68" s="64"/>
      <c r="B68" s="65" t="s">
        <v>2</v>
      </c>
      <c r="C68" s="66" t="s">
        <v>40</v>
      </c>
      <c r="D68" s="67" t="s">
        <v>2</v>
      </c>
      <c r="E68" s="61"/>
    </row>
    <row r="69" spans="1:5" x14ac:dyDescent="0.2">
      <c r="A69" s="20" t="s">
        <v>42</v>
      </c>
      <c r="B69" s="18">
        <v>137846.39999999999</v>
      </c>
      <c r="C69" s="33">
        <f t="shared" ref="C69:C74" si="1">((B69-D69)/D69)*100</f>
        <v>26.135131450239601</v>
      </c>
      <c r="D69" s="18">
        <v>109284.7</v>
      </c>
    </row>
    <row r="70" spans="1:5" x14ac:dyDescent="0.2">
      <c r="A70" s="20" t="s">
        <v>16</v>
      </c>
      <c r="B70" s="18">
        <v>126808.1</v>
      </c>
      <c r="C70" s="98">
        <f t="shared" si="1"/>
        <v>24.006907956177912</v>
      </c>
      <c r="D70" s="18">
        <v>102258.9</v>
      </c>
    </row>
    <row r="71" spans="1:5" x14ac:dyDescent="0.2">
      <c r="A71" s="118" t="s">
        <v>66</v>
      </c>
      <c r="B71" s="119">
        <v>126689.7</v>
      </c>
      <c r="C71" s="120">
        <f t="shared" si="1"/>
        <v>24.039594072638085</v>
      </c>
      <c r="D71" s="119">
        <v>102136.5</v>
      </c>
      <c r="E71" s="121"/>
    </row>
    <row r="72" spans="1:5" x14ac:dyDescent="0.2">
      <c r="A72" s="20" t="s">
        <v>55</v>
      </c>
      <c r="B72" s="18">
        <v>110400.6</v>
      </c>
      <c r="C72" s="98">
        <f t="shared" si="1"/>
        <v>26.267933609047322</v>
      </c>
      <c r="D72" s="18">
        <v>87433.600000000006</v>
      </c>
    </row>
    <row r="73" spans="1:5" x14ac:dyDescent="0.2">
      <c r="A73" s="20" t="s">
        <v>58</v>
      </c>
      <c r="B73" s="18">
        <v>1639</v>
      </c>
      <c r="C73" s="98">
        <f t="shared" si="1"/>
        <v>58.7409200968523</v>
      </c>
      <c r="D73" s="18">
        <v>1032.5</v>
      </c>
    </row>
    <row r="74" spans="1:5" x14ac:dyDescent="0.2">
      <c r="A74" s="122" t="s">
        <v>57</v>
      </c>
      <c r="B74" s="123">
        <v>195.9</v>
      </c>
      <c r="C74" s="138">
        <f t="shared" si="1"/>
        <v>75.067024128686327</v>
      </c>
      <c r="D74" s="123">
        <v>111.9</v>
      </c>
      <c r="E74" s="57"/>
    </row>
    <row r="75" spans="1:5" x14ac:dyDescent="0.2">
      <c r="A75" s="139"/>
      <c r="B75" s="124"/>
      <c r="C75" s="125"/>
      <c r="D75" s="110"/>
      <c r="E75" s="105"/>
    </row>
    <row r="76" spans="1:5" x14ac:dyDescent="0.2">
      <c r="A76" s="57"/>
    </row>
    <row r="77" spans="1:5" x14ac:dyDescent="0.2">
      <c r="A77" s="57"/>
    </row>
    <row r="79" spans="1:5" ht="15.75" x14ac:dyDescent="0.25">
      <c r="A79" s="14" t="s">
        <v>19</v>
      </c>
      <c r="D79" s="9"/>
      <c r="E79" s="9"/>
    </row>
    <row r="80" spans="1:5" x14ac:dyDescent="0.2">
      <c r="A80" s="28" t="s">
        <v>105</v>
      </c>
      <c r="B80" s="9"/>
      <c r="C80" s="9"/>
      <c r="D80" s="9"/>
      <c r="E80" s="9"/>
    </row>
    <row r="81" spans="1:5" x14ac:dyDescent="0.2">
      <c r="A81" s="16" t="s">
        <v>1</v>
      </c>
      <c r="B81" s="243">
        <v>2008</v>
      </c>
      <c r="C81" s="244"/>
      <c r="D81" s="243">
        <v>2007</v>
      </c>
      <c r="E81" s="244"/>
    </row>
    <row r="82" spans="1:5" x14ac:dyDescent="0.2">
      <c r="A82" s="50"/>
      <c r="B82" s="59" t="s">
        <v>2</v>
      </c>
      <c r="C82" s="59" t="s">
        <v>3</v>
      </c>
      <c r="D82" s="59" t="s">
        <v>2</v>
      </c>
      <c r="E82" s="60" t="s">
        <v>4</v>
      </c>
    </row>
    <row r="83" spans="1:5" x14ac:dyDescent="0.2">
      <c r="A83" s="17" t="s">
        <v>5</v>
      </c>
      <c r="B83" s="18">
        <v>30038.3</v>
      </c>
      <c r="C83" s="19">
        <v>6.16</v>
      </c>
      <c r="D83" s="18">
        <v>16141.3</v>
      </c>
      <c r="E83" s="19">
        <v>5.05</v>
      </c>
    </row>
    <row r="84" spans="1:5" x14ac:dyDescent="0.2">
      <c r="A84" s="20" t="s">
        <v>6</v>
      </c>
      <c r="B84" s="18">
        <v>27107.200000000001</v>
      </c>
      <c r="C84" s="34">
        <v>5.56</v>
      </c>
      <c r="D84" s="18">
        <v>14845.1</v>
      </c>
      <c r="E84" s="19">
        <v>4.6399999999999997</v>
      </c>
    </row>
    <row r="85" spans="1:5" x14ac:dyDescent="0.2">
      <c r="A85" s="21" t="s">
        <v>7</v>
      </c>
      <c r="B85" s="22">
        <f>B83-B84</f>
        <v>2931.0999999999985</v>
      </c>
      <c r="C85" s="23">
        <f>C83-C84</f>
        <v>0.60000000000000053</v>
      </c>
      <c r="D85" s="22">
        <f>D83-D84</f>
        <v>1296.1999999999989</v>
      </c>
      <c r="E85" s="23">
        <f>E83-E84</f>
        <v>0.41000000000000014</v>
      </c>
    </row>
    <row r="86" spans="1:5" x14ac:dyDescent="0.2">
      <c r="A86" s="20" t="s">
        <v>54</v>
      </c>
      <c r="B86" s="18">
        <v>0.3</v>
      </c>
      <c r="C86" s="19">
        <v>0</v>
      </c>
      <c r="D86" s="18">
        <v>0.2</v>
      </c>
      <c r="E86" s="19">
        <v>0</v>
      </c>
    </row>
    <row r="87" spans="1:5" x14ac:dyDescent="0.2">
      <c r="A87" s="20" t="s">
        <v>8</v>
      </c>
      <c r="B87" s="18">
        <v>28.8</v>
      </c>
      <c r="C87" s="19">
        <v>0.01</v>
      </c>
      <c r="D87" s="18">
        <v>7.9</v>
      </c>
      <c r="E87" s="19">
        <v>0</v>
      </c>
    </row>
    <row r="88" spans="1:5" x14ac:dyDescent="0.2">
      <c r="A88" s="20" t="s">
        <v>9</v>
      </c>
      <c r="B88" s="18">
        <v>156.4</v>
      </c>
      <c r="C88" s="19">
        <v>0.03</v>
      </c>
      <c r="D88" s="18">
        <v>64.099999999999994</v>
      </c>
      <c r="E88" s="19">
        <v>0.02</v>
      </c>
    </row>
    <row r="89" spans="1:5" x14ac:dyDescent="0.2">
      <c r="A89" s="20" t="s">
        <v>74</v>
      </c>
      <c r="B89" s="18">
        <v>342.5</v>
      </c>
      <c r="C89" s="19">
        <v>7.0000000000000007E-2</v>
      </c>
      <c r="D89" s="18">
        <v>209.3</v>
      </c>
      <c r="E89" s="19">
        <v>0.06</v>
      </c>
    </row>
    <row r="90" spans="1:5" x14ac:dyDescent="0.2">
      <c r="A90" s="20" t="s">
        <v>75</v>
      </c>
      <c r="B90" s="18">
        <v>9.5</v>
      </c>
      <c r="C90" s="19">
        <v>0</v>
      </c>
      <c r="D90" s="18">
        <v>-9.3000000000000007</v>
      </c>
      <c r="E90" s="19">
        <v>0</v>
      </c>
    </row>
    <row r="91" spans="1:5" x14ac:dyDescent="0.2">
      <c r="A91" s="25" t="s">
        <v>10</v>
      </c>
      <c r="B91" s="18">
        <v>157.19999999999999</v>
      </c>
      <c r="C91" s="19">
        <v>0.03</v>
      </c>
      <c r="D91" s="18">
        <v>1.4</v>
      </c>
      <c r="E91" s="19">
        <v>0</v>
      </c>
    </row>
    <row r="92" spans="1:5" x14ac:dyDescent="0.2">
      <c r="A92" s="20" t="s">
        <v>76</v>
      </c>
      <c r="B92" s="18">
        <v>296.39999999999998</v>
      </c>
      <c r="C92" s="19">
        <v>0.06</v>
      </c>
      <c r="D92" s="18">
        <v>237.3</v>
      </c>
      <c r="E92" s="19">
        <v>0.08</v>
      </c>
    </row>
    <row r="93" spans="1:5" x14ac:dyDescent="0.2">
      <c r="A93" s="115" t="s">
        <v>20</v>
      </c>
      <c r="B93" s="116">
        <v>170.5</v>
      </c>
      <c r="C93" s="117">
        <v>0.03</v>
      </c>
      <c r="D93" s="116">
        <v>142.9</v>
      </c>
      <c r="E93" s="117">
        <v>0.04</v>
      </c>
    </row>
    <row r="94" spans="1:5" x14ac:dyDescent="0.2">
      <c r="A94" s="25" t="s">
        <v>41</v>
      </c>
      <c r="B94" s="26">
        <v>16.7</v>
      </c>
      <c r="C94" s="42">
        <v>0</v>
      </c>
      <c r="D94" s="26">
        <v>13.6</v>
      </c>
      <c r="E94" s="42">
        <v>0</v>
      </c>
    </row>
    <row r="95" spans="1:5" x14ac:dyDescent="0.2">
      <c r="A95" s="25" t="s">
        <v>11</v>
      </c>
      <c r="B95" s="18">
        <v>405.9</v>
      </c>
      <c r="C95" s="19">
        <v>0.09</v>
      </c>
      <c r="D95" s="18">
        <v>172</v>
      </c>
      <c r="E95" s="19">
        <v>0.05</v>
      </c>
    </row>
    <row r="96" spans="1:5" x14ac:dyDescent="0.2">
      <c r="A96" s="21" t="s">
        <v>12</v>
      </c>
      <c r="B96" s="22">
        <f>(B85+B86+B87-B88+B89+B90+B91-B92-B94-B95)</f>
        <v>2593.9999999999986</v>
      </c>
      <c r="C96" s="23">
        <f>(C85+C86+C87-C88+C89+C90+C91-C92-C94-C95)</f>
        <v>0.53000000000000058</v>
      </c>
      <c r="D96" s="22">
        <f>(D85+D86+D87-D88+D89+D90+D91-D92-D94-D95)</f>
        <v>1018.6999999999994</v>
      </c>
      <c r="E96" s="23">
        <f>(E85+E86+E87-E88+E89+E90+E91-E92-E94-E95)</f>
        <v>0.32000000000000012</v>
      </c>
    </row>
    <row r="97" spans="1:5" x14ac:dyDescent="0.2">
      <c r="A97" s="20" t="s">
        <v>13</v>
      </c>
      <c r="B97" s="18">
        <v>83.6</v>
      </c>
      <c r="C97" s="19">
        <v>0.02</v>
      </c>
      <c r="D97" s="18">
        <v>-16</v>
      </c>
      <c r="E97" s="19">
        <v>-0.01</v>
      </c>
    </row>
    <row r="98" spans="1:5" x14ac:dyDescent="0.2">
      <c r="A98" s="21" t="s">
        <v>14</v>
      </c>
      <c r="B98" s="22">
        <f>(B96-B97)</f>
        <v>2510.3999999999987</v>
      </c>
      <c r="C98" s="23">
        <f>(C96-C97)</f>
        <v>0.51000000000000056</v>
      </c>
      <c r="D98" s="22">
        <f>(D96-D97)</f>
        <v>1034.6999999999994</v>
      </c>
      <c r="E98" s="23">
        <f>(E96-E97)</f>
        <v>0.33000000000000013</v>
      </c>
    </row>
    <row r="99" spans="1:5" x14ac:dyDescent="0.2">
      <c r="A99" s="5"/>
      <c r="B99" s="32"/>
      <c r="C99" s="32"/>
      <c r="D99" s="32"/>
      <c r="E99" s="32"/>
    </row>
    <row r="100" spans="1:5" x14ac:dyDescent="0.2">
      <c r="A100" s="51" t="s">
        <v>15</v>
      </c>
      <c r="B100" s="69">
        <v>39813</v>
      </c>
      <c r="C100" s="68"/>
      <c r="D100" s="70">
        <v>39447</v>
      </c>
      <c r="E100" s="32"/>
    </row>
    <row r="101" spans="1:5" x14ac:dyDescent="0.2">
      <c r="A101" s="64"/>
      <c r="B101" s="65" t="s">
        <v>2</v>
      </c>
      <c r="C101" s="66" t="s">
        <v>40</v>
      </c>
      <c r="D101" s="67" t="s">
        <v>2</v>
      </c>
      <c r="E101" s="61"/>
    </row>
    <row r="102" spans="1:5" x14ac:dyDescent="0.2">
      <c r="A102" s="20" t="s">
        <v>42</v>
      </c>
      <c r="B102" s="18">
        <v>659025.6</v>
      </c>
      <c r="C102" s="33">
        <f>((B102-D102)/D102)*100</f>
        <v>69.376046993730483</v>
      </c>
      <c r="D102" s="18">
        <v>389090.2</v>
      </c>
    </row>
    <row r="103" spans="1:5" x14ac:dyDescent="0.2">
      <c r="A103" s="2" t="s">
        <v>16</v>
      </c>
      <c r="B103" s="99">
        <v>493740.1</v>
      </c>
      <c r="C103" s="167">
        <f>((B103-D103)/D103)*100</f>
        <v>48.837940493775051</v>
      </c>
      <c r="D103" s="18">
        <v>331730</v>
      </c>
    </row>
    <row r="104" spans="1:5" x14ac:dyDescent="0.2">
      <c r="A104" s="118" t="s">
        <v>66</v>
      </c>
      <c r="B104" s="119">
        <v>365459</v>
      </c>
      <c r="C104" s="126">
        <f t="shared" ref="C104:C109" si="2">((B104-D104)/D104)*100</f>
        <v>74.406307774096774</v>
      </c>
      <c r="D104" s="119">
        <v>209544.6</v>
      </c>
      <c r="E104" s="121"/>
    </row>
    <row r="105" spans="1:5" x14ac:dyDescent="0.2">
      <c r="A105" s="118" t="s">
        <v>67</v>
      </c>
      <c r="B105" s="119">
        <v>128281.1</v>
      </c>
      <c r="C105" s="126">
        <f t="shared" si="2"/>
        <v>4.9888939267703112</v>
      </c>
      <c r="D105" s="119">
        <v>122185.4</v>
      </c>
      <c r="E105" s="121"/>
    </row>
    <row r="106" spans="1:5" x14ac:dyDescent="0.2">
      <c r="A106" s="20" t="s">
        <v>55</v>
      </c>
      <c r="B106" s="18">
        <v>179352.2</v>
      </c>
      <c r="C106" s="98">
        <f t="shared" si="2"/>
        <v>18.20437011387288</v>
      </c>
      <c r="D106" s="18">
        <v>151730.6</v>
      </c>
    </row>
    <row r="107" spans="1:5" x14ac:dyDescent="0.2">
      <c r="A107" s="20" t="s">
        <v>50</v>
      </c>
      <c r="B107" s="18">
        <v>438612.4</v>
      </c>
      <c r="C107" s="33">
        <f t="shared" si="2"/>
        <v>103.85709398912795</v>
      </c>
      <c r="D107" s="18">
        <v>215156.8</v>
      </c>
    </row>
    <row r="108" spans="1:5" x14ac:dyDescent="0.2">
      <c r="A108" s="20" t="s">
        <v>58</v>
      </c>
      <c r="B108" s="18">
        <v>144.5</v>
      </c>
      <c r="C108" s="33">
        <f t="shared" si="2"/>
        <v>150.43327556325823</v>
      </c>
      <c r="D108" s="18">
        <v>57.7</v>
      </c>
    </row>
    <row r="109" spans="1:5" x14ac:dyDescent="0.2">
      <c r="A109" s="122" t="s">
        <v>57</v>
      </c>
      <c r="B109" s="123">
        <v>99.6</v>
      </c>
      <c r="C109" s="138">
        <f t="shared" si="2"/>
        <v>118.42105263157893</v>
      </c>
      <c r="D109" s="123">
        <v>45.6</v>
      </c>
      <c r="E109" s="57"/>
    </row>
    <row r="112" spans="1:5" x14ac:dyDescent="0.2">
      <c r="A112" s="57"/>
    </row>
    <row r="113" spans="1:5" x14ac:dyDescent="0.2">
      <c r="A113" s="57"/>
    </row>
    <row r="114" spans="1:5" x14ac:dyDescent="0.2">
      <c r="A114" s="57"/>
    </row>
    <row r="115" spans="1:5" x14ac:dyDescent="0.2">
      <c r="A115" s="57"/>
    </row>
    <row r="116" spans="1:5" x14ac:dyDescent="0.2">
      <c r="A116" s="107"/>
      <c r="B116" s="108"/>
      <c r="C116" s="109"/>
      <c r="D116" s="110"/>
      <c r="E116" s="105"/>
    </row>
    <row r="117" spans="1:5" ht="15.75" x14ac:dyDescent="0.25">
      <c r="A117" s="14" t="s">
        <v>32</v>
      </c>
      <c r="B117" s="94"/>
      <c r="C117" s="9"/>
      <c r="D117" s="9"/>
      <c r="E117" s="9"/>
    </row>
    <row r="118" spans="1:5" x14ac:dyDescent="0.2">
      <c r="A118" s="15" t="s">
        <v>83</v>
      </c>
      <c r="B118" s="9"/>
      <c r="C118" s="9"/>
      <c r="D118" s="9"/>
      <c r="E118" s="9"/>
    </row>
    <row r="119" spans="1:5" x14ac:dyDescent="0.2">
      <c r="A119" s="16" t="s">
        <v>1</v>
      </c>
      <c r="B119" s="239">
        <v>2008</v>
      </c>
      <c r="C119" s="240"/>
      <c r="D119" s="239" t="s">
        <v>101</v>
      </c>
      <c r="E119" s="240"/>
    </row>
    <row r="120" spans="1:5" x14ac:dyDescent="0.2">
      <c r="A120" s="50"/>
      <c r="B120" s="59" t="s">
        <v>2</v>
      </c>
      <c r="C120" s="160" t="s">
        <v>3</v>
      </c>
      <c r="D120" s="59" t="s">
        <v>2</v>
      </c>
      <c r="E120" s="59" t="s">
        <v>3</v>
      </c>
    </row>
    <row r="121" spans="1:5" x14ac:dyDescent="0.2">
      <c r="A121" s="35" t="s">
        <v>33</v>
      </c>
      <c r="B121" s="161">
        <v>78120.064790019998</v>
      </c>
      <c r="C121" s="149">
        <v>10.602815203768753</v>
      </c>
      <c r="D121" s="103">
        <v>63613.972812050015</v>
      </c>
      <c r="E121" s="149">
        <v>11.530585584019702</v>
      </c>
    </row>
    <row r="122" spans="1:5" x14ac:dyDescent="0.2">
      <c r="A122" s="24" t="s">
        <v>34</v>
      </c>
      <c r="B122" s="162">
        <v>11529.710531000001</v>
      </c>
      <c r="C122" s="136">
        <v>1.5648654470747043</v>
      </c>
      <c r="D122" s="112">
        <v>10452.663451159999</v>
      </c>
      <c r="E122" s="136">
        <v>1.8946361180844964</v>
      </c>
    </row>
    <row r="123" spans="1:5" x14ac:dyDescent="0.2">
      <c r="A123" s="95" t="s">
        <v>77</v>
      </c>
      <c r="B123" s="163">
        <v>-9876.7770200406831</v>
      </c>
      <c r="C123" s="136">
        <v>-1.3405216935470283</v>
      </c>
      <c r="D123" s="104">
        <v>-15015.541460101882</v>
      </c>
      <c r="E123" s="136">
        <v>-2.721697423420542</v>
      </c>
    </row>
    <row r="124" spans="1:5" x14ac:dyDescent="0.2">
      <c r="A124" s="24" t="s">
        <v>35</v>
      </c>
      <c r="B124" s="162">
        <v>-12148.152853369282</v>
      </c>
      <c r="C124" s="136">
        <v>-1.6488032891117832</v>
      </c>
      <c r="D124" s="112">
        <v>-2242.3733007043802</v>
      </c>
      <c r="E124" s="136">
        <v>-0.4064496542526092</v>
      </c>
    </row>
    <row r="125" spans="1:5" x14ac:dyDescent="0.2">
      <c r="A125" s="24" t="s">
        <v>78</v>
      </c>
      <c r="B125" s="162">
        <v>-20830.195824834926</v>
      </c>
      <c r="C125" s="136">
        <v>-2.8271701717438322</v>
      </c>
      <c r="D125" s="112">
        <v>-31206.543699771551</v>
      </c>
      <c r="E125" s="136">
        <v>-5.6564573317060045</v>
      </c>
    </row>
    <row r="126" spans="1:5" x14ac:dyDescent="0.2">
      <c r="A126" s="25" t="s">
        <v>36</v>
      </c>
      <c r="B126" s="161">
        <v>64238.454164790004</v>
      </c>
      <c r="C126" s="136">
        <v>8.7187390373497315</v>
      </c>
      <c r="D126" s="103">
        <v>49762.116407360001</v>
      </c>
      <c r="E126" s="136">
        <v>9.0198161930915717</v>
      </c>
    </row>
    <row r="127" spans="1:5" x14ac:dyDescent="0.2">
      <c r="A127" s="24" t="s">
        <v>37</v>
      </c>
      <c r="B127" s="162">
        <v>9567.871819259999</v>
      </c>
      <c r="C127" s="136">
        <v>1.2985956561305938</v>
      </c>
      <c r="D127" s="112">
        <v>8095.9185926200007</v>
      </c>
      <c r="E127" s="136">
        <v>1.4674556247142361</v>
      </c>
    </row>
    <row r="128" spans="1:5" x14ac:dyDescent="0.2">
      <c r="A128" s="25" t="s">
        <v>79</v>
      </c>
      <c r="B128" s="164">
        <v>8009.0899054099991</v>
      </c>
      <c r="C128" s="136">
        <v>1.0870305912531777</v>
      </c>
      <c r="D128" s="86">
        <v>-1798.39972947</v>
      </c>
      <c r="E128" s="136">
        <v>-0.32597558489545719</v>
      </c>
    </row>
    <row r="129" spans="1:5" x14ac:dyDescent="0.2">
      <c r="A129" s="24" t="s">
        <v>106</v>
      </c>
      <c r="B129" s="164">
        <v>11095.177405999999</v>
      </c>
      <c r="C129" s="136">
        <v>1.505888608836345</v>
      </c>
      <c r="D129" s="86">
        <v>0</v>
      </c>
      <c r="E129" s="136">
        <v>0</v>
      </c>
    </row>
    <row r="130" spans="1:5" x14ac:dyDescent="0.2">
      <c r="A130" s="25" t="s">
        <v>80</v>
      </c>
      <c r="B130" s="164">
        <v>5653.0686612300005</v>
      </c>
      <c r="C130" s="136">
        <v>0.76726053044563503</v>
      </c>
      <c r="D130" s="86">
        <v>4205.1627328799996</v>
      </c>
      <c r="E130" s="136">
        <v>0.76222230184338102</v>
      </c>
    </row>
    <row r="131" spans="1:5" x14ac:dyDescent="0.2">
      <c r="A131" s="91" t="s">
        <v>107</v>
      </c>
      <c r="B131" s="144">
        <v>-893.49932853068071</v>
      </c>
      <c r="C131" s="149">
        <v>-0.12126984649291467</v>
      </c>
      <c r="D131" s="36">
        <v>-11781.42916595188</v>
      </c>
      <c r="E131" s="149">
        <v>-2.135486455176109</v>
      </c>
    </row>
    <row r="132" spans="1:5" x14ac:dyDescent="0.2">
      <c r="A132" s="4" t="s">
        <v>108</v>
      </c>
      <c r="B132" s="165">
        <v>-1856.3074104393186</v>
      </c>
      <c r="C132" s="137">
        <v>-0.25194659639848427</v>
      </c>
      <c r="D132" s="75">
        <v>-3652.0732318281175</v>
      </c>
      <c r="E132" s="137">
        <v>-0.66197002163532215</v>
      </c>
    </row>
    <row r="133" spans="1:5" x14ac:dyDescent="0.2">
      <c r="A133" s="141" t="s">
        <v>65</v>
      </c>
      <c r="B133" s="142">
        <v>-2749.8067389700018</v>
      </c>
      <c r="C133" s="136">
        <v>-0.37321644289139927</v>
      </c>
      <c r="D133" s="142">
        <v>-15434</v>
      </c>
      <c r="E133" s="136">
        <v>-2.8</v>
      </c>
    </row>
    <row r="134" spans="1:5" x14ac:dyDescent="0.2">
      <c r="A134" s="4" t="s">
        <v>51</v>
      </c>
      <c r="B134" s="165">
        <v>-17491.274619350002</v>
      </c>
      <c r="C134" s="149">
        <v>-2.3739963985671348</v>
      </c>
      <c r="D134" s="75">
        <v>-17738.29</v>
      </c>
      <c r="E134" s="149">
        <v>-3.2152192657965459</v>
      </c>
    </row>
    <row r="135" spans="1:5" x14ac:dyDescent="0.2">
      <c r="A135" s="143" t="s">
        <v>109</v>
      </c>
      <c r="B135" s="166">
        <v>-20241.081358320003</v>
      </c>
      <c r="C135" s="137">
        <v>-2.7472128414585342</v>
      </c>
      <c r="D135" s="106">
        <v>-33272</v>
      </c>
      <c r="E135" s="137">
        <v>-6.1</v>
      </c>
    </row>
    <row r="136" spans="1:5" x14ac:dyDescent="0.2">
      <c r="A136" s="58" t="s">
        <v>81</v>
      </c>
      <c r="B136" s="76">
        <v>-3221.1394499700014</v>
      </c>
      <c r="C136" s="150">
        <v>-0.4371878905298141</v>
      </c>
      <c r="D136" s="76">
        <v>-15273.94305478</v>
      </c>
      <c r="E136" s="150">
        <v>-2.7685349588042589</v>
      </c>
    </row>
    <row r="137" spans="1:5" x14ac:dyDescent="0.2">
      <c r="A137" s="28" t="s">
        <v>82</v>
      </c>
      <c r="B137" s="96"/>
      <c r="C137" s="32"/>
      <c r="D137" s="96"/>
      <c r="E137" s="32"/>
    </row>
    <row r="138" spans="1:5" x14ac:dyDescent="0.2">
      <c r="B138" s="32"/>
      <c r="C138" s="32"/>
      <c r="D138" s="32"/>
      <c r="E138" s="32"/>
    </row>
    <row r="140" spans="1:5" x14ac:dyDescent="0.2">
      <c r="A140" s="113" t="s">
        <v>15</v>
      </c>
      <c r="B140" s="237">
        <v>39813</v>
      </c>
      <c r="C140" s="238"/>
      <c r="D140" s="237">
        <v>39721</v>
      </c>
      <c r="E140" s="238"/>
    </row>
    <row r="141" spans="1:5" x14ac:dyDescent="0.2">
      <c r="A141" s="87"/>
      <c r="B141" s="88" t="s">
        <v>2</v>
      </c>
      <c r="C141" s="89" t="s">
        <v>26</v>
      </c>
      <c r="D141" s="82" t="s">
        <v>2</v>
      </c>
      <c r="E141" s="82" t="s">
        <v>26</v>
      </c>
    </row>
    <row r="142" spans="1:5" x14ac:dyDescent="0.2">
      <c r="A142" s="35" t="s">
        <v>27</v>
      </c>
      <c r="B142" s="144">
        <v>95025.468870900004</v>
      </c>
      <c r="C142" s="133">
        <v>12.929688125443551</v>
      </c>
      <c r="D142" s="144">
        <v>94932.884514370002</v>
      </c>
      <c r="E142" s="133">
        <v>12.99424609284879</v>
      </c>
    </row>
    <row r="143" spans="1:5" x14ac:dyDescent="0.2">
      <c r="A143" s="25" t="s">
        <v>84</v>
      </c>
      <c r="B143" s="145">
        <v>202145.23304928001</v>
      </c>
      <c r="C143" s="134">
        <v>27.504992613329687</v>
      </c>
      <c r="D143" s="145">
        <v>214843.02157318004</v>
      </c>
      <c r="E143" s="134">
        <v>29.407334538860873</v>
      </c>
    </row>
    <row r="144" spans="1:5" x14ac:dyDescent="0.2">
      <c r="A144" s="73" t="s">
        <v>85</v>
      </c>
      <c r="B144" s="111">
        <v>117761.8904494</v>
      </c>
      <c r="C144" s="134">
        <v>16.023330741382644</v>
      </c>
      <c r="D144" s="111">
        <v>157929.27566758002</v>
      </c>
      <c r="E144" s="134">
        <v>21.617081202028089</v>
      </c>
    </row>
    <row r="145" spans="1:7" x14ac:dyDescent="0.2">
      <c r="A145" s="73" t="s">
        <v>86</v>
      </c>
      <c r="B145" s="111">
        <v>77193.206184379989</v>
      </c>
      <c r="C145" s="134">
        <v>10.503332351067625</v>
      </c>
      <c r="D145" s="111">
        <v>50631.509905600004</v>
      </c>
      <c r="E145" s="134">
        <v>6.9303519336999448</v>
      </c>
    </row>
    <row r="146" spans="1:7" x14ac:dyDescent="0.2">
      <c r="A146" s="25" t="s">
        <v>87</v>
      </c>
      <c r="B146" s="145">
        <v>409437.99381276005</v>
      </c>
      <c r="C146" s="134">
        <v>55.710386169190961</v>
      </c>
      <c r="D146" s="145">
        <v>370268.33103182999</v>
      </c>
      <c r="E146" s="134">
        <v>50.681677254710443</v>
      </c>
    </row>
    <row r="147" spans="1:7" x14ac:dyDescent="0.2">
      <c r="A147" s="73" t="s">
        <v>38</v>
      </c>
      <c r="B147" s="111">
        <v>91149.017141279997</v>
      </c>
      <c r="C147" s="134">
        <v>12.402236774843882</v>
      </c>
      <c r="D147" s="111">
        <v>125108.40776685998</v>
      </c>
      <c r="E147" s="134">
        <v>17.124618588419409</v>
      </c>
    </row>
    <row r="148" spans="1:7" x14ac:dyDescent="0.2">
      <c r="A148" s="73" t="s">
        <v>88</v>
      </c>
      <c r="B148" s="111">
        <v>266739.66688717005</v>
      </c>
      <c r="C148" s="134">
        <v>36.294066680390443</v>
      </c>
      <c r="D148" s="111">
        <v>210656.99083791999</v>
      </c>
      <c r="E148" s="134">
        <v>28.834358021772484</v>
      </c>
    </row>
    <row r="149" spans="1:7" x14ac:dyDescent="0.2">
      <c r="A149" s="146" t="s">
        <v>39</v>
      </c>
      <c r="B149" s="147">
        <v>734940.14665291994</v>
      </c>
      <c r="C149" s="151">
        <v>100</v>
      </c>
      <c r="D149" s="147">
        <v>730576.31690240989</v>
      </c>
      <c r="E149" s="151">
        <v>100</v>
      </c>
    </row>
    <row r="150" spans="1:7" x14ac:dyDescent="0.2">
      <c r="A150" s="24" t="s">
        <v>89</v>
      </c>
      <c r="B150" s="145">
        <v>73518.38368585</v>
      </c>
      <c r="C150" s="134">
        <v>10.003315783015664</v>
      </c>
      <c r="D150" s="145">
        <v>81498.845481140015</v>
      </c>
      <c r="E150" s="134">
        <v>11.155418482040199</v>
      </c>
    </row>
    <row r="151" spans="1:7" x14ac:dyDescent="0.2">
      <c r="A151" s="24" t="s">
        <v>90</v>
      </c>
      <c r="B151" s="145">
        <v>620269.68278843991</v>
      </c>
      <c r="C151" s="134">
        <v>84.397305768814689</v>
      </c>
      <c r="D151" s="145">
        <v>596957.58942828991</v>
      </c>
      <c r="E151" s="134">
        <v>81.710503833377246</v>
      </c>
    </row>
    <row r="152" spans="1:7" x14ac:dyDescent="0.2">
      <c r="A152" s="24" t="s">
        <v>91</v>
      </c>
      <c r="B152" s="145">
        <v>41145.180178629998</v>
      </c>
      <c r="C152" s="134">
        <v>5.598439596205794</v>
      </c>
      <c r="D152" s="145">
        <v>52119.881992980008</v>
      </c>
      <c r="E152" s="134">
        <v>7.1340776845825626</v>
      </c>
    </row>
    <row r="153" spans="1:7" x14ac:dyDescent="0.2">
      <c r="A153" s="25" t="s">
        <v>49</v>
      </c>
      <c r="B153" s="145">
        <v>304</v>
      </c>
      <c r="C153" s="134">
        <v>4.1363912610364706E-2</v>
      </c>
      <c r="D153" s="145">
        <v>59</v>
      </c>
      <c r="E153" s="134">
        <v>8.0758161242011905E-3</v>
      </c>
    </row>
    <row r="154" spans="1:7" x14ac:dyDescent="0.2">
      <c r="A154" s="25" t="s">
        <v>92</v>
      </c>
      <c r="B154" s="145">
        <v>609153.5459727901</v>
      </c>
      <c r="C154" s="134">
        <v>82.884783032606151</v>
      </c>
      <c r="D154" s="145">
        <v>609494.90837394993</v>
      </c>
      <c r="E154" s="134">
        <v>83.426589977370696</v>
      </c>
    </row>
    <row r="155" spans="1:7" x14ac:dyDescent="0.2">
      <c r="A155" s="25" t="s">
        <v>93</v>
      </c>
      <c r="B155" s="145">
        <v>13215.268665999998</v>
      </c>
      <c r="C155" s="134">
        <v>1.7981421652069569</v>
      </c>
      <c r="D155" s="145">
        <v>24196.994404000001</v>
      </c>
      <c r="E155" s="134">
        <v>3.3120419926276132</v>
      </c>
    </row>
    <row r="156" spans="1:7" x14ac:dyDescent="0.2">
      <c r="A156" s="27" t="s">
        <v>29</v>
      </c>
      <c r="B156" s="148">
        <v>53296.148168</v>
      </c>
      <c r="C156" s="135">
        <v>7.2517671555598708</v>
      </c>
      <c r="D156" s="148">
        <v>49088.054995999992</v>
      </c>
      <c r="E156" s="135">
        <v>6.7190865430910423</v>
      </c>
    </row>
    <row r="157" spans="1:7" x14ac:dyDescent="0.2">
      <c r="A157" s="107"/>
      <c r="B157" s="165"/>
      <c r="C157" s="212"/>
      <c r="D157" s="165"/>
      <c r="E157" s="212"/>
    </row>
    <row r="158" spans="1:7" ht="12" customHeight="1" x14ac:dyDescent="0.2">
      <c r="A158" s="128"/>
      <c r="B158" s="54"/>
      <c r="C158" s="55"/>
      <c r="D158" s="54"/>
      <c r="E158" s="55"/>
      <c r="G158" s="102"/>
    </row>
    <row r="159" spans="1:7" s="209" customFormat="1" ht="14.1" customHeight="1" x14ac:dyDescent="0.25">
      <c r="A159" s="14" t="s">
        <v>126</v>
      </c>
      <c r="B159" s="207"/>
      <c r="C159" s="208"/>
      <c r="D159" s="207"/>
      <c r="E159" s="208"/>
      <c r="G159" s="210"/>
    </row>
    <row r="160" spans="1:7" ht="12" customHeight="1" x14ac:dyDescent="0.2">
      <c r="A160" s="211" t="s">
        <v>128</v>
      </c>
      <c r="B160" s="54"/>
      <c r="C160" s="55"/>
      <c r="D160" s="54"/>
      <c r="E160" s="55"/>
      <c r="G160" s="102"/>
    </row>
    <row r="161" spans="1:7" ht="12" customHeight="1" x14ac:dyDescent="0.2">
      <c r="A161" s="113" t="s">
        <v>15</v>
      </c>
      <c r="B161" s="237">
        <v>39813</v>
      </c>
      <c r="C161" s="238"/>
      <c r="D161" s="237">
        <v>39629</v>
      </c>
      <c r="E161" s="238"/>
      <c r="G161" s="102"/>
    </row>
    <row r="162" spans="1:7" ht="12" customHeight="1" x14ac:dyDescent="0.2">
      <c r="A162" s="87"/>
      <c r="B162" s="88" t="s">
        <v>111</v>
      </c>
      <c r="C162" s="82" t="s">
        <v>112</v>
      </c>
      <c r="D162" s="88" t="s">
        <v>111</v>
      </c>
      <c r="E162" s="88" t="s">
        <v>112</v>
      </c>
      <c r="G162" s="102"/>
    </row>
    <row r="163" spans="1:7" ht="12" customHeight="1" x14ac:dyDescent="0.2">
      <c r="A163" s="193" t="s">
        <v>113</v>
      </c>
      <c r="B163" s="194">
        <v>5384.3</v>
      </c>
      <c r="C163" s="195">
        <v>4.1617900249827589</v>
      </c>
      <c r="D163" s="194">
        <v>2067</v>
      </c>
      <c r="E163" s="196">
        <v>1.5541587091535212</v>
      </c>
      <c r="G163" s="102"/>
    </row>
    <row r="164" spans="1:7" ht="12" customHeight="1" x14ac:dyDescent="0.2">
      <c r="A164" s="193" t="s">
        <v>114</v>
      </c>
      <c r="B164" s="194">
        <v>18451.619584068067</v>
      </c>
      <c r="C164" s="195">
        <v>14.262163387952194</v>
      </c>
      <c r="D164" s="194">
        <v>12256.554</v>
      </c>
      <c r="E164" s="196">
        <v>9.215592715679934</v>
      </c>
      <c r="G164" s="102"/>
    </row>
    <row r="165" spans="1:7" ht="12" customHeight="1" x14ac:dyDescent="0.2">
      <c r="A165" s="73" t="s">
        <v>115</v>
      </c>
      <c r="B165" s="111">
        <v>16638.282183518066</v>
      </c>
      <c r="C165" s="134">
        <v>12.860545813608796</v>
      </c>
      <c r="D165" s="111">
        <v>11535</v>
      </c>
      <c r="E165" s="134">
        <v>8.6730627528233502</v>
      </c>
      <c r="G165" s="102"/>
    </row>
    <row r="166" spans="1:7" ht="12" customHeight="1" x14ac:dyDescent="0.2">
      <c r="A166" s="73" t="s">
        <v>116</v>
      </c>
      <c r="B166" s="111">
        <v>593.98829454999998</v>
      </c>
      <c r="C166" s="134">
        <v>0.4591227381859686</v>
      </c>
      <c r="D166" s="111">
        <v>907</v>
      </c>
      <c r="E166" s="134">
        <v>0.68196514233296746</v>
      </c>
      <c r="G166" s="102"/>
    </row>
    <row r="167" spans="1:7" ht="12" customHeight="1" x14ac:dyDescent="0.2">
      <c r="A167" s="47" t="s">
        <v>117</v>
      </c>
      <c r="B167" s="194">
        <v>101610.90725693332</v>
      </c>
      <c r="C167" s="195">
        <v>78.540062821788027</v>
      </c>
      <c r="D167" s="194">
        <v>108396.272</v>
      </c>
      <c r="E167" s="196">
        <v>81.502181987699061</v>
      </c>
      <c r="G167" s="102"/>
    </row>
    <row r="168" spans="1:7" ht="12" customHeight="1" x14ac:dyDescent="0.2">
      <c r="A168" s="197" t="s">
        <v>118</v>
      </c>
      <c r="B168" s="198">
        <v>34854.655040130005</v>
      </c>
      <c r="C168" s="199">
        <v>26.940875447175696</v>
      </c>
      <c r="D168" s="198">
        <v>42018.224999999999</v>
      </c>
      <c r="E168" s="200">
        <v>31.593125460533241</v>
      </c>
      <c r="G168" s="102"/>
    </row>
    <row r="169" spans="1:7" ht="12" customHeight="1" x14ac:dyDescent="0.2">
      <c r="A169" s="197" t="s">
        <v>119</v>
      </c>
      <c r="B169" s="198">
        <v>17366.556150689998</v>
      </c>
      <c r="C169" s="199">
        <v>13.423464546225992</v>
      </c>
      <c r="D169" s="198">
        <v>21672.012000000002</v>
      </c>
      <c r="E169" s="200">
        <v>16.29499090211883</v>
      </c>
      <c r="G169" s="102"/>
    </row>
    <row r="170" spans="1:7" ht="12" customHeight="1" x14ac:dyDescent="0.2">
      <c r="A170" s="197" t="s">
        <v>120</v>
      </c>
      <c r="B170" s="198">
        <v>59596.749411183337</v>
      </c>
      <c r="C170" s="199">
        <v>46.06525587743252</v>
      </c>
      <c r="D170" s="198">
        <v>60409.894999999997</v>
      </c>
      <c r="E170" s="200">
        <v>45.421656716642353</v>
      </c>
      <c r="G170" s="102"/>
    </row>
    <row r="171" spans="1:7" ht="12" customHeight="1" x14ac:dyDescent="0.2">
      <c r="A171" s="197" t="s">
        <v>119</v>
      </c>
      <c r="B171" s="198">
        <v>19986.35034493999</v>
      </c>
      <c r="C171" s="199">
        <v>15.448432201285584</v>
      </c>
      <c r="D171" s="198">
        <v>14775.11</v>
      </c>
      <c r="E171" s="200">
        <v>11.109272319884509</v>
      </c>
      <c r="G171" s="102"/>
    </row>
    <row r="172" spans="1:7" ht="12" customHeight="1" x14ac:dyDescent="0.2">
      <c r="A172" s="146" t="s">
        <v>121</v>
      </c>
      <c r="B172" s="147">
        <v>129374.6192786914</v>
      </c>
      <c r="C172" s="151">
        <v>100</v>
      </c>
      <c r="D172" s="147">
        <v>132998</v>
      </c>
      <c r="E172" s="151">
        <v>100</v>
      </c>
      <c r="G172" s="102"/>
    </row>
    <row r="173" spans="1:7" ht="12" customHeight="1" x14ac:dyDescent="0.2">
      <c r="A173" s="201" t="s">
        <v>122</v>
      </c>
      <c r="B173" s="198">
        <v>10864.293028961198</v>
      </c>
      <c r="C173" s="199">
        <v>8.3975458938804355</v>
      </c>
      <c r="D173" s="198">
        <v>11181</v>
      </c>
      <c r="E173" s="200">
        <v>8.4068933367419056</v>
      </c>
      <c r="G173" s="102"/>
    </row>
    <row r="174" spans="1:7" ht="12" customHeight="1" x14ac:dyDescent="0.2">
      <c r="A174" s="201" t="s">
        <v>123</v>
      </c>
      <c r="B174" s="198">
        <v>117188.99653773019</v>
      </c>
      <c r="C174" s="199">
        <v>90.581133448816843</v>
      </c>
      <c r="D174" s="198">
        <v>118756</v>
      </c>
      <c r="E174" s="200">
        <v>89.29156829426006</v>
      </c>
      <c r="G174" s="102"/>
    </row>
    <row r="175" spans="1:7" ht="12" customHeight="1" x14ac:dyDescent="0.2">
      <c r="A175" s="201" t="s">
        <v>124</v>
      </c>
      <c r="B175" s="198">
        <v>992</v>
      </c>
      <c r="C175" s="199">
        <v>0.76676554144139386</v>
      </c>
      <c r="D175" s="198">
        <v>0</v>
      </c>
      <c r="E175" s="200">
        <v>0</v>
      </c>
      <c r="G175" s="102"/>
    </row>
    <row r="176" spans="1:7" ht="12" customHeight="1" x14ac:dyDescent="0.2">
      <c r="A176" s="202" t="s">
        <v>125</v>
      </c>
      <c r="B176" s="194">
        <v>659.58072400000003</v>
      </c>
      <c r="C176" s="195">
        <v>0.50982234976024854</v>
      </c>
      <c r="D176" s="194">
        <v>7764</v>
      </c>
      <c r="E176" s="196">
        <v>5.8376817696506711</v>
      </c>
      <c r="G176" s="102"/>
    </row>
    <row r="177" spans="1:10" ht="12" customHeight="1" x14ac:dyDescent="0.2">
      <c r="A177" s="202" t="s">
        <v>93</v>
      </c>
      <c r="B177" s="194">
        <v>2501.9115780000002</v>
      </c>
      <c r="C177" s="195">
        <v>1.933850388854498</v>
      </c>
      <c r="D177" s="194">
        <v>4190</v>
      </c>
      <c r="E177" s="196">
        <v>3.1504233146363103</v>
      </c>
      <c r="G177" s="102"/>
    </row>
    <row r="178" spans="1:10" ht="12" customHeight="1" x14ac:dyDescent="0.2">
      <c r="A178" s="203" t="s">
        <v>29</v>
      </c>
      <c r="B178" s="204">
        <v>9160.7713063599986</v>
      </c>
      <c r="C178" s="205">
        <v>7.0808102527640209</v>
      </c>
      <c r="D178" s="204">
        <v>9913</v>
      </c>
      <c r="E178" s="206">
        <v>7.4534955412863351</v>
      </c>
      <c r="G178" s="102"/>
    </row>
    <row r="179" spans="1:10" ht="12" customHeight="1" x14ac:dyDescent="0.2">
      <c r="A179" s="213" t="s">
        <v>127</v>
      </c>
      <c r="B179" s="121"/>
      <c r="C179" s="55"/>
      <c r="D179" s="54"/>
      <c r="E179" s="55"/>
      <c r="G179" s="102"/>
    </row>
    <row r="180" spans="1:10" ht="12" customHeight="1" x14ac:dyDescent="0.2">
      <c r="A180" s="128"/>
      <c r="B180" s="54"/>
      <c r="C180" s="55"/>
      <c r="D180" s="54"/>
      <c r="E180" s="55"/>
      <c r="G180" s="102"/>
    </row>
    <row r="182" spans="1:10" ht="15.75" x14ac:dyDescent="0.25">
      <c r="A182" s="1" t="s">
        <v>98</v>
      </c>
      <c r="B182" s="29"/>
      <c r="C182" s="29"/>
      <c r="D182" s="79"/>
      <c r="E182" s="29"/>
      <c r="F182" s="29"/>
      <c r="G182" s="29"/>
    </row>
    <row r="183" spans="1:10" x14ac:dyDescent="0.2">
      <c r="A183" s="159" t="s">
        <v>99</v>
      </c>
      <c r="B183" s="29"/>
      <c r="C183" s="29"/>
      <c r="D183" s="29"/>
      <c r="E183" s="29"/>
      <c r="F183" s="29"/>
      <c r="G183" s="29"/>
    </row>
    <row r="184" spans="1:10" x14ac:dyDescent="0.2">
      <c r="A184" s="28" t="s">
        <v>110</v>
      </c>
      <c r="B184" s="29"/>
      <c r="C184" s="29"/>
      <c r="D184" s="29"/>
      <c r="E184" s="29"/>
      <c r="F184" s="128"/>
      <c r="G184" s="128"/>
    </row>
    <row r="185" spans="1:10" x14ac:dyDescent="0.2">
      <c r="A185" s="90"/>
      <c r="B185" s="233">
        <v>2008</v>
      </c>
      <c r="C185" s="234"/>
      <c r="D185" s="233">
        <v>2007</v>
      </c>
      <c r="E185" s="234"/>
      <c r="F185" s="140"/>
      <c r="G185" s="140"/>
    </row>
    <row r="186" spans="1:10" x14ac:dyDescent="0.2">
      <c r="A186" s="92"/>
      <c r="B186" s="158" t="s">
        <v>53</v>
      </c>
      <c r="C186" s="153" t="s">
        <v>22</v>
      </c>
      <c r="D186" s="152" t="s">
        <v>53</v>
      </c>
      <c r="E186" s="153" t="s">
        <v>22</v>
      </c>
      <c r="F186" s="130"/>
      <c r="G186" s="131"/>
      <c r="H186" s="157"/>
    </row>
    <row r="187" spans="1:10" x14ac:dyDescent="0.2">
      <c r="A187" s="35" t="s">
        <v>44</v>
      </c>
      <c r="B187" s="168">
        <v>21744.74277396037</v>
      </c>
      <c r="C187" s="169"/>
      <c r="D187" s="168">
        <v>20885.143354123476</v>
      </c>
      <c r="E187" s="216"/>
      <c r="F187" s="129"/>
      <c r="G187" s="187"/>
      <c r="H187" s="171"/>
      <c r="I187" s="187"/>
      <c r="J187" s="188"/>
    </row>
    <row r="188" spans="1:10" x14ac:dyDescent="0.2">
      <c r="A188" s="25" t="s">
        <v>23</v>
      </c>
      <c r="B188" s="170">
        <v>1911.7527953266092</v>
      </c>
      <c r="C188" s="181">
        <v>8.7917931023583282</v>
      </c>
      <c r="D188" s="170">
        <v>2157.3994892169612</v>
      </c>
      <c r="E188" s="181">
        <v>10.329828494047725</v>
      </c>
      <c r="F188" s="129"/>
      <c r="G188" s="187"/>
      <c r="H188" s="187"/>
      <c r="I188" s="187"/>
      <c r="J188" s="187"/>
    </row>
    <row r="189" spans="1:10" x14ac:dyDescent="0.2">
      <c r="A189" s="3" t="s">
        <v>45</v>
      </c>
      <c r="B189" s="170"/>
      <c r="C189" s="171"/>
      <c r="D189" s="172"/>
      <c r="E189" s="217"/>
      <c r="F189" s="129"/>
      <c r="G189" s="187"/>
      <c r="H189" s="171"/>
      <c r="I189" s="189"/>
      <c r="J189" s="188"/>
    </row>
    <row r="190" spans="1:10" x14ac:dyDescent="0.2">
      <c r="A190" s="4" t="s">
        <v>73</v>
      </c>
      <c r="B190" s="170">
        <v>110.458635883312</v>
      </c>
      <c r="C190" s="181">
        <v>0.50797858145090469</v>
      </c>
      <c r="D190" s="170">
        <v>71.256333964670517</v>
      </c>
      <c r="E190" s="181">
        <v>0.34118192418632337</v>
      </c>
      <c r="F190" s="129"/>
      <c r="G190" s="187"/>
      <c r="H190" s="187"/>
      <c r="I190" s="187"/>
      <c r="J190" s="187"/>
    </row>
    <row r="191" spans="1:10" x14ac:dyDescent="0.2">
      <c r="A191" s="4" t="s">
        <v>46</v>
      </c>
      <c r="B191" s="170">
        <v>16418.730498756417</v>
      </c>
      <c r="C191" s="181">
        <v>75.506666919132613</v>
      </c>
      <c r="D191" s="170">
        <v>15894.412001713559</v>
      </c>
      <c r="E191" s="181">
        <v>76.103916225097066</v>
      </c>
      <c r="F191" s="129"/>
      <c r="G191" s="187"/>
      <c r="H191" s="187"/>
      <c r="I191" s="187"/>
      <c r="J191" s="187"/>
    </row>
    <row r="192" spans="1:10" x14ac:dyDescent="0.2">
      <c r="A192" s="4" t="s">
        <v>80</v>
      </c>
      <c r="B192" s="170">
        <v>4541.6002399132676</v>
      </c>
      <c r="C192" s="181">
        <v>20.885969023059207</v>
      </c>
      <c r="D192" s="170">
        <v>4179.0666780633037</v>
      </c>
      <c r="E192" s="181">
        <v>20.00975816734438</v>
      </c>
      <c r="F192" s="129"/>
      <c r="G192" s="187"/>
      <c r="H192" s="187"/>
      <c r="I192" s="187"/>
      <c r="J192" s="187"/>
    </row>
    <row r="193" spans="1:10" x14ac:dyDescent="0.2">
      <c r="A193" s="3" t="s">
        <v>24</v>
      </c>
      <c r="B193" s="170"/>
      <c r="C193" s="173"/>
      <c r="D193" s="172"/>
      <c r="E193" s="218"/>
      <c r="F193" s="214"/>
      <c r="G193" s="187"/>
      <c r="H193" s="173"/>
      <c r="I193" s="189"/>
      <c r="J193" s="190"/>
    </row>
    <row r="194" spans="1:10" x14ac:dyDescent="0.2">
      <c r="A194" s="4" t="s">
        <v>47</v>
      </c>
      <c r="B194" s="174">
        <v>-230.33265763226117</v>
      </c>
      <c r="C194" s="182">
        <v>-1.0592567593307551</v>
      </c>
      <c r="D194" s="174">
        <v>423.18791782286729</v>
      </c>
      <c r="E194" s="182">
        <v>2.0262629307704261</v>
      </c>
      <c r="F194" s="214"/>
      <c r="G194" s="187"/>
      <c r="H194" s="187"/>
      <c r="I194" s="187"/>
      <c r="J194" s="187"/>
    </row>
    <row r="195" spans="1:10" x14ac:dyDescent="0.2">
      <c r="A195" s="84" t="s">
        <v>25</v>
      </c>
      <c r="B195" s="178">
        <v>3027.3635241328684</v>
      </c>
      <c r="C195" s="183">
        <v>13.922277929901188</v>
      </c>
      <c r="D195" s="179">
        <v>2603.2375297053782</v>
      </c>
      <c r="E195" s="183">
        <v>12.5</v>
      </c>
      <c r="F195" s="214"/>
      <c r="G195" s="187"/>
      <c r="H195" s="187"/>
      <c r="I195" s="187"/>
      <c r="J195" s="187"/>
    </row>
    <row r="196" spans="1:10" x14ac:dyDescent="0.2">
      <c r="A196" s="4" t="s">
        <v>94</v>
      </c>
      <c r="B196" s="168">
        <v>-693.54303020765394</v>
      </c>
      <c r="C196" s="184">
        <v>-3.1894745199661836</v>
      </c>
      <c r="D196" s="168">
        <v>3712.0306656839816</v>
      </c>
      <c r="E196" s="184">
        <v>17.77354650022593</v>
      </c>
      <c r="F196" s="215"/>
      <c r="G196" s="187"/>
      <c r="H196" s="187"/>
      <c r="I196" s="187"/>
      <c r="J196" s="187"/>
    </row>
    <row r="197" spans="1:10" x14ac:dyDescent="0.2">
      <c r="A197" s="4" t="s">
        <v>23</v>
      </c>
      <c r="B197" s="170">
        <v>1911.7530663266091</v>
      </c>
      <c r="C197" s="181">
        <v>8.7917943486365822</v>
      </c>
      <c r="D197" s="170">
        <v>2157.3994892169612</v>
      </c>
      <c r="E197" s="181">
        <v>10.329828494047725</v>
      </c>
      <c r="F197" s="214"/>
      <c r="G197" s="187"/>
      <c r="H197" s="187"/>
      <c r="I197" s="187"/>
      <c r="J197" s="187"/>
    </row>
    <row r="198" spans="1:10" x14ac:dyDescent="0.2">
      <c r="A198" s="24" t="s">
        <v>48</v>
      </c>
      <c r="B198" s="170"/>
      <c r="C198" s="173"/>
      <c r="D198" s="172"/>
      <c r="E198" s="218"/>
      <c r="F198" s="214"/>
      <c r="G198" s="187"/>
      <c r="H198" s="173"/>
      <c r="I198" s="189"/>
      <c r="J198" s="190"/>
    </row>
    <row r="199" spans="1:10" x14ac:dyDescent="0.2">
      <c r="A199" s="4" t="s">
        <v>43</v>
      </c>
      <c r="B199" s="174">
        <v>-4.2706900786045914</v>
      </c>
      <c r="C199" s="182">
        <v>-1.9640103923044827E-2</v>
      </c>
      <c r="D199" s="174">
        <v>0.34796532977706918</v>
      </c>
      <c r="E199" s="182">
        <v>1.6660902148338333E-3</v>
      </c>
      <c r="F199" s="129"/>
      <c r="G199" s="187"/>
      <c r="H199" s="187"/>
      <c r="I199" s="187"/>
      <c r="J199" s="187"/>
    </row>
    <row r="200" spans="1:10" x14ac:dyDescent="0.2">
      <c r="A200" s="154" t="s">
        <v>95</v>
      </c>
      <c r="B200" s="178">
        <v>417.79673752000008</v>
      </c>
      <c r="C200" s="183">
        <v>1.9213689573753776</v>
      </c>
      <c r="D200" s="180">
        <v>4158.2166715021749</v>
      </c>
      <c r="E200" s="185">
        <v>19.909926405562327</v>
      </c>
      <c r="F200" s="63"/>
      <c r="G200" s="187"/>
      <c r="H200" s="187"/>
      <c r="I200" s="187"/>
      <c r="J200" s="187"/>
    </row>
    <row r="201" spans="1:10" x14ac:dyDescent="0.2">
      <c r="A201" s="28"/>
      <c r="B201" s="29"/>
      <c r="C201" s="29"/>
      <c r="D201" s="29"/>
      <c r="E201" s="29"/>
      <c r="F201" s="128"/>
      <c r="G201" s="128"/>
      <c r="H201" s="157"/>
      <c r="I201" s="157"/>
      <c r="J201" s="157"/>
    </row>
    <row r="202" spans="1:10" x14ac:dyDescent="0.2">
      <c r="A202" s="28"/>
      <c r="B202" s="29"/>
      <c r="C202" s="29"/>
      <c r="D202" s="29"/>
      <c r="E202" s="29"/>
      <c r="F202" s="128"/>
      <c r="G202" s="128"/>
      <c r="H202" s="157"/>
      <c r="I202" s="157"/>
      <c r="J202" s="157"/>
    </row>
    <row r="203" spans="1:10" x14ac:dyDescent="0.2">
      <c r="A203" s="93" t="s">
        <v>15</v>
      </c>
      <c r="B203" s="235">
        <v>39813</v>
      </c>
      <c r="C203" s="236"/>
      <c r="D203" s="235">
        <v>39447</v>
      </c>
      <c r="E203" s="236"/>
      <c r="F203" s="232"/>
      <c r="G203" s="232"/>
      <c r="H203" s="157"/>
      <c r="I203" s="157"/>
      <c r="J203" s="157"/>
    </row>
    <row r="204" spans="1:10" x14ac:dyDescent="0.2">
      <c r="A204" s="87"/>
      <c r="B204" s="88" t="s">
        <v>53</v>
      </c>
      <c r="C204" s="89" t="s">
        <v>26</v>
      </c>
      <c r="D204" s="82" t="s">
        <v>53</v>
      </c>
      <c r="E204" s="88" t="s">
        <v>26</v>
      </c>
      <c r="F204" s="130"/>
      <c r="G204" s="130"/>
      <c r="H204" s="157"/>
      <c r="I204" s="157"/>
      <c r="J204" s="157"/>
    </row>
    <row r="205" spans="1:10" x14ac:dyDescent="0.2">
      <c r="A205" s="25" t="s">
        <v>27</v>
      </c>
      <c r="B205" s="155">
        <v>1950.0699072035541</v>
      </c>
      <c r="C205" s="85">
        <v>2.4747854698573244</v>
      </c>
      <c r="D205" s="74">
        <v>3493.44551223294</v>
      </c>
      <c r="E205" s="85">
        <v>4.4553633470983387</v>
      </c>
      <c r="F205" s="129"/>
      <c r="G205" s="186"/>
      <c r="H205" s="191"/>
      <c r="I205" s="186"/>
      <c r="J205" s="186"/>
    </row>
    <row r="206" spans="1:10" x14ac:dyDescent="0.2">
      <c r="A206" s="25" t="s">
        <v>100</v>
      </c>
      <c r="B206" s="62">
        <v>16628.67693050388</v>
      </c>
      <c r="C206" s="85">
        <v>21.103042459424547</v>
      </c>
      <c r="D206" s="74">
        <v>11200.458348445971</v>
      </c>
      <c r="E206" s="85">
        <v>14.284496901877064</v>
      </c>
      <c r="F206" s="129"/>
      <c r="G206" s="186"/>
      <c r="H206" s="191"/>
      <c r="I206" s="186"/>
      <c r="J206" s="186"/>
    </row>
    <row r="207" spans="1:10" x14ac:dyDescent="0.2">
      <c r="A207" s="25" t="s">
        <v>96</v>
      </c>
      <c r="B207" s="62">
        <v>9920.1031029654714</v>
      </c>
      <c r="C207" s="85">
        <v>12.589357400992338</v>
      </c>
      <c r="D207" s="74">
        <v>14024.39010579573</v>
      </c>
      <c r="E207" s="85">
        <v>17.885996339136408</v>
      </c>
      <c r="F207" s="129"/>
      <c r="G207" s="186"/>
      <c r="H207" s="191"/>
      <c r="I207" s="186"/>
      <c r="J207" s="186"/>
    </row>
    <row r="208" spans="1:10" x14ac:dyDescent="0.2">
      <c r="A208" s="25" t="s">
        <v>97</v>
      </c>
      <c r="B208" s="62">
        <v>18617.992705427576</v>
      </c>
      <c r="C208" s="85">
        <v>23.62763388896925</v>
      </c>
      <c r="D208" s="74">
        <v>20172.168100068779</v>
      </c>
      <c r="E208" s="85">
        <v>25.726560803608155</v>
      </c>
      <c r="F208" s="129"/>
      <c r="G208" s="186"/>
      <c r="H208" s="191"/>
      <c r="I208" s="186"/>
      <c r="J208" s="186"/>
    </row>
    <row r="209" spans="1:10" x14ac:dyDescent="0.2">
      <c r="A209" s="27" t="s">
        <v>28</v>
      </c>
      <c r="B209" s="132">
        <v>1020.3161979126581</v>
      </c>
      <c r="C209" s="85">
        <v>1.294858041717754</v>
      </c>
      <c r="D209" s="74">
        <v>1039.17694627324</v>
      </c>
      <c r="E209" s="85">
        <v>1.3253136084026187</v>
      </c>
      <c r="F209" s="129"/>
      <c r="G209" s="186"/>
      <c r="H209" s="191"/>
      <c r="I209" s="186"/>
      <c r="J209" s="186"/>
    </row>
    <row r="210" spans="1:10" x14ac:dyDescent="0.2">
      <c r="A210" s="25" t="s">
        <v>29</v>
      </c>
      <c r="B210" s="155">
        <v>4521.6643089107229</v>
      </c>
      <c r="C210" s="175">
        <v>5.7383322976926765</v>
      </c>
      <c r="D210" s="155">
        <v>16719.476649968699</v>
      </c>
      <c r="E210" s="175">
        <v>21.323173121805382</v>
      </c>
      <c r="F210" s="129"/>
      <c r="G210" s="186"/>
      <c r="H210" s="191"/>
      <c r="I210" s="186"/>
      <c r="J210" s="186"/>
    </row>
    <row r="211" spans="1:10" x14ac:dyDescent="0.2">
      <c r="A211" s="27" t="s">
        <v>30</v>
      </c>
      <c r="B211" s="132">
        <v>43263.30514745383</v>
      </c>
      <c r="C211" s="176">
        <v>54.904390125408099</v>
      </c>
      <c r="D211" s="132">
        <v>41071.779212320529</v>
      </c>
      <c r="E211" s="176">
        <v>52.380865555771912</v>
      </c>
      <c r="F211" s="129"/>
      <c r="G211" s="186"/>
      <c r="H211" s="191"/>
      <c r="I211" s="186"/>
      <c r="J211" s="186"/>
    </row>
    <row r="212" spans="1:10" x14ac:dyDescent="0.2">
      <c r="A212" s="156" t="s">
        <v>31</v>
      </c>
      <c r="B212" s="177">
        <v>78797.533400581146</v>
      </c>
      <c r="C212" s="219"/>
      <c r="D212" s="177">
        <v>78409.890284439534</v>
      </c>
      <c r="E212" s="220"/>
      <c r="F212" s="63"/>
      <c r="G212" s="186"/>
      <c r="H212" s="192"/>
      <c r="I212" s="186"/>
      <c r="J212" s="186"/>
    </row>
    <row r="213" spans="1:10" x14ac:dyDescent="0.2">
      <c r="A213" s="28"/>
      <c r="B213" s="29"/>
      <c r="C213" s="29"/>
      <c r="D213" s="29"/>
      <c r="E213" s="29"/>
      <c r="F213" s="128"/>
      <c r="G213" s="128"/>
      <c r="H213" s="157"/>
      <c r="I213" s="157"/>
      <c r="J213" s="157"/>
    </row>
    <row r="214" spans="1:10" x14ac:dyDescent="0.2">
      <c r="A214" s="28"/>
      <c r="B214" s="29"/>
      <c r="C214" s="29"/>
      <c r="D214" s="29"/>
      <c r="E214" s="29"/>
      <c r="F214" s="128"/>
      <c r="G214" s="128"/>
    </row>
    <row r="215" spans="1:10" x14ac:dyDescent="0.2">
      <c r="A215" s="29"/>
      <c r="B215" s="29"/>
      <c r="C215" s="29"/>
      <c r="D215" s="29"/>
      <c r="E215" s="29"/>
      <c r="F215" s="29"/>
      <c r="G215" s="29"/>
    </row>
    <row r="217" spans="1:10" ht="15.75" x14ac:dyDescent="0.25">
      <c r="A217" s="1"/>
      <c r="B217" s="29"/>
      <c r="C217" s="29"/>
      <c r="D217" s="79"/>
      <c r="E217" s="29"/>
      <c r="F217" s="29"/>
      <c r="G217" s="29"/>
    </row>
    <row r="218" spans="1:10" x14ac:dyDescent="0.2">
      <c r="A218" s="28"/>
      <c r="B218" s="29"/>
      <c r="C218" s="29"/>
      <c r="D218" s="29"/>
      <c r="E218" s="29"/>
      <c r="F218" s="29"/>
      <c r="G218" s="29"/>
    </row>
    <row r="219" spans="1:10" x14ac:dyDescent="0.2">
      <c r="A219" s="80"/>
      <c r="B219" s="63"/>
      <c r="C219" s="81"/>
      <c r="D219" s="63"/>
      <c r="E219" s="81"/>
      <c r="F219" s="63"/>
      <c r="G219" s="81"/>
    </row>
    <row r="220" spans="1:10" x14ac:dyDescent="0.2">
      <c r="A220" s="28"/>
      <c r="B220" s="63"/>
      <c r="C220" s="83"/>
      <c r="D220" s="63"/>
      <c r="E220" s="83"/>
      <c r="F220" s="29"/>
      <c r="G220" s="29"/>
    </row>
    <row r="221" spans="1:10" x14ac:dyDescent="0.2">
      <c r="A221" s="28"/>
      <c r="B221" s="63"/>
      <c r="C221" s="83"/>
      <c r="D221" s="63"/>
      <c r="E221" s="83"/>
      <c r="F221" s="29"/>
      <c r="G221" s="29"/>
    </row>
    <row r="253" spans="1:5" x14ac:dyDescent="0.2">
      <c r="A253" s="28"/>
      <c r="B253" s="54"/>
      <c r="C253" s="55"/>
      <c r="D253" s="54"/>
      <c r="E253" s="55"/>
    </row>
    <row r="254" spans="1:5" x14ac:dyDescent="0.2">
      <c r="A254" s="53"/>
      <c r="B254" s="54"/>
      <c r="C254" s="55"/>
      <c r="D254" s="54"/>
      <c r="E254" s="55"/>
    </row>
  </sheetData>
  <mergeCells count="17">
    <mergeCell ref="D81:E81"/>
    <mergeCell ref="B119:C119"/>
    <mergeCell ref="D203:E203"/>
    <mergeCell ref="B8:C8"/>
    <mergeCell ref="D8:E8"/>
    <mergeCell ref="D119:E119"/>
    <mergeCell ref="B140:C140"/>
    <mergeCell ref="D140:E140"/>
    <mergeCell ref="B48:C48"/>
    <mergeCell ref="D48:E48"/>
    <mergeCell ref="B81:C81"/>
    <mergeCell ref="F203:G203"/>
    <mergeCell ref="B185:C185"/>
    <mergeCell ref="D185:E185"/>
    <mergeCell ref="B203:C203"/>
    <mergeCell ref="B161:C161"/>
    <mergeCell ref="D161:E161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1200" verticalDpi="1200" r:id="rId1"/>
  <headerFooter alignWithMargins="0">
    <oddHeader>&amp;CKredittilsynet</oddHeader>
  </headerFooter>
  <rowBreaks count="2" manualBreakCount="2">
    <brk id="44" max="5" man="1"/>
    <brk id="11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2009-02-25T11:19:00Z</cp:lastPrinted>
  <dcterms:created xsi:type="dcterms:W3CDTF">1998-05-11T08:40:26Z</dcterms:created>
  <dcterms:modified xsi:type="dcterms:W3CDTF">2016-12-19T13:29:46Z</dcterms:modified>
</cp:coreProperties>
</file>