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'Ark1'!$A$1:$G$190</definedName>
  </definedNames>
  <calcPr calcId="145621"/>
</workbook>
</file>

<file path=xl/calcChain.xml><?xml version="1.0" encoding="utf-8"?>
<calcChain xmlns="http://schemas.openxmlformats.org/spreadsheetml/2006/main">
  <c r="C110" i="1" l="1"/>
  <c r="C109" i="1"/>
  <c r="C108" i="1"/>
  <c r="C107" i="1"/>
  <c r="C106" i="1"/>
  <c r="C105" i="1"/>
  <c r="C104" i="1"/>
  <c r="C103" i="1"/>
  <c r="G86" i="1"/>
  <c r="G97" i="1"/>
  <c r="G99" i="1" s="1"/>
  <c r="F86" i="1"/>
  <c r="F97" i="1" s="1"/>
  <c r="F99" i="1" s="1"/>
  <c r="E86" i="1"/>
  <c r="E97" i="1"/>
  <c r="E99" i="1" s="1"/>
  <c r="D86" i="1"/>
  <c r="D97" i="1" s="1"/>
  <c r="D99" i="1" s="1"/>
  <c r="C86" i="1"/>
  <c r="C97" i="1" s="1"/>
  <c r="C99" i="1" s="1"/>
  <c r="B86" i="1"/>
  <c r="B97" i="1" s="1"/>
  <c r="B99" i="1" s="1"/>
  <c r="C75" i="1"/>
  <c r="C74" i="1"/>
  <c r="C73" i="1"/>
  <c r="C72" i="1"/>
  <c r="C71" i="1"/>
  <c r="C70" i="1"/>
  <c r="C69" i="1"/>
  <c r="G52" i="1"/>
  <c r="G63" i="1"/>
  <c r="G65" i="1"/>
  <c r="F52" i="1"/>
  <c r="F63" i="1" s="1"/>
  <c r="F65" i="1" s="1"/>
  <c r="E52" i="1"/>
  <c r="E63" i="1" s="1"/>
  <c r="E65" i="1" s="1"/>
  <c r="D52" i="1"/>
  <c r="D63" i="1"/>
  <c r="D65" i="1" s="1"/>
  <c r="C52" i="1"/>
  <c r="C63" i="1"/>
  <c r="C65" i="1"/>
  <c r="B52" i="1"/>
  <c r="B63" i="1" s="1"/>
  <c r="B65" i="1" s="1"/>
</calcChain>
</file>

<file path=xl/sharedStrings.xml><?xml version="1.0" encoding="utf-8"?>
<sst xmlns="http://schemas.openxmlformats.org/spreadsheetml/2006/main" count="207" uniqueCount="124">
  <si>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</si>
  <si>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</si>
  <si>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</si>
  <si>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</si>
  <si>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</si>
  <si>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</si>
  <si>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</si>
  <si>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</si>
  <si>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</si>
  <si>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</si>
  <si>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</si>
  <si>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</si>
  <si>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</si>
  <si>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</si>
  <si>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</si>
  <si>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</si>
  <si>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</si>
  <si>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</si>
  <si>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</si>
  <si>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</si>
  <si>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</si>
  <si>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</si>
  <si>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</si>
  <si>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</si>
  <si>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%</t>
  </si>
  <si>
    <t>Allokert investeringsavkastning</t>
  </si>
  <si>
    <t>(inkl. andre forsikringsrel. driftskost. f.e.r.)</t>
  </si>
  <si>
    <t>Resultat av teknisk regnskap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</si>
  <si>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</si>
  <si>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</si>
  <si>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</si>
  <si>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</si>
  <si>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</si>
  <si>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</si>
  <si>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</si>
  <si>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</si>
  <si>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</si>
  <si>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</si>
  <si>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</si>
  <si>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</si>
  <si>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herav aksjer og andeler</t>
  </si>
  <si>
    <t>Sum eiendeler (forvaltningskapital)</t>
  </si>
  <si>
    <t>% vekst</t>
  </si>
  <si>
    <t>Avskrivninger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</si>
  <si>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</si>
  <si>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</si>
  <si>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</si>
  <si>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</si>
  <si>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</si>
  <si>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</si>
  <si>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</si>
  <si>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Kursreguleringsfond</t>
  </si>
  <si>
    <t>Gjeld v. utstedelse av verdipapirer</t>
  </si>
  <si>
    <t>Endring i kursreguleringsfond</t>
  </si>
  <si>
    <t>Skattekostnad</t>
  </si>
  <si>
    <t>Mill. kr</t>
  </si>
  <si>
    <t>Foreløpige tall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</si>
  <si>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</si>
  <si>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</si>
  <si>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</si>
  <si>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</si>
  <si>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</si>
  <si>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>Andre inntekter</t>
  </si>
  <si>
    <t>Verdifall på ikke-finansielle eiendeler</t>
  </si>
  <si>
    <t>… herav på utlån vurdert til virk.verdi (kredittrisiko)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</si>
  <si>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</si>
  <si>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</si>
  <si>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</si>
  <si>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</si>
  <si>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</si>
  <si>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</si>
  <si>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</si>
  <si>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</si>
  <si>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</si>
  <si>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Netto verdiendringer på instrumenter vurdert til virkelig verdi</t>
  </si>
  <si>
    <t>Andre forsikringsrelaterte inntekter (inkl. premierabatter og gevinstavtaler)</t>
  </si>
  <si>
    <t xml:space="preserve">Nto. gev./tap omløpsmidler/fin. eiend. vurd. til virk. verdi </t>
  </si>
  <si>
    <t>Nto. gev./tap sikringsbokføring/valutakursdifferanser</t>
  </si>
  <si>
    <t>Lønn og administrasjonskostnader</t>
  </si>
  <si>
    <t>Resultat før nye tilleggsavsetninger, tildeling til kunder og skatt</t>
  </si>
  <si>
    <t>27 finansieringsselskaper</t>
  </si>
  <si>
    <t>Skadeforsikringstabellene er samlet uten Captives</t>
  </si>
  <si>
    <t>1. kvartal 2008</t>
  </si>
  <si>
    <t>1. kvartal 2007</t>
  </si>
  <si>
    <t>Innlån fra og gjeld til kunder</t>
  </si>
  <si>
    <t xml:space="preserve">12 kredittforetak  </t>
  </si>
  <si>
    <t>Netto inntekter fra finansielle eiendeler i kollektivporteføljen</t>
  </si>
  <si>
    <t>herav verdiendringer</t>
  </si>
  <si>
    <t>Endring i forsikringsforpliktelser - kontraktsfastsatte forpliktelser</t>
  </si>
  <si>
    <t>herav nye tilleggsavsetninger</t>
  </si>
  <si>
    <t xml:space="preserve">Forsikringsrelaterte driftskostnader </t>
  </si>
  <si>
    <t>Resultat av ikke-teknisk regnskap</t>
  </si>
  <si>
    <t>Verdijustert resultat før nye tilleggsavsetninger, tildeling til kunder og skatt</t>
  </si>
  <si>
    <t>Totalresultat (inkl. andre resultatkomponenter) etter skatt</t>
  </si>
  <si>
    <t>*Tallene per 31.03.2007 er ikke omarbeidet etter gjeldende regelverk</t>
  </si>
  <si>
    <t>1. kvartal 2007*</t>
  </si>
  <si>
    <t>11 livselskaper</t>
  </si>
  <si>
    <t>Finansielle eiendeler til amortisert kost</t>
  </si>
  <si>
    <t>herav investeringer som holdes til forfall</t>
  </si>
  <si>
    <t>herav utlån og fordringer</t>
  </si>
  <si>
    <t>Finansielle eiendeler til virkelig verdi</t>
  </si>
  <si>
    <t>herav obligasjoner og sertifikater</t>
  </si>
  <si>
    <t xml:space="preserve">    herav eiendeler i selskapsporteføljen</t>
  </si>
  <si>
    <t xml:space="preserve">    herav investeringer i kollektivporteføljen</t>
  </si>
  <si>
    <t xml:space="preserve">    herav investeringer i investeringsvalgporteføljen</t>
  </si>
  <si>
    <t>Forsikringsforpliktelser - kontraktsfastsatte forpliktelser</t>
  </si>
  <si>
    <t>Tilleggsavsetninger - kollektivporteføljen</t>
  </si>
  <si>
    <t>31.03.2007*</t>
  </si>
  <si>
    <t>1. kv. 2008</t>
  </si>
  <si>
    <t>1. kv. 2007</t>
  </si>
  <si>
    <t>Netto inntekter fra investeringer</t>
  </si>
  <si>
    <t>Resultat før skattekostnad</t>
  </si>
  <si>
    <t xml:space="preserve">Aksjer og andeler </t>
  </si>
  <si>
    <t>Obligasjoner og andre verdipapirer med fast avkastning</t>
  </si>
  <si>
    <t xml:space="preserve">SKADEFORSIKRINGSSELSKAPER </t>
  </si>
  <si>
    <r>
      <t xml:space="preserve">Uten Captives </t>
    </r>
    <r>
      <rPr>
        <sz val="8"/>
        <rFont val="Arial"/>
        <family val="2"/>
      </rPr>
      <t xml:space="preserve"> tall  i mill. kroner og prosent av premieinntekter f.e.r.</t>
    </r>
  </si>
  <si>
    <t>31 skadeforsikringsselskaper</t>
  </si>
  <si>
    <t>Samtlige norske banker (juridiske enheter)</t>
  </si>
  <si>
    <t>… herav lønn, pensjoner og sosiale ytelser oa.</t>
  </si>
  <si>
    <t>Netto gevinst på valuta/verdipapirer (NGAAP)</t>
  </si>
  <si>
    <t>Gev/tap verdipapirer lang sikt (NGAAP)</t>
  </si>
  <si>
    <t>123 sparebanker og 16 forretningsbanker</t>
  </si>
  <si>
    <t>1 kv. 2008</t>
  </si>
  <si>
    <t>1 kv.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</si>
</sst>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0.0"/>
    <numFmt numFmtId="179" formatCode="#,##0.0"/>
    <numFmt numFmtId="181" formatCode="_ * #,##0_ ;_ * \-#,##0_ ;_ * &quot;-&quot;??_ ;_ @_ "/>
    <numFmt numFmtId="182" formatCode="0.0\ %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b/>
      <sz val="10"/>
      <name val="MS Sans Serif"/>
      <family val="2"/>
    </font>
    <font>
      <sz val="10"/>
      <color indexed="22"/>
      <name val="Arial"/>
    </font>
    <font>
      <sz val="8"/>
      <name val="MS Sans Serif"/>
    </font>
    <font>
      <sz val="9"/>
      <name val="Arial"/>
    </font>
    <font>
      <sz val="10"/>
      <color indexed="43"/>
      <name val="Arial"/>
    </font>
    <font>
      <b/>
      <sz val="10"/>
      <name val="Times New Roman"/>
      <family val="1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5" fillId="0" borderId="1" xfId="0" applyFont="1" applyBorder="1"/>
    <xf numFmtId="0" fontId="1" fillId="0" borderId="5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8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4" fontId="1" fillId="2" borderId="7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/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3" xfId="0" applyFont="1" applyBorder="1" applyAlignment="1">
      <alignment horizontal="left" indent="1"/>
    </xf>
    <xf numFmtId="3" fontId="7" fillId="3" borderId="5" xfId="0" applyNumberFormat="1" applyFont="1" applyFill="1" applyBorder="1" applyAlignment="1"/>
    <xf numFmtId="3" fontId="6" fillId="0" borderId="10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5" xfId="0" applyFont="1" applyFill="1" applyBorder="1" applyAlignment="1">
      <alignment horizontal="right"/>
    </xf>
    <xf numFmtId="1" fontId="7" fillId="0" borderId="0" xfId="1" applyNumberFormat="1" applyFont="1" applyBorder="1"/>
    <xf numFmtId="3" fontId="6" fillId="0" borderId="7" xfId="2" applyNumberFormat="1" applyFont="1" applyBorder="1"/>
    <xf numFmtId="3" fontId="6" fillId="0" borderId="1" xfId="2" applyNumberFormat="1" applyFont="1" applyBorder="1"/>
    <xf numFmtId="3" fontId="7" fillId="0" borderId="5" xfId="2" applyNumberFormat="1" applyFont="1" applyBorder="1"/>
    <xf numFmtId="172" fontId="6" fillId="0" borderId="1" xfId="2" applyNumberFormat="1" applyFont="1" applyBorder="1"/>
    <xf numFmtId="172" fontId="7" fillId="0" borderId="5" xfId="2" applyNumberFormat="1" applyFont="1" applyBorder="1"/>
    <xf numFmtId="0" fontId="7" fillId="0" borderId="5" xfId="0" applyFont="1" applyBorder="1" applyAlignment="1">
      <alignment horizontal="left"/>
    </xf>
    <xf numFmtId="179" fontId="6" fillId="0" borderId="10" xfId="0" applyNumberFormat="1" applyFont="1" applyBorder="1"/>
    <xf numFmtId="179" fontId="6" fillId="0" borderId="9" xfId="0" applyNumberFormat="1" applyFont="1" applyBorder="1"/>
    <xf numFmtId="179" fontId="6" fillId="0" borderId="10" xfId="0" quotePrefix="1" applyNumberFormat="1" applyFont="1" applyBorder="1" applyAlignment="1">
      <alignment horizontal="right"/>
    </xf>
    <xf numFmtId="179" fontId="7" fillId="0" borderId="9" xfId="0" applyNumberFormat="1" applyFont="1" applyBorder="1"/>
    <xf numFmtId="172" fontId="5" fillId="0" borderId="7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5" xfId="2" applyNumberFormat="1" applyFont="1" applyBorder="1" applyAlignment="1"/>
    <xf numFmtId="172" fontId="7" fillId="0" borderId="5" xfId="2" applyNumberFormat="1" applyFont="1" applyBorder="1" applyAlignment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2" xfId="0" applyFont="1" applyFill="1" applyBorder="1"/>
    <xf numFmtId="0" fontId="6" fillId="0" borderId="7" xfId="0" applyFont="1" applyBorder="1" applyAlignment="1">
      <alignment horizontal="left"/>
    </xf>
    <xf numFmtId="0" fontId="7" fillId="2" borderId="3" xfId="0" applyFont="1" applyFill="1" applyBorder="1"/>
    <xf numFmtId="0" fontId="7" fillId="2" borderId="7" xfId="0" applyFont="1" applyFill="1" applyBorder="1" applyAlignment="1"/>
    <xf numFmtId="0" fontId="0" fillId="0" borderId="0" xfId="0" applyProtection="1">
      <protection locked="0"/>
    </xf>
    <xf numFmtId="0" fontId="3" fillId="0" borderId="3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3" fillId="0" borderId="0" xfId="0" applyFont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6" fillId="0" borderId="5" xfId="0" applyFont="1" applyBorder="1"/>
    <xf numFmtId="43" fontId="0" fillId="0" borderId="0" xfId="2" applyFont="1"/>
    <xf numFmtId="1" fontId="0" fillId="0" borderId="0" xfId="0" applyNumberFormat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0" fillId="0" borderId="0" xfId="0" applyFont="1"/>
    <xf numFmtId="3" fontId="1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0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3" fontId="5" fillId="0" borderId="3" xfId="0" applyNumberFormat="1" applyFont="1" applyBorder="1" applyAlignment="1">
      <alignment horizontal="right"/>
    </xf>
    <xf numFmtId="0" fontId="13" fillId="0" borderId="1" xfId="0" applyFont="1" applyBorder="1"/>
    <xf numFmtId="3" fontId="13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left"/>
    </xf>
    <xf numFmtId="0" fontId="5" fillId="0" borderId="0" xfId="0" applyFont="1" applyFill="1"/>
    <xf numFmtId="0" fontId="16" fillId="0" borderId="3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2" fillId="0" borderId="3" xfId="0" applyFont="1" applyBorder="1" applyAlignment="1">
      <alignment horizontal="left"/>
    </xf>
    <xf numFmtId="3" fontId="22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2" fillId="0" borderId="0" xfId="0" applyFont="1"/>
    <xf numFmtId="0" fontId="16" fillId="0" borderId="6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82" fontId="6" fillId="0" borderId="0" xfId="0" applyNumberFormat="1" applyFont="1" applyFill="1" applyBorder="1"/>
    <xf numFmtId="172" fontId="20" fillId="0" borderId="0" xfId="0" applyNumberFormat="1" applyFont="1" applyFill="1" applyBorder="1" applyAlignment="1">
      <alignment horizontal="right"/>
    </xf>
    <xf numFmtId="172" fontId="2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Border="1"/>
    <xf numFmtId="172" fontId="0" fillId="0" borderId="0" xfId="0" applyNumberFormat="1" applyBorder="1"/>
    <xf numFmtId="0" fontId="7" fillId="0" borderId="0" xfId="0" applyFont="1" applyFill="1" applyBorder="1" applyAlignment="1">
      <alignment horizontal="right"/>
    </xf>
    <xf numFmtId="9" fontId="7" fillId="0" borderId="0" xfId="1" applyFont="1" applyFill="1" applyBorder="1" applyAlignment="1">
      <alignment horizontal="right"/>
    </xf>
    <xf numFmtId="3" fontId="6" fillId="0" borderId="8" xfId="0" applyNumberFormat="1" applyFont="1" applyBorder="1"/>
    <xf numFmtId="3" fontId="6" fillId="0" borderId="1" xfId="0" quotePrefix="1" applyNumberFormat="1" applyFont="1" applyBorder="1" applyAlignment="1">
      <alignment horizontal="right"/>
    </xf>
    <xf numFmtId="3" fontId="7" fillId="0" borderId="8" xfId="0" applyNumberFormat="1" applyFont="1" applyBorder="1"/>
    <xf numFmtId="172" fontId="6" fillId="0" borderId="7" xfId="1" applyNumberFormat="1" applyFont="1" applyBorder="1" applyAlignment="1">
      <alignment horizontal="right"/>
    </xf>
    <xf numFmtId="172" fontId="6" fillId="0" borderId="1" xfId="1" applyNumberFormat="1" applyFont="1" applyBorder="1" applyAlignment="1">
      <alignment horizontal="right"/>
    </xf>
    <xf numFmtId="172" fontId="6" fillId="0" borderId="8" xfId="1" applyNumberFormat="1" applyFont="1" applyBorder="1" applyAlignment="1">
      <alignment horizontal="right"/>
    </xf>
    <xf numFmtId="172" fontId="6" fillId="0" borderId="1" xfId="1" applyNumberFormat="1" applyFont="1" applyBorder="1"/>
    <xf numFmtId="172" fontId="5" fillId="0" borderId="1" xfId="1" applyNumberFormat="1" applyFont="1" applyBorder="1"/>
    <xf numFmtId="172" fontId="0" fillId="0" borderId="1" xfId="0" applyNumberFormat="1" applyBorder="1"/>
    <xf numFmtId="172" fontId="0" fillId="0" borderId="8" xfId="0" applyNumberFormat="1" applyBorder="1"/>
    <xf numFmtId="172" fontId="0" fillId="0" borderId="1" xfId="1" applyNumberFormat="1" applyFont="1" applyFill="1" applyBorder="1" applyAlignment="1">
      <alignment horizontal="right"/>
    </xf>
    <xf numFmtId="172" fontId="21" fillId="0" borderId="1" xfId="1" applyNumberFormat="1" applyFont="1" applyFill="1" applyBorder="1" applyAlignment="1">
      <alignment horizontal="right"/>
    </xf>
    <xf numFmtId="172" fontId="6" fillId="0" borderId="1" xfId="1" applyNumberFormat="1" applyFont="1" applyFill="1" applyBorder="1" applyAlignment="1">
      <alignment horizontal="right"/>
    </xf>
    <xf numFmtId="172" fontId="7" fillId="0" borderId="7" xfId="1" applyNumberFormat="1" applyFont="1" applyBorder="1" applyAlignment="1">
      <alignment horizontal="right"/>
    </xf>
    <xf numFmtId="172" fontId="7" fillId="0" borderId="1" xfId="1" applyNumberFormat="1" applyFont="1" applyBorder="1" applyAlignment="1">
      <alignment horizontal="right"/>
    </xf>
    <xf numFmtId="172" fontId="7" fillId="0" borderId="8" xfId="1" applyNumberFormat="1" applyFont="1" applyBorder="1" applyAlignment="1">
      <alignment horizontal="right"/>
    </xf>
    <xf numFmtId="172" fontId="16" fillId="0" borderId="8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23" fillId="0" borderId="0" xfId="0" applyFont="1"/>
    <xf numFmtId="0" fontId="7" fillId="0" borderId="0" xfId="0" applyFont="1" applyFill="1" applyBorder="1" applyAlignment="1">
      <alignment horizontal="center"/>
    </xf>
    <xf numFmtId="0" fontId="24" fillId="0" borderId="5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0" fillId="0" borderId="5" xfId="0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2" fontId="6" fillId="0" borderId="1" xfId="1" applyNumberFormat="1" applyFont="1" applyBorder="1"/>
    <xf numFmtId="3" fontId="6" fillId="0" borderId="3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2" fontId="6" fillId="0" borderId="8" xfId="1" applyNumberFormat="1" applyFont="1" applyBorder="1"/>
    <xf numFmtId="172" fontId="0" fillId="0" borderId="7" xfId="0" applyNumberFormat="1" applyBorder="1"/>
    <xf numFmtId="172" fontId="0" fillId="0" borderId="5" xfId="0" applyNumberFormat="1" applyBorder="1"/>
    <xf numFmtId="172" fontId="19" fillId="0" borderId="5" xfId="0" applyNumberFormat="1" applyFont="1" applyBorder="1"/>
    <xf numFmtId="172" fontId="0" fillId="0" borderId="5" xfId="0" applyNumberFormat="1" applyBorder="1" applyAlignment="1">
      <alignment horizontal="right"/>
    </xf>
    <xf numFmtId="172" fontId="7" fillId="0" borderId="5" xfId="1" applyNumberFormat="1" applyFont="1" applyBorder="1" applyAlignment="1">
      <alignment horizontal="right"/>
    </xf>
    <xf numFmtId="172" fontId="7" fillId="0" borderId="5" xfId="1" applyNumberFormat="1" applyFont="1" applyBorder="1"/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5" xfId="0" applyFont="1" applyBorder="1" applyAlignment="1"/>
    <xf numFmtId="3" fontId="6" fillId="0" borderId="7" xfId="0" applyNumberFormat="1" applyFont="1" applyBorder="1"/>
    <xf numFmtId="0" fontId="7" fillId="0" borderId="6" xfId="0" applyFont="1" applyBorder="1"/>
    <xf numFmtId="0" fontId="0" fillId="0" borderId="0" xfId="0" applyAlignment="1"/>
    <xf numFmtId="0" fontId="5" fillId="0" borderId="0" xfId="0" applyFont="1" applyBorder="1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/>
    <xf numFmtId="0" fontId="25" fillId="0" borderId="0" xfId="0" applyFont="1" applyBorder="1" applyAlignment="1"/>
    <xf numFmtId="172" fontId="5" fillId="0" borderId="13" xfId="0" applyNumberFormat="1" applyFont="1" applyBorder="1" applyAlignment="1">
      <alignment horizontal="center"/>
    </xf>
    <xf numFmtId="172" fontId="6" fillId="0" borderId="10" xfId="2" applyNumberFormat="1" applyFont="1" applyBorder="1"/>
    <xf numFmtId="0" fontId="7" fillId="2" borderId="5" xfId="0" applyFont="1" applyFill="1" applyBorder="1" applyAlignment="1">
      <alignment horizontal="center"/>
    </xf>
    <xf numFmtId="0" fontId="25" fillId="0" borderId="0" xfId="0" applyFont="1"/>
    <xf numFmtId="4" fontId="6" fillId="0" borderId="7" xfId="0" applyNumberFormat="1" applyFont="1" applyFill="1" applyBorder="1" applyAlignment="1"/>
    <xf numFmtId="3" fontId="6" fillId="0" borderId="0" xfId="0" applyNumberFormat="1" applyFont="1" applyFill="1" applyBorder="1" applyAlignment="1"/>
    <xf numFmtId="4" fontId="6" fillId="0" borderId="1" xfId="0" applyNumberFormat="1" applyFont="1" applyFill="1" applyBorder="1" applyAlignment="1"/>
    <xf numFmtId="4" fontId="7" fillId="3" borderId="11" xfId="0" applyNumberFormat="1" applyFont="1" applyFill="1" applyBorder="1" applyAlignment="1"/>
    <xf numFmtId="3" fontId="7" fillId="3" borderId="11" xfId="0" applyNumberFormat="1" applyFont="1" applyFill="1" applyBorder="1" applyAlignment="1"/>
    <xf numFmtId="181" fontId="0" fillId="0" borderId="10" xfId="2" applyNumberFormat="1" applyFont="1" applyBorder="1"/>
    <xf numFmtId="2" fontId="0" fillId="0" borderId="10" xfId="0" applyNumberFormat="1" applyBorder="1"/>
    <xf numFmtId="181" fontId="13" fillId="0" borderId="10" xfId="2" applyNumberFormat="1" applyFont="1" applyBorder="1"/>
    <xf numFmtId="2" fontId="13" fillId="0" borderId="10" xfId="0" applyNumberFormat="1" applyFont="1" applyBorder="1"/>
    <xf numFmtId="4" fontId="7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0" fillId="0" borderId="1" xfId="0" applyNumberFormat="1" applyBorder="1"/>
    <xf numFmtId="4" fontId="7" fillId="0" borderId="5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7" xfId="0" applyNumberFormat="1" applyFont="1" applyBorder="1" applyAlignment="1">
      <alignment horizontal="right"/>
    </xf>
    <xf numFmtId="172" fontId="3" fillId="0" borderId="7" xfId="0" applyNumberFormat="1" applyFont="1" applyBorder="1" applyAlignment="1">
      <alignment horizontal="center"/>
    </xf>
    <xf numFmtId="172" fontId="13" fillId="0" borderId="1" xfId="0" applyNumberFormat="1" applyFont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11" xfId="0" applyNumberFormat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zoomScaleNormal="100" zoomScaleSheetLayoutView="75" workbookViewId="0">
      <selection activeCell="E38" sqref="E37:E38"/>
    </sheetView>
  </sheetViews>
  <sheetFormatPr baseColWidth="10" defaultColWidth="9.140625" defaultRowHeight="12.75" x14ac:dyDescent="0.2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52" t="s">
        <v>0</v>
      </c>
      <c r="B1" s="6"/>
      <c r="D1" s="7"/>
      <c r="E1" s="55"/>
      <c r="F1" s="8"/>
      <c r="G1" s="8"/>
    </row>
    <row r="2" spans="1:7" ht="15" x14ac:dyDescent="0.2">
      <c r="A2" s="12" t="s">
        <v>56</v>
      </c>
      <c r="B2" s="13"/>
      <c r="C2" s="9"/>
      <c r="D2" s="10"/>
      <c r="E2" s="11"/>
    </row>
    <row r="3" spans="1:7" ht="15" x14ac:dyDescent="0.2">
      <c r="A3" s="116"/>
      <c r="B3" s="13"/>
      <c r="C3" s="9"/>
      <c r="D3" s="10"/>
      <c r="E3" s="11"/>
    </row>
    <row r="4" spans="1:7" ht="15.75" x14ac:dyDescent="0.25">
      <c r="A4" s="40" t="s">
        <v>59</v>
      </c>
      <c r="B4" s="116"/>
      <c r="D4" s="10"/>
      <c r="E4" s="39"/>
    </row>
    <row r="5" spans="1:7" ht="15.75" x14ac:dyDescent="0.25">
      <c r="A5" s="40"/>
      <c r="B5" s="116"/>
      <c r="D5" s="10"/>
      <c r="E5" s="39"/>
    </row>
    <row r="6" spans="1:7" ht="15.75" x14ac:dyDescent="0.25">
      <c r="A6" s="40" t="s">
        <v>117</v>
      </c>
      <c r="B6" s="116"/>
      <c r="D6" s="10"/>
      <c r="E6" s="39"/>
    </row>
    <row r="7" spans="1:7" ht="15" x14ac:dyDescent="0.2">
      <c r="A7" s="28" t="s">
        <v>121</v>
      </c>
      <c r="B7" s="38"/>
      <c r="C7" s="38"/>
      <c r="D7" s="10"/>
      <c r="E7" s="39"/>
    </row>
    <row r="8" spans="1:7" x14ac:dyDescent="0.2">
      <c r="A8" s="16" t="s">
        <v>1</v>
      </c>
      <c r="B8" s="241" t="s">
        <v>122</v>
      </c>
      <c r="C8" s="242"/>
      <c r="D8" s="241" t="s">
        <v>123</v>
      </c>
      <c r="E8" s="242"/>
    </row>
    <row r="9" spans="1:7" s="29" customFormat="1" x14ac:dyDescent="0.2">
      <c r="A9" s="41"/>
      <c r="B9" s="48" t="s">
        <v>2</v>
      </c>
      <c r="C9" s="48" t="s">
        <v>3</v>
      </c>
      <c r="D9" s="48" t="s">
        <v>2</v>
      </c>
      <c r="E9" s="49" t="s">
        <v>4</v>
      </c>
      <c r="F9"/>
      <c r="G9"/>
    </row>
    <row r="10" spans="1:7" x14ac:dyDescent="0.2">
      <c r="A10" s="59" t="s">
        <v>5</v>
      </c>
      <c r="B10" s="75">
        <v>39913.900028389988</v>
      </c>
      <c r="C10" s="215">
        <v>5.9626470801077263</v>
      </c>
      <c r="D10" s="216">
        <v>27846.210204910003</v>
      </c>
      <c r="E10" s="215">
        <v>4.726024412258317</v>
      </c>
    </row>
    <row r="11" spans="1:7" x14ac:dyDescent="0.2">
      <c r="A11" s="59" t="s">
        <v>6</v>
      </c>
      <c r="B11" s="75">
        <v>29576.152018919998</v>
      </c>
      <c r="C11" s="217">
        <v>4.4183143303711159</v>
      </c>
      <c r="D11" s="216">
        <v>19126.893213679999</v>
      </c>
      <c r="E11" s="217">
        <v>3.2461926988747218</v>
      </c>
    </row>
    <row r="12" spans="1:7" x14ac:dyDescent="0.2">
      <c r="A12" s="43" t="s">
        <v>66</v>
      </c>
      <c r="B12" s="79">
        <v>10337.748009469989</v>
      </c>
      <c r="C12" s="218">
        <v>1.5443327497366104</v>
      </c>
      <c r="D12" s="219">
        <v>8719.3169912300036</v>
      </c>
      <c r="E12" s="218">
        <v>1.4798317133835959</v>
      </c>
      <c r="F12" s="118"/>
    </row>
    <row r="13" spans="1:7" x14ac:dyDescent="0.2">
      <c r="A13" s="50" t="s">
        <v>72</v>
      </c>
      <c r="B13" s="220">
        <v>292.57450499999999</v>
      </c>
      <c r="C13" s="221">
        <v>4.3707042326391832E-2</v>
      </c>
      <c r="D13" s="220">
        <v>285.28717699999999</v>
      </c>
      <c r="E13" s="221">
        <v>4.8418587415838876E-2</v>
      </c>
    </row>
    <row r="14" spans="1:7" x14ac:dyDescent="0.2">
      <c r="A14" s="59" t="s">
        <v>8</v>
      </c>
      <c r="B14" s="220">
        <v>3055.0482842399992</v>
      </c>
      <c r="C14" s="221">
        <v>0.45638674042513849</v>
      </c>
      <c r="D14" s="220">
        <v>3195.0686207199997</v>
      </c>
      <c r="E14" s="221">
        <v>0.54226310112751774</v>
      </c>
    </row>
    <row r="15" spans="1:7" x14ac:dyDescent="0.2">
      <c r="A15" s="59" t="s">
        <v>9</v>
      </c>
      <c r="B15" s="220">
        <v>835.94494085999997</v>
      </c>
      <c r="C15" s="221">
        <v>0.12487992045889688</v>
      </c>
      <c r="D15" s="220">
        <v>868.16869775000009</v>
      </c>
      <c r="E15" s="221">
        <v>0.14734451939178247</v>
      </c>
    </row>
    <row r="16" spans="1:7" x14ac:dyDescent="0.2">
      <c r="A16" s="50" t="s">
        <v>74</v>
      </c>
      <c r="B16" s="220">
        <v>-1274.0971452360002</v>
      </c>
      <c r="C16" s="221">
        <v>-0.19033448541514189</v>
      </c>
      <c r="D16" s="220">
        <v>1147.8712716119999</v>
      </c>
      <c r="E16" s="221">
        <v>0.19481529485875121</v>
      </c>
    </row>
    <row r="17" spans="1:9" x14ac:dyDescent="0.2">
      <c r="A17" s="50" t="s">
        <v>119</v>
      </c>
      <c r="B17" s="220">
        <v>-145</v>
      </c>
      <c r="C17" s="221">
        <v>-2.1661221429142688E-2</v>
      </c>
      <c r="D17" s="220">
        <v>25</v>
      </c>
      <c r="E17" s="221">
        <v>4.2429691307014888E-3</v>
      </c>
    </row>
    <row r="18" spans="1:9" x14ac:dyDescent="0.2">
      <c r="A18" s="59" t="s">
        <v>62</v>
      </c>
      <c r="B18" s="220">
        <v>359.96919097999995</v>
      </c>
      <c r="C18" s="221">
        <v>5.3774981748187116E-2</v>
      </c>
      <c r="D18" s="220">
        <v>578.45133899999996</v>
      </c>
      <c r="E18" s="221">
        <v>9.8174046999597683E-2</v>
      </c>
    </row>
    <row r="19" spans="1:9" x14ac:dyDescent="0.2">
      <c r="A19" s="59" t="s">
        <v>73</v>
      </c>
      <c r="B19" s="220">
        <v>5942.4548568250002</v>
      </c>
      <c r="C19" s="221">
        <v>0.88772986542324661</v>
      </c>
      <c r="D19" s="220">
        <v>5702.5960935040002</v>
      </c>
      <c r="E19" s="221">
        <v>0.96783756758385509</v>
      </c>
    </row>
    <row r="20" spans="1:9" x14ac:dyDescent="0.2">
      <c r="A20" s="136" t="s">
        <v>118</v>
      </c>
      <c r="B20" s="222">
        <v>3826.4067728100003</v>
      </c>
      <c r="C20" s="223">
        <v>0.57161823712971516</v>
      </c>
      <c r="D20" s="222">
        <v>3646.8574247299998</v>
      </c>
      <c r="E20" s="223">
        <v>0.61894013908795675</v>
      </c>
    </row>
    <row r="21" spans="1:9" x14ac:dyDescent="0.2">
      <c r="A21" s="50" t="s">
        <v>43</v>
      </c>
      <c r="B21" s="220">
        <v>274.75179685000001</v>
      </c>
      <c r="C21" s="221">
        <v>4.1044548342225373E-2</v>
      </c>
      <c r="D21" s="220">
        <v>268.23695185000003</v>
      </c>
      <c r="E21" s="221">
        <v>4.5524844256520473E-2</v>
      </c>
    </row>
    <row r="22" spans="1:9" x14ac:dyDescent="0.2">
      <c r="A22" s="59" t="s">
        <v>71</v>
      </c>
      <c r="B22" s="220">
        <v>1046.3351391419999</v>
      </c>
      <c r="C22" s="221">
        <v>0.15630963543481163</v>
      </c>
      <c r="D22" s="220">
        <v>901.47344322200001</v>
      </c>
      <c r="E22" s="221">
        <v>0.15299695966952512</v>
      </c>
    </row>
    <row r="23" spans="1:9" x14ac:dyDescent="0.2">
      <c r="A23" s="43" t="s">
        <v>12</v>
      </c>
      <c r="B23" s="81">
        <v>4526.7561107769898</v>
      </c>
      <c r="C23" s="224">
        <v>0.67624183773286306</v>
      </c>
      <c r="D23" s="190">
        <v>6210.5202132360018</v>
      </c>
      <c r="E23" s="224">
        <v>1.0540418220143195</v>
      </c>
      <c r="F23" s="118"/>
      <c r="H23" s="118"/>
    </row>
    <row r="24" spans="1:9" x14ac:dyDescent="0.2">
      <c r="A24" s="59" t="s">
        <v>13</v>
      </c>
      <c r="B24" s="186">
        <v>274.7272086480001</v>
      </c>
      <c r="C24" s="225">
        <v>4.1040875166445619E-2</v>
      </c>
      <c r="D24" s="226">
        <v>-59.107659700000021</v>
      </c>
      <c r="E24" s="225">
        <v>-1.003167901980434E-2</v>
      </c>
      <c r="F24" s="118"/>
    </row>
    <row r="25" spans="1:9" x14ac:dyDescent="0.2">
      <c r="A25" s="42" t="s">
        <v>64</v>
      </c>
      <c r="B25" s="135">
        <v>-1.9867563519999938</v>
      </c>
      <c r="C25" s="227">
        <v>-2.9679702942363878E-4</v>
      </c>
      <c r="D25" s="228">
        <v>-107.2938324</v>
      </c>
      <c r="E25" s="227">
        <v>-1.8209776751514372E-2</v>
      </c>
    </row>
    <row r="26" spans="1:9" x14ac:dyDescent="0.2">
      <c r="A26" s="59" t="s">
        <v>63</v>
      </c>
      <c r="B26" s="75">
        <v>-56.153301999999996</v>
      </c>
      <c r="C26" s="217">
        <v>-8.3886145420656623E-3</v>
      </c>
      <c r="D26" s="216">
        <v>1.4119999999999999</v>
      </c>
      <c r="E26" s="217">
        <v>2.3964289650202009E-4</v>
      </c>
    </row>
    <row r="27" spans="1:9" x14ac:dyDescent="0.2">
      <c r="A27" s="59" t="s">
        <v>120</v>
      </c>
      <c r="B27" s="118">
        <v>-11</v>
      </c>
      <c r="C27" s="229">
        <v>-1.6432650739349628E-3</v>
      </c>
      <c r="D27" s="118">
        <v>24</v>
      </c>
      <c r="E27" s="229">
        <v>4.0732503654734298E-3</v>
      </c>
    </row>
    <row r="28" spans="1:9" x14ac:dyDescent="0.2">
      <c r="A28" s="43" t="s">
        <v>68</v>
      </c>
      <c r="B28" s="189">
        <v>4297.1822041289897</v>
      </c>
      <c r="C28" s="230">
        <v>0.64194631203454822</v>
      </c>
      <c r="D28" s="231">
        <v>6292.2158729360017</v>
      </c>
      <c r="E28" s="230">
        <v>1.0679071085030951</v>
      </c>
      <c r="F28" s="118"/>
      <c r="H28" s="118"/>
    </row>
    <row r="29" spans="1:9" ht="14.25" customHeight="1" x14ac:dyDescent="0.2">
      <c r="A29" s="119" t="s">
        <v>54</v>
      </c>
      <c r="B29" s="232">
        <v>1073.7747642228001</v>
      </c>
      <c r="C29" s="233">
        <v>0.16040877884727969</v>
      </c>
      <c r="D29" s="234">
        <v>1660.39544596</v>
      </c>
      <c r="E29" s="233">
        <v>0.28180026487862453</v>
      </c>
      <c r="F29" s="153"/>
      <c r="G29" s="38"/>
    </row>
    <row r="30" spans="1:9" x14ac:dyDescent="0.2">
      <c r="A30" s="61" t="s">
        <v>67</v>
      </c>
      <c r="B30" s="189">
        <v>3223.4074399061897</v>
      </c>
      <c r="C30" s="230">
        <v>0.4815375331872685</v>
      </c>
      <c r="D30" s="231">
        <v>4631.8204269760017</v>
      </c>
      <c r="E30" s="230">
        <v>0.78610684362447059</v>
      </c>
    </row>
    <row r="32" spans="1:9" x14ac:dyDescent="0.2">
      <c r="A32" s="45" t="s">
        <v>15</v>
      </c>
      <c r="B32" s="65">
        <v>39538</v>
      </c>
      <c r="C32" s="124" t="s">
        <v>16</v>
      </c>
      <c r="D32" s="65">
        <v>39172</v>
      </c>
      <c r="I32" s="76"/>
    </row>
    <row r="33" spans="1:9" x14ac:dyDescent="0.2">
      <c r="A33" s="46"/>
      <c r="B33" s="47" t="s">
        <v>2</v>
      </c>
      <c r="C33" s="46"/>
      <c r="D33" s="47" t="s">
        <v>17</v>
      </c>
      <c r="I33" s="76"/>
    </row>
    <row r="34" spans="1:9" x14ac:dyDescent="0.2">
      <c r="A34" s="235" t="s">
        <v>44</v>
      </c>
      <c r="B34" s="236">
        <v>2755182</v>
      </c>
      <c r="C34" s="237">
        <v>11.3</v>
      </c>
      <c r="D34" s="236">
        <v>2474347</v>
      </c>
      <c r="I34" s="76"/>
    </row>
    <row r="35" spans="1:9" x14ac:dyDescent="0.2">
      <c r="A35" s="59" t="s">
        <v>18</v>
      </c>
      <c r="B35" s="36">
        <v>2038915</v>
      </c>
      <c r="C35" s="122">
        <v>11.8</v>
      </c>
      <c r="D35" s="36">
        <v>1823094</v>
      </c>
      <c r="I35" s="76"/>
    </row>
    <row r="36" spans="1:9" x14ac:dyDescent="0.2">
      <c r="A36" s="136" t="s">
        <v>69</v>
      </c>
      <c r="B36" s="137">
        <v>1850758</v>
      </c>
      <c r="C36" s="238">
        <v>11.1</v>
      </c>
      <c r="D36" s="137">
        <v>1665765</v>
      </c>
      <c r="I36" s="76"/>
    </row>
    <row r="37" spans="1:9" x14ac:dyDescent="0.2">
      <c r="A37" s="59" t="s">
        <v>65</v>
      </c>
      <c r="B37" s="36">
        <v>6915</v>
      </c>
      <c r="C37" s="122">
        <v>-10.6</v>
      </c>
      <c r="D37" s="36">
        <v>7733</v>
      </c>
      <c r="I37" s="76"/>
    </row>
    <row r="38" spans="1:9" x14ac:dyDescent="0.2">
      <c r="A38" s="59" t="s">
        <v>60</v>
      </c>
      <c r="B38" s="36">
        <v>3154</v>
      </c>
      <c r="C38" s="122">
        <v>-10.199999999999999</v>
      </c>
      <c r="D38" s="36">
        <v>3513</v>
      </c>
      <c r="I38" s="76"/>
    </row>
    <row r="39" spans="1:9" x14ac:dyDescent="0.2">
      <c r="A39" s="59" t="s">
        <v>19</v>
      </c>
      <c r="B39" s="36">
        <v>1275427</v>
      </c>
      <c r="C39" s="122">
        <v>8.3000000000000007</v>
      </c>
      <c r="D39" s="36">
        <v>1177275</v>
      </c>
      <c r="I39" s="77"/>
    </row>
    <row r="40" spans="1:9" x14ac:dyDescent="0.2">
      <c r="A40" s="82" t="s">
        <v>20</v>
      </c>
      <c r="B40" s="83">
        <v>661900</v>
      </c>
      <c r="C40" s="123">
        <v>12.4</v>
      </c>
      <c r="D40" s="83">
        <v>588907</v>
      </c>
    </row>
    <row r="41" spans="1:9" x14ac:dyDescent="0.2">
      <c r="A41" s="51"/>
      <c r="B41" s="84"/>
      <c r="C41" s="84"/>
      <c r="D41" s="84"/>
      <c r="E41" s="84"/>
      <c r="F41" s="30"/>
      <c r="G41" s="31"/>
    </row>
    <row r="42" spans="1:9" x14ac:dyDescent="0.2">
      <c r="A42" s="51"/>
      <c r="B42" s="84"/>
      <c r="C42" s="84"/>
      <c r="D42" s="84"/>
      <c r="E42" s="84"/>
      <c r="F42" s="30"/>
      <c r="G42" s="31"/>
    </row>
    <row r="43" spans="1:9" x14ac:dyDescent="0.2">
      <c r="A43" s="51"/>
      <c r="B43" s="84"/>
      <c r="C43" s="84"/>
      <c r="D43" s="84"/>
      <c r="E43" s="84"/>
      <c r="F43" s="30"/>
      <c r="G43" s="31"/>
    </row>
    <row r="44" spans="1:9" x14ac:dyDescent="0.2">
      <c r="H44" s="120"/>
    </row>
    <row r="45" spans="1:9" x14ac:dyDescent="0.2">
      <c r="F45" s="28"/>
      <c r="G45" s="28"/>
    </row>
    <row r="46" spans="1:9" ht="15.75" x14ac:dyDescent="0.25">
      <c r="A46" s="14" t="s">
        <v>23</v>
      </c>
    </row>
    <row r="47" spans="1:9" x14ac:dyDescent="0.2">
      <c r="A47" s="140" t="s">
        <v>80</v>
      </c>
      <c r="B47" s="9"/>
      <c r="C47" s="9"/>
      <c r="D47" s="9"/>
      <c r="E47" s="9"/>
    </row>
    <row r="48" spans="1:9" x14ac:dyDescent="0.2">
      <c r="A48" s="16" t="s">
        <v>1</v>
      </c>
      <c r="B48" s="241" t="s">
        <v>82</v>
      </c>
      <c r="C48" s="242"/>
      <c r="D48" s="241" t="s">
        <v>83</v>
      </c>
      <c r="E48" s="242"/>
      <c r="F48" s="239">
        <v>2007</v>
      </c>
      <c r="G48" s="240"/>
    </row>
    <row r="49" spans="1:7" x14ac:dyDescent="0.2">
      <c r="A49" s="53"/>
      <c r="B49" s="62" t="s">
        <v>2</v>
      </c>
      <c r="C49" s="62" t="s">
        <v>3</v>
      </c>
      <c r="D49" s="62" t="s">
        <v>2</v>
      </c>
      <c r="E49" s="63" t="s">
        <v>4</v>
      </c>
      <c r="F49" s="62" t="s">
        <v>2</v>
      </c>
      <c r="G49" s="62" t="s">
        <v>3</v>
      </c>
    </row>
    <row r="50" spans="1:7" x14ac:dyDescent="0.2">
      <c r="A50" s="17" t="s">
        <v>5</v>
      </c>
      <c r="B50" s="18">
        <v>2570.3000000000002</v>
      </c>
      <c r="C50" s="19">
        <v>9.07</v>
      </c>
      <c r="D50" s="18">
        <v>1660.2</v>
      </c>
      <c r="E50" s="19">
        <v>7.27</v>
      </c>
      <c r="F50" s="18">
        <v>8248.2999999999993</v>
      </c>
      <c r="G50" s="19">
        <v>8.15</v>
      </c>
    </row>
    <row r="51" spans="1:7" x14ac:dyDescent="0.2">
      <c r="A51" s="20" t="s">
        <v>6</v>
      </c>
      <c r="B51" s="18">
        <v>1433.2</v>
      </c>
      <c r="C51" s="34">
        <v>5.0599999999999996</v>
      </c>
      <c r="D51" s="18">
        <v>788.1</v>
      </c>
      <c r="E51" s="19">
        <v>3.45</v>
      </c>
      <c r="F51" s="18">
        <v>4311.3</v>
      </c>
      <c r="G51" s="34">
        <v>4.26</v>
      </c>
    </row>
    <row r="52" spans="1:7" x14ac:dyDescent="0.2">
      <c r="A52" s="21" t="s">
        <v>7</v>
      </c>
      <c r="B52" s="22">
        <f t="shared" ref="B52:G52" si="0">B50-B51</f>
        <v>1137.1000000000001</v>
      </c>
      <c r="C52" s="23">
        <f t="shared" si="0"/>
        <v>4.0100000000000007</v>
      </c>
      <c r="D52" s="22">
        <f t="shared" si="0"/>
        <v>872.1</v>
      </c>
      <c r="E52" s="23">
        <f t="shared" si="0"/>
        <v>3.8199999999999994</v>
      </c>
      <c r="F52" s="22">
        <f t="shared" si="0"/>
        <v>3936.9999999999991</v>
      </c>
      <c r="G52" s="23">
        <f t="shared" si="0"/>
        <v>3.8900000000000006</v>
      </c>
    </row>
    <row r="53" spans="1:7" x14ac:dyDescent="0.2">
      <c r="A53" s="20" t="s">
        <v>57</v>
      </c>
      <c r="B53" s="18">
        <v>0.1</v>
      </c>
      <c r="C53" s="19">
        <v>0</v>
      </c>
      <c r="D53" s="18">
        <v>0</v>
      </c>
      <c r="E53" s="19">
        <v>0</v>
      </c>
      <c r="F53" s="18">
        <v>0</v>
      </c>
      <c r="G53" s="19">
        <v>0</v>
      </c>
    </row>
    <row r="54" spans="1:7" x14ac:dyDescent="0.2">
      <c r="A54" s="20" t="s">
        <v>8</v>
      </c>
      <c r="B54" s="18">
        <v>214</v>
      </c>
      <c r="C54" s="19">
        <v>0.76</v>
      </c>
      <c r="D54" s="18">
        <v>157.80000000000001</v>
      </c>
      <c r="E54" s="19">
        <v>0.69</v>
      </c>
      <c r="F54" s="18">
        <v>683</v>
      </c>
      <c r="G54" s="19">
        <v>0.68</v>
      </c>
    </row>
    <row r="55" spans="1:7" x14ac:dyDescent="0.2">
      <c r="A55" s="20" t="s">
        <v>9</v>
      </c>
      <c r="B55" s="18">
        <v>96.1</v>
      </c>
      <c r="C55" s="19">
        <v>0.34</v>
      </c>
      <c r="D55" s="18">
        <v>64.5</v>
      </c>
      <c r="E55" s="19">
        <v>0.28000000000000003</v>
      </c>
      <c r="F55" s="18">
        <v>259.3</v>
      </c>
      <c r="G55" s="19">
        <v>0.26</v>
      </c>
    </row>
    <row r="56" spans="1:7" x14ac:dyDescent="0.2">
      <c r="A56" s="20" t="s">
        <v>76</v>
      </c>
      <c r="B56" s="18">
        <v>2.6</v>
      </c>
      <c r="C56" s="19">
        <v>0.01</v>
      </c>
      <c r="D56" s="18">
        <v>3.5</v>
      </c>
      <c r="E56" s="19">
        <v>0.02</v>
      </c>
      <c r="F56" s="18">
        <v>4.5999999999999996</v>
      </c>
      <c r="G56" s="19">
        <v>0</v>
      </c>
    </row>
    <row r="57" spans="1:7" x14ac:dyDescent="0.2">
      <c r="A57" s="20" t="s">
        <v>77</v>
      </c>
      <c r="B57" s="18">
        <v>0</v>
      </c>
      <c r="C57" s="19">
        <v>0</v>
      </c>
      <c r="D57" s="18">
        <v>0</v>
      </c>
      <c r="E57" s="19">
        <v>0</v>
      </c>
      <c r="F57" s="18">
        <v>0</v>
      </c>
      <c r="G57" s="19">
        <v>0</v>
      </c>
    </row>
    <row r="58" spans="1:7" x14ac:dyDescent="0.2">
      <c r="A58" s="25" t="s">
        <v>10</v>
      </c>
      <c r="B58" s="18">
        <v>52.8</v>
      </c>
      <c r="C58" s="19">
        <v>0.19</v>
      </c>
      <c r="D58" s="18">
        <v>92.1</v>
      </c>
      <c r="E58" s="19">
        <v>0.4</v>
      </c>
      <c r="F58" s="18">
        <v>413.2</v>
      </c>
      <c r="G58" s="19">
        <v>0.41</v>
      </c>
    </row>
    <row r="59" spans="1:7" x14ac:dyDescent="0.2">
      <c r="A59" s="20" t="s">
        <v>78</v>
      </c>
      <c r="B59" s="18">
        <v>528.1</v>
      </c>
      <c r="C59" s="19">
        <v>1.87</v>
      </c>
      <c r="D59" s="18">
        <v>439.2</v>
      </c>
      <c r="E59" s="19">
        <v>1.92</v>
      </c>
      <c r="F59" s="18">
        <v>2062</v>
      </c>
      <c r="G59" s="19">
        <v>2.04</v>
      </c>
    </row>
    <row r="60" spans="1:7" x14ac:dyDescent="0.2">
      <c r="A60" s="141" t="s">
        <v>22</v>
      </c>
      <c r="B60" s="142">
        <v>293.7</v>
      </c>
      <c r="C60" s="143">
        <v>1.04</v>
      </c>
      <c r="D60" s="142">
        <v>254.6</v>
      </c>
      <c r="E60" s="143">
        <v>1.1200000000000001</v>
      </c>
      <c r="F60" s="142">
        <v>1074.7</v>
      </c>
      <c r="G60" s="143">
        <v>1.06</v>
      </c>
    </row>
    <row r="61" spans="1:7" x14ac:dyDescent="0.2">
      <c r="A61" s="25" t="s">
        <v>43</v>
      </c>
      <c r="B61" s="26">
        <v>102.1</v>
      </c>
      <c r="C61" s="44">
        <v>0.36</v>
      </c>
      <c r="D61" s="26">
        <v>47.9</v>
      </c>
      <c r="E61" s="44">
        <v>0.21</v>
      </c>
      <c r="F61" s="26">
        <v>264.89999999999998</v>
      </c>
      <c r="G61" s="44">
        <v>0.26</v>
      </c>
    </row>
    <row r="62" spans="1:7" x14ac:dyDescent="0.2">
      <c r="A62" s="25" t="s">
        <v>11</v>
      </c>
      <c r="B62" s="18">
        <v>90.2</v>
      </c>
      <c r="C62" s="19">
        <v>0.32</v>
      </c>
      <c r="D62" s="18">
        <v>81.099999999999994</v>
      </c>
      <c r="E62" s="19">
        <v>0.36</v>
      </c>
      <c r="F62" s="18">
        <v>352.8</v>
      </c>
      <c r="G62" s="19">
        <v>0.35</v>
      </c>
    </row>
    <row r="63" spans="1:7" x14ac:dyDescent="0.2">
      <c r="A63" s="21" t="s">
        <v>12</v>
      </c>
      <c r="B63" s="22">
        <f t="shared" ref="B63:G63" si="1">(B52+B53+B54-B55+B56+B57+B58-B59-B61-B62)</f>
        <v>590.09999999999991</v>
      </c>
      <c r="C63" s="23">
        <f t="shared" si="1"/>
        <v>2.080000000000001</v>
      </c>
      <c r="D63" s="22">
        <f t="shared" si="1"/>
        <v>492.79999999999995</v>
      </c>
      <c r="E63" s="23">
        <f t="shared" si="1"/>
        <v>2.1599999999999997</v>
      </c>
      <c r="F63" s="22">
        <f t="shared" si="1"/>
        <v>2098.7999999999988</v>
      </c>
      <c r="G63" s="23">
        <f t="shared" si="1"/>
        <v>2.0700000000000007</v>
      </c>
    </row>
    <row r="64" spans="1:7" x14ac:dyDescent="0.2">
      <c r="A64" s="2" t="s">
        <v>13</v>
      </c>
      <c r="B64" s="18">
        <v>97.2</v>
      </c>
      <c r="C64" s="19">
        <v>0.34</v>
      </c>
      <c r="D64" s="18">
        <v>51.5</v>
      </c>
      <c r="E64" s="19">
        <v>0.23</v>
      </c>
      <c r="F64" s="18">
        <v>263.3</v>
      </c>
      <c r="G64" s="19">
        <v>0.26</v>
      </c>
    </row>
    <row r="65" spans="1:7" x14ac:dyDescent="0.2">
      <c r="A65" s="21" t="s">
        <v>14</v>
      </c>
      <c r="B65" s="22">
        <f t="shared" ref="B65:G65" si="2">(B63-B64)</f>
        <v>492.89999999999992</v>
      </c>
      <c r="C65" s="23">
        <f t="shared" si="2"/>
        <v>1.7400000000000009</v>
      </c>
      <c r="D65" s="22">
        <f t="shared" si="2"/>
        <v>441.29999999999995</v>
      </c>
      <c r="E65" s="23">
        <f t="shared" si="2"/>
        <v>1.9299999999999997</v>
      </c>
      <c r="F65" s="22">
        <f t="shared" si="2"/>
        <v>1835.4999999999989</v>
      </c>
      <c r="G65" s="23">
        <f t="shared" si="2"/>
        <v>1.8100000000000007</v>
      </c>
    </row>
    <row r="66" spans="1:7" x14ac:dyDescent="0.2">
      <c r="A66" s="5"/>
    </row>
    <row r="67" spans="1:7" x14ac:dyDescent="0.2">
      <c r="A67" s="54" t="s">
        <v>15</v>
      </c>
      <c r="B67" s="73">
        <v>39538</v>
      </c>
      <c r="C67" s="72"/>
      <c r="D67" s="74">
        <v>39172</v>
      </c>
      <c r="E67" s="32"/>
      <c r="F67" s="74">
        <v>39447</v>
      </c>
    </row>
    <row r="68" spans="1:7" x14ac:dyDescent="0.2">
      <c r="A68" s="68"/>
      <c r="B68" s="69" t="s">
        <v>2</v>
      </c>
      <c r="C68" s="70" t="s">
        <v>42</v>
      </c>
      <c r="D68" s="71" t="s">
        <v>2</v>
      </c>
      <c r="E68" s="64"/>
      <c r="F68" s="70" t="s">
        <v>2</v>
      </c>
    </row>
    <row r="69" spans="1:7" x14ac:dyDescent="0.2">
      <c r="A69" s="20" t="s">
        <v>44</v>
      </c>
      <c r="B69" s="18">
        <v>124165.6</v>
      </c>
      <c r="C69" s="33">
        <f t="shared" ref="C69:C75" si="3">((B69-D69)/D69)*100</f>
        <v>33.844570085751094</v>
      </c>
      <c r="D69" s="18">
        <v>92768.5</v>
      </c>
      <c r="F69" s="18">
        <v>114693.7</v>
      </c>
    </row>
    <row r="70" spans="1:7" x14ac:dyDescent="0.2">
      <c r="A70" s="20" t="s">
        <v>18</v>
      </c>
      <c r="B70" s="18">
        <v>116009.5</v>
      </c>
      <c r="C70" s="117">
        <f t="shared" si="3"/>
        <v>32.141762831793898</v>
      </c>
      <c r="D70" s="18">
        <v>87791.7</v>
      </c>
      <c r="F70" s="18">
        <v>107598.1</v>
      </c>
    </row>
    <row r="71" spans="1:7" x14ac:dyDescent="0.2">
      <c r="A71" s="144" t="s">
        <v>69</v>
      </c>
      <c r="B71" s="145">
        <v>115888.1</v>
      </c>
      <c r="C71" s="146">
        <f t="shared" si="3"/>
        <v>32.192000365019716</v>
      </c>
      <c r="D71" s="145">
        <v>87666.5</v>
      </c>
      <c r="E71" s="147"/>
      <c r="F71" s="145">
        <v>107475.7</v>
      </c>
    </row>
    <row r="72" spans="1:7" x14ac:dyDescent="0.2">
      <c r="A72" s="20" t="s">
        <v>58</v>
      </c>
      <c r="B72" s="18">
        <v>100425</v>
      </c>
      <c r="C72" s="117">
        <f t="shared" si="3"/>
        <v>32.166156251521713</v>
      </c>
      <c r="D72" s="18">
        <v>75983.899999999994</v>
      </c>
      <c r="F72" s="18">
        <v>91264.9</v>
      </c>
    </row>
    <row r="73" spans="1:7" x14ac:dyDescent="0.2">
      <c r="A73" s="20" t="s">
        <v>84</v>
      </c>
      <c r="B73" s="18">
        <v>2537.1</v>
      </c>
      <c r="C73" s="117">
        <f t="shared" si="3"/>
        <v>20.088039002224647</v>
      </c>
      <c r="D73" s="18">
        <v>2112.6999999999998</v>
      </c>
      <c r="F73" s="18">
        <v>2891.9</v>
      </c>
    </row>
    <row r="74" spans="1:7" x14ac:dyDescent="0.2">
      <c r="A74" s="20" t="s">
        <v>61</v>
      </c>
      <c r="B74" s="18">
        <v>1102.7</v>
      </c>
      <c r="C74" s="117">
        <f t="shared" si="3"/>
        <v>8.4800787014264678</v>
      </c>
      <c r="D74" s="18">
        <v>1016.5</v>
      </c>
      <c r="F74" s="18">
        <v>1043</v>
      </c>
    </row>
    <row r="75" spans="1:7" x14ac:dyDescent="0.2">
      <c r="A75" s="148" t="s">
        <v>60</v>
      </c>
      <c r="B75" s="149">
        <v>178.6</v>
      </c>
      <c r="C75" s="175">
        <f t="shared" si="3"/>
        <v>-12.106299212598422</v>
      </c>
      <c r="D75" s="149">
        <v>203.2</v>
      </c>
      <c r="E75" s="60"/>
      <c r="F75" s="149">
        <v>132</v>
      </c>
    </row>
    <row r="76" spans="1:7" x14ac:dyDescent="0.2">
      <c r="A76" s="176"/>
      <c r="B76" s="150"/>
      <c r="C76" s="151"/>
      <c r="D76" s="134"/>
      <c r="E76" s="129"/>
      <c r="F76" s="150"/>
    </row>
    <row r="77" spans="1:7" x14ac:dyDescent="0.2">
      <c r="A77" s="60"/>
    </row>
    <row r="78" spans="1:7" x14ac:dyDescent="0.2">
      <c r="A78" s="60"/>
    </row>
    <row r="80" spans="1:7" ht="15.75" x14ac:dyDescent="0.25">
      <c r="A80" s="14" t="s">
        <v>21</v>
      </c>
      <c r="D80" s="9"/>
      <c r="E80" s="9"/>
    </row>
    <row r="81" spans="1:7" x14ac:dyDescent="0.2">
      <c r="A81" s="28" t="s">
        <v>85</v>
      </c>
      <c r="B81" s="9"/>
      <c r="C81" s="9"/>
      <c r="D81" s="9"/>
      <c r="E81" s="9"/>
    </row>
    <row r="82" spans="1:7" x14ac:dyDescent="0.2">
      <c r="A82" s="16" t="s">
        <v>1</v>
      </c>
      <c r="B82" s="241" t="s">
        <v>82</v>
      </c>
      <c r="C82" s="242"/>
      <c r="D82" s="241" t="s">
        <v>83</v>
      </c>
      <c r="E82" s="242"/>
      <c r="F82" s="239">
        <v>2007</v>
      </c>
      <c r="G82" s="240"/>
    </row>
    <row r="83" spans="1:7" x14ac:dyDescent="0.2">
      <c r="A83" s="53"/>
      <c r="B83" s="62" t="s">
        <v>2</v>
      </c>
      <c r="C83" s="62" t="s">
        <v>3</v>
      </c>
      <c r="D83" s="62" t="s">
        <v>2</v>
      </c>
      <c r="E83" s="63" t="s">
        <v>4</v>
      </c>
      <c r="F83" s="62" t="s">
        <v>2</v>
      </c>
      <c r="G83" s="62" t="s">
        <v>3</v>
      </c>
    </row>
    <row r="84" spans="1:7" x14ac:dyDescent="0.2">
      <c r="A84" s="17" t="s">
        <v>5</v>
      </c>
      <c r="B84" s="18">
        <v>8715.6</v>
      </c>
      <c r="C84" s="19">
        <v>5.53</v>
      </c>
      <c r="D84" s="18">
        <v>4793.8999999999996</v>
      </c>
      <c r="E84" s="19">
        <v>4.16</v>
      </c>
      <c r="F84" s="18">
        <v>25343.7</v>
      </c>
      <c r="G84" s="19">
        <v>4.84</v>
      </c>
    </row>
    <row r="85" spans="1:7" x14ac:dyDescent="0.2">
      <c r="A85" s="20" t="s">
        <v>6</v>
      </c>
      <c r="B85" s="18">
        <v>8129</v>
      </c>
      <c r="C85" s="34">
        <v>5.16</v>
      </c>
      <c r="D85" s="18">
        <v>4447</v>
      </c>
      <c r="E85" s="19">
        <v>3.86</v>
      </c>
      <c r="F85" s="18">
        <v>23563.3</v>
      </c>
      <c r="G85" s="34">
        <v>4.5</v>
      </c>
    </row>
    <row r="86" spans="1:7" x14ac:dyDescent="0.2">
      <c r="A86" s="21" t="s">
        <v>7</v>
      </c>
      <c r="B86" s="22">
        <f t="shared" ref="B86:G86" si="4">B84-B85</f>
        <v>586.60000000000036</v>
      </c>
      <c r="C86" s="23">
        <f t="shared" si="4"/>
        <v>0.37000000000000011</v>
      </c>
      <c r="D86" s="22">
        <f t="shared" si="4"/>
        <v>346.89999999999964</v>
      </c>
      <c r="E86" s="23">
        <f t="shared" si="4"/>
        <v>0.30000000000000027</v>
      </c>
      <c r="F86" s="22">
        <f t="shared" si="4"/>
        <v>1780.4000000000015</v>
      </c>
      <c r="G86" s="23">
        <f t="shared" si="4"/>
        <v>0.33999999999999986</v>
      </c>
    </row>
    <row r="87" spans="1:7" x14ac:dyDescent="0.2">
      <c r="A87" s="20" t="s">
        <v>57</v>
      </c>
      <c r="B87" s="18">
        <v>0</v>
      </c>
      <c r="C87" s="19">
        <v>0</v>
      </c>
      <c r="D87" s="18">
        <v>0</v>
      </c>
      <c r="E87" s="19">
        <v>0</v>
      </c>
      <c r="F87" s="18">
        <v>75.8</v>
      </c>
      <c r="G87" s="19">
        <v>0.01</v>
      </c>
    </row>
    <row r="88" spans="1:7" x14ac:dyDescent="0.2">
      <c r="A88" s="20" t="s">
        <v>8</v>
      </c>
      <c r="B88" s="18">
        <v>9.6999999999999993</v>
      </c>
      <c r="C88" s="19">
        <v>0.01</v>
      </c>
      <c r="D88" s="18">
        <v>1.5</v>
      </c>
      <c r="E88" s="19">
        <v>0</v>
      </c>
      <c r="F88" s="18">
        <v>12.5</v>
      </c>
      <c r="G88" s="19">
        <v>0</v>
      </c>
    </row>
    <row r="89" spans="1:7" x14ac:dyDescent="0.2">
      <c r="A89" s="20" t="s">
        <v>9</v>
      </c>
      <c r="B89" s="18">
        <v>68.099999999999994</v>
      </c>
      <c r="C89" s="19">
        <v>0.04</v>
      </c>
      <c r="D89" s="18">
        <v>12.5</v>
      </c>
      <c r="E89" s="19">
        <v>0.01</v>
      </c>
      <c r="F89" s="18">
        <v>73</v>
      </c>
      <c r="G89" s="19">
        <v>0.01</v>
      </c>
    </row>
    <row r="90" spans="1:7" x14ac:dyDescent="0.2">
      <c r="A90" s="20" t="s">
        <v>76</v>
      </c>
      <c r="B90" s="18">
        <v>-317.7</v>
      </c>
      <c r="C90" s="19">
        <v>-0.2</v>
      </c>
      <c r="D90" s="18">
        <v>68.099999999999994</v>
      </c>
      <c r="E90" s="19">
        <v>0.06</v>
      </c>
      <c r="F90" s="18">
        <v>-455</v>
      </c>
      <c r="G90" s="19">
        <v>-0.09</v>
      </c>
    </row>
    <row r="91" spans="1:7" x14ac:dyDescent="0.2">
      <c r="A91" s="20" t="s">
        <v>77</v>
      </c>
      <c r="B91" s="18">
        <v>33.700000000000003</v>
      </c>
      <c r="C91" s="19">
        <v>0.02</v>
      </c>
      <c r="D91" s="18">
        <v>-12</v>
      </c>
      <c r="E91" s="19">
        <v>-0.01</v>
      </c>
      <c r="F91" s="18">
        <v>-8</v>
      </c>
      <c r="G91" s="19">
        <v>0</v>
      </c>
    </row>
    <row r="92" spans="1:7" x14ac:dyDescent="0.2">
      <c r="A92" s="25" t="s">
        <v>10</v>
      </c>
      <c r="B92" s="18">
        <v>5.4</v>
      </c>
      <c r="C92" s="19">
        <v>0</v>
      </c>
      <c r="D92" s="18">
        <v>6.3</v>
      </c>
      <c r="E92" s="19">
        <v>0.01</v>
      </c>
      <c r="F92" s="18">
        <v>28</v>
      </c>
      <c r="G92" s="19">
        <v>0.01</v>
      </c>
    </row>
    <row r="93" spans="1:7" x14ac:dyDescent="0.2">
      <c r="A93" s="20" t="s">
        <v>78</v>
      </c>
      <c r="B93" s="18">
        <v>108.4</v>
      </c>
      <c r="C93" s="19">
        <v>7.0000000000000007E-2</v>
      </c>
      <c r="D93" s="18">
        <v>89.7</v>
      </c>
      <c r="E93" s="19">
        <v>0.08</v>
      </c>
      <c r="F93" s="18">
        <v>408.2</v>
      </c>
      <c r="G93" s="19">
        <v>0.08</v>
      </c>
    </row>
    <row r="94" spans="1:7" x14ac:dyDescent="0.2">
      <c r="A94" s="141" t="s">
        <v>22</v>
      </c>
      <c r="B94" s="142">
        <v>67</v>
      </c>
      <c r="C94" s="143">
        <v>0.04</v>
      </c>
      <c r="D94" s="142">
        <v>61.3</v>
      </c>
      <c r="E94" s="143">
        <v>0.05</v>
      </c>
      <c r="F94" s="142">
        <v>245.3</v>
      </c>
      <c r="G94" s="143">
        <v>0.05</v>
      </c>
    </row>
    <row r="95" spans="1:7" x14ac:dyDescent="0.2">
      <c r="A95" s="25" t="s">
        <v>43</v>
      </c>
      <c r="B95" s="26">
        <v>8.6</v>
      </c>
      <c r="C95" s="44">
        <v>0.01</v>
      </c>
      <c r="D95" s="26">
        <v>8.3000000000000007</v>
      </c>
      <c r="E95" s="44">
        <v>0.01</v>
      </c>
      <c r="F95" s="26">
        <v>41</v>
      </c>
      <c r="G95" s="44">
        <v>0.01</v>
      </c>
    </row>
    <row r="96" spans="1:7" x14ac:dyDescent="0.2">
      <c r="A96" s="25" t="s">
        <v>11</v>
      </c>
      <c r="B96" s="18">
        <v>75.099999999999994</v>
      </c>
      <c r="C96" s="19">
        <v>0.05</v>
      </c>
      <c r="D96" s="18">
        <v>29.6</v>
      </c>
      <c r="E96" s="19">
        <v>0.03</v>
      </c>
      <c r="F96" s="18">
        <v>186.8</v>
      </c>
      <c r="G96" s="19">
        <v>0.03</v>
      </c>
    </row>
    <row r="97" spans="1:7" x14ac:dyDescent="0.2">
      <c r="A97" s="21" t="s">
        <v>12</v>
      </c>
      <c r="B97" s="22">
        <f t="shared" ref="B97:G97" si="5">(B86+B87+B88-B89+B90+B91+B92-B93-B95-B96)</f>
        <v>57.500000000000398</v>
      </c>
      <c r="C97" s="23">
        <f t="shared" si="5"/>
        <v>3.000000000000011E-2</v>
      </c>
      <c r="D97" s="22">
        <f t="shared" si="5"/>
        <v>270.69999999999965</v>
      </c>
      <c r="E97" s="23">
        <f t="shared" si="5"/>
        <v>0.23000000000000023</v>
      </c>
      <c r="F97" s="22">
        <f t="shared" si="5"/>
        <v>724.70000000000141</v>
      </c>
      <c r="G97" s="23">
        <f t="shared" si="5"/>
        <v>0.13999999999999982</v>
      </c>
    </row>
    <row r="98" spans="1:7" x14ac:dyDescent="0.2">
      <c r="A98" s="20" t="s">
        <v>13</v>
      </c>
      <c r="B98" s="18">
        <v>5</v>
      </c>
      <c r="C98" s="19">
        <v>0</v>
      </c>
      <c r="D98" s="18">
        <v>-7</v>
      </c>
      <c r="E98" s="19">
        <v>-0.01</v>
      </c>
      <c r="F98" s="18">
        <v>-14.3</v>
      </c>
      <c r="G98" s="19">
        <v>0</v>
      </c>
    </row>
    <row r="99" spans="1:7" x14ac:dyDescent="0.2">
      <c r="A99" s="21" t="s">
        <v>14</v>
      </c>
      <c r="B99" s="22">
        <f t="shared" ref="B99:G99" si="6">(B97-B98)</f>
        <v>52.500000000000398</v>
      </c>
      <c r="C99" s="23">
        <f t="shared" si="6"/>
        <v>3.000000000000011E-2</v>
      </c>
      <c r="D99" s="22">
        <f t="shared" si="6"/>
        <v>277.69999999999965</v>
      </c>
      <c r="E99" s="23">
        <f t="shared" si="6"/>
        <v>0.24000000000000024</v>
      </c>
      <c r="F99" s="22">
        <f t="shared" si="6"/>
        <v>739.00000000000136</v>
      </c>
      <c r="G99" s="23">
        <f t="shared" si="6"/>
        <v>0.13999999999999982</v>
      </c>
    </row>
    <row r="100" spans="1:7" x14ac:dyDescent="0.2">
      <c r="A100" s="5"/>
      <c r="B100" s="32"/>
      <c r="C100" s="32"/>
      <c r="D100" s="32"/>
      <c r="E100" s="32"/>
      <c r="G100" s="177"/>
    </row>
    <row r="101" spans="1:7" x14ac:dyDescent="0.2">
      <c r="A101" s="54" t="s">
        <v>15</v>
      </c>
      <c r="B101" s="73">
        <v>39538</v>
      </c>
      <c r="C101" s="72"/>
      <c r="D101" s="74">
        <v>39172</v>
      </c>
      <c r="E101" s="32"/>
      <c r="F101" s="74">
        <v>39447</v>
      </c>
    </row>
    <row r="102" spans="1:7" x14ac:dyDescent="0.2">
      <c r="A102" s="68"/>
      <c r="B102" s="69" t="s">
        <v>2</v>
      </c>
      <c r="C102" s="70" t="s">
        <v>42</v>
      </c>
      <c r="D102" s="71" t="s">
        <v>2</v>
      </c>
      <c r="E102" s="64"/>
      <c r="F102" s="70" t="s">
        <v>2</v>
      </c>
    </row>
    <row r="103" spans="1:7" x14ac:dyDescent="0.2">
      <c r="A103" s="20" t="s">
        <v>44</v>
      </c>
      <c r="B103" s="18">
        <v>639954.69999999995</v>
      </c>
      <c r="C103" s="33">
        <f t="shared" ref="C103:C110" si="7">((B103-D103)/D103)*100</f>
        <v>34.596732264783967</v>
      </c>
      <c r="D103" s="18">
        <v>475460.8</v>
      </c>
      <c r="F103" s="18">
        <v>614738.19999999995</v>
      </c>
    </row>
    <row r="104" spans="1:7" x14ac:dyDescent="0.2">
      <c r="A104" s="20" t="s">
        <v>18</v>
      </c>
      <c r="B104" s="18">
        <v>345201.1</v>
      </c>
      <c r="C104" s="33">
        <f t="shared" si="7"/>
        <v>51.897925975078593</v>
      </c>
      <c r="D104" s="18">
        <v>227258.6</v>
      </c>
      <c r="F104" s="18">
        <v>372215</v>
      </c>
    </row>
    <row r="105" spans="1:7" x14ac:dyDescent="0.2">
      <c r="A105" s="144" t="s">
        <v>69</v>
      </c>
      <c r="B105" s="145">
        <v>252015.2</v>
      </c>
      <c r="C105" s="152">
        <f t="shared" si="7"/>
        <v>75.512472473364795</v>
      </c>
      <c r="D105" s="145">
        <v>143588.20000000001</v>
      </c>
      <c r="E105" s="147"/>
      <c r="F105" s="145">
        <v>283954.40000000002</v>
      </c>
    </row>
    <row r="106" spans="1:7" x14ac:dyDescent="0.2">
      <c r="A106" s="144" t="s">
        <v>70</v>
      </c>
      <c r="B106" s="145">
        <v>93185.9</v>
      </c>
      <c r="C106" s="152">
        <f t="shared" si="7"/>
        <v>11.372600107086855</v>
      </c>
      <c r="D106" s="145">
        <v>83670.399999999994</v>
      </c>
      <c r="E106" s="147"/>
      <c r="F106" s="145">
        <v>88260.6</v>
      </c>
    </row>
    <row r="107" spans="1:7" x14ac:dyDescent="0.2">
      <c r="A107" s="20" t="s">
        <v>58</v>
      </c>
      <c r="B107" s="18">
        <v>149097.1</v>
      </c>
      <c r="C107" s="117">
        <f t="shared" si="7"/>
        <v>14.891933211889196</v>
      </c>
      <c r="D107" s="18">
        <v>129771.6</v>
      </c>
      <c r="F107" s="18">
        <v>154210.9</v>
      </c>
    </row>
    <row r="108" spans="1:7" x14ac:dyDescent="0.2">
      <c r="A108" s="20" t="s">
        <v>52</v>
      </c>
      <c r="B108" s="18">
        <v>451049.5</v>
      </c>
      <c r="C108" s="33">
        <f t="shared" si="7"/>
        <v>42.117219660436987</v>
      </c>
      <c r="D108" s="18">
        <v>317378.5</v>
      </c>
      <c r="F108" s="18">
        <v>427411.1</v>
      </c>
    </row>
    <row r="109" spans="1:7" x14ac:dyDescent="0.2">
      <c r="A109" s="20" t="s">
        <v>61</v>
      </c>
      <c r="B109" s="18">
        <v>62.5</v>
      </c>
      <c r="C109" s="33">
        <f t="shared" si="7"/>
        <v>68.463611859838267</v>
      </c>
      <c r="D109" s="18">
        <v>37.1</v>
      </c>
      <c r="F109" s="18">
        <v>60</v>
      </c>
    </row>
    <row r="110" spans="1:7" x14ac:dyDescent="0.2">
      <c r="A110" s="148" t="s">
        <v>60</v>
      </c>
      <c r="B110" s="149">
        <v>55</v>
      </c>
      <c r="C110" s="175">
        <f t="shared" si="7"/>
        <v>103.7037037037037</v>
      </c>
      <c r="D110" s="149">
        <v>27</v>
      </c>
      <c r="E110" s="60"/>
      <c r="F110" s="149">
        <v>45.6</v>
      </c>
    </row>
    <row r="113" spans="1:5" x14ac:dyDescent="0.2">
      <c r="A113" s="60"/>
    </row>
    <row r="114" spans="1:5" x14ac:dyDescent="0.2">
      <c r="A114" s="60"/>
    </row>
    <row r="115" spans="1:5" x14ac:dyDescent="0.2">
      <c r="A115" s="60"/>
    </row>
    <row r="116" spans="1:5" x14ac:dyDescent="0.2">
      <c r="A116" s="60"/>
    </row>
    <row r="117" spans="1:5" x14ac:dyDescent="0.2">
      <c r="A117" s="131"/>
      <c r="B117" s="132"/>
      <c r="C117" s="133"/>
      <c r="D117" s="134"/>
      <c r="E117" s="129"/>
    </row>
    <row r="118" spans="1:5" ht="15.75" x14ac:dyDescent="0.25">
      <c r="A118" s="14" t="s">
        <v>34</v>
      </c>
      <c r="B118" s="112"/>
      <c r="C118" s="9"/>
      <c r="D118" s="9"/>
      <c r="E118" s="9"/>
    </row>
    <row r="119" spans="1:5" x14ac:dyDescent="0.2">
      <c r="A119" s="15" t="s">
        <v>96</v>
      </c>
      <c r="B119" s="9"/>
      <c r="C119" s="9"/>
      <c r="D119" s="9"/>
      <c r="E119" s="9"/>
    </row>
    <row r="120" spans="1:5" x14ac:dyDescent="0.2">
      <c r="A120" s="15"/>
      <c r="B120" s="9"/>
      <c r="C120" s="9"/>
      <c r="D120" s="9"/>
      <c r="E120" s="9"/>
    </row>
    <row r="121" spans="1:5" x14ac:dyDescent="0.2">
      <c r="A121" s="16" t="s">
        <v>1</v>
      </c>
      <c r="B121" s="243" t="s">
        <v>82</v>
      </c>
      <c r="C121" s="244"/>
      <c r="D121" s="243" t="s">
        <v>95</v>
      </c>
      <c r="E121" s="244"/>
    </row>
    <row r="122" spans="1:5" x14ac:dyDescent="0.2">
      <c r="A122" s="53"/>
      <c r="B122" s="62" t="s">
        <v>2</v>
      </c>
      <c r="C122" s="62" t="s">
        <v>3</v>
      </c>
      <c r="D122" s="62" t="s">
        <v>2</v>
      </c>
      <c r="E122" s="88" t="s">
        <v>4</v>
      </c>
    </row>
    <row r="123" spans="1:5" x14ac:dyDescent="0.2">
      <c r="A123" s="35" t="s">
        <v>35</v>
      </c>
      <c r="B123" s="125">
        <v>25551.589791890001</v>
      </c>
      <c r="C123" s="194">
        <v>13.86929402997735</v>
      </c>
      <c r="D123" s="125">
        <v>21943.043771170003</v>
      </c>
      <c r="E123" s="169">
        <v>12.971553903432026</v>
      </c>
    </row>
    <row r="124" spans="1:5" x14ac:dyDescent="0.2">
      <c r="A124" s="24" t="s">
        <v>36</v>
      </c>
      <c r="B124" s="138">
        <v>6957.0418152699995</v>
      </c>
      <c r="C124" s="167">
        <v>3.776252644187815</v>
      </c>
      <c r="D124" s="138">
        <v>4085.9837948099998</v>
      </c>
      <c r="E124" s="170">
        <v>2.4154150898866669</v>
      </c>
    </row>
    <row r="125" spans="1:5" x14ac:dyDescent="0.2">
      <c r="A125" s="113" t="s">
        <v>86</v>
      </c>
      <c r="B125" s="126">
        <v>-10836.461534</v>
      </c>
      <c r="C125" s="167">
        <v>-5.881985132184937</v>
      </c>
      <c r="D125" s="126"/>
      <c r="E125" s="171"/>
    </row>
    <row r="126" spans="1:5" x14ac:dyDescent="0.2">
      <c r="A126" s="24" t="s">
        <v>37</v>
      </c>
      <c r="B126" s="138">
        <v>-893.8727686200001</v>
      </c>
      <c r="C126" s="167">
        <v>-0.48519032883486518</v>
      </c>
      <c r="D126" s="138"/>
      <c r="E126" s="170"/>
    </row>
    <row r="127" spans="1:5" x14ac:dyDescent="0.2">
      <c r="A127" s="24" t="s">
        <v>87</v>
      </c>
      <c r="B127" s="138">
        <v>-17198.615252380001</v>
      </c>
      <c r="C127" s="167">
        <v>-9.3353350529844885</v>
      </c>
      <c r="D127" s="138"/>
      <c r="E127" s="170"/>
    </row>
    <row r="128" spans="1:5" x14ac:dyDescent="0.2">
      <c r="A128" s="25" t="s">
        <v>38</v>
      </c>
      <c r="B128" s="125">
        <v>18944.008677540001</v>
      </c>
      <c r="C128" s="167">
        <v>10.282727164735462</v>
      </c>
      <c r="D128" s="125">
        <v>19931.224382120003</v>
      </c>
      <c r="E128" s="169">
        <v>11.78227387823704</v>
      </c>
    </row>
    <row r="129" spans="1:5" x14ac:dyDescent="0.2">
      <c r="A129" s="24" t="s">
        <v>39</v>
      </c>
      <c r="B129" s="138">
        <v>5527.0757790000007</v>
      </c>
      <c r="C129" s="167">
        <v>3.0000731746737621</v>
      </c>
      <c r="D129" s="138">
        <v>4122.8337474700002</v>
      </c>
      <c r="E129" s="170">
        <v>2.4371988110628577</v>
      </c>
    </row>
    <row r="130" spans="1:5" x14ac:dyDescent="0.2">
      <c r="A130" s="25" t="s">
        <v>88</v>
      </c>
      <c r="B130" s="104">
        <v>6835.3542568800012</v>
      </c>
      <c r="C130" s="167">
        <v>3.710201156165077</v>
      </c>
      <c r="D130" s="104"/>
      <c r="E130" s="171"/>
    </row>
    <row r="131" spans="1:5" x14ac:dyDescent="0.2">
      <c r="A131" s="24" t="s">
        <v>89</v>
      </c>
      <c r="B131" s="104">
        <v>-1.583</v>
      </c>
      <c r="C131" s="167">
        <v>-8.5924565274692337E-4</v>
      </c>
      <c r="D131" s="104"/>
      <c r="E131" s="171"/>
    </row>
    <row r="132" spans="1:5" x14ac:dyDescent="0.2">
      <c r="A132" s="25" t="s">
        <v>90</v>
      </c>
      <c r="B132" s="104">
        <v>1450.2378950900002</v>
      </c>
      <c r="C132" s="167">
        <v>0.78718294807639377</v>
      </c>
      <c r="D132" s="104"/>
      <c r="E132" s="171"/>
    </row>
    <row r="133" spans="1:5" x14ac:dyDescent="0.2">
      <c r="A133" s="109" t="s">
        <v>27</v>
      </c>
      <c r="B133" s="37">
        <v>-2037.4491270300002</v>
      </c>
      <c r="C133" s="194">
        <v>-1.1059187018910559</v>
      </c>
      <c r="D133" s="127"/>
      <c r="E133" s="172"/>
    </row>
    <row r="134" spans="1:5" x14ac:dyDescent="0.2">
      <c r="A134" s="4" t="s">
        <v>91</v>
      </c>
      <c r="B134" s="80">
        <v>245.99053845999998</v>
      </c>
      <c r="C134" s="168">
        <v>0.13352261578561581</v>
      </c>
      <c r="D134" s="128"/>
      <c r="E134" s="173"/>
    </row>
    <row r="135" spans="1:5" x14ac:dyDescent="0.2">
      <c r="A135" s="179" t="s">
        <v>79</v>
      </c>
      <c r="B135" s="180">
        <v>149.18450742999971</v>
      </c>
      <c r="C135" s="167">
        <v>8.0976714760845447E-2</v>
      </c>
      <c r="D135" s="22">
        <v>4469.1644888999981</v>
      </c>
      <c r="E135" s="196">
        <v>2.641931022679608</v>
      </c>
    </row>
    <row r="136" spans="1:5" x14ac:dyDescent="0.2">
      <c r="A136" s="4" t="s">
        <v>53</v>
      </c>
      <c r="B136" s="80">
        <v>-15419.874675000001</v>
      </c>
      <c r="C136" s="194">
        <v>-8.3698422491447424</v>
      </c>
      <c r="D136" s="26">
        <v>174.843491</v>
      </c>
      <c r="E136" s="163">
        <v>0.10335812077039862</v>
      </c>
    </row>
    <row r="137" spans="1:5" x14ac:dyDescent="0.2">
      <c r="A137" s="181" t="s">
        <v>92</v>
      </c>
      <c r="B137" s="130">
        <v>-15270.690167570001</v>
      </c>
      <c r="C137" s="168">
        <v>-8.2888655343838966</v>
      </c>
      <c r="D137" s="115">
        <v>4643.2119798999956</v>
      </c>
      <c r="E137" s="174">
        <v>2.7448185908222658</v>
      </c>
    </row>
    <row r="138" spans="1:5" x14ac:dyDescent="0.2">
      <c r="A138" s="61" t="s">
        <v>93</v>
      </c>
      <c r="B138" s="81">
        <v>-1792.9235885700002</v>
      </c>
      <c r="C138" s="195">
        <v>-0.97319128186114079</v>
      </c>
      <c r="D138" s="182"/>
      <c r="E138" s="197"/>
    </row>
    <row r="139" spans="1:5" x14ac:dyDescent="0.2">
      <c r="A139" s="28" t="s">
        <v>94</v>
      </c>
      <c r="B139" s="114"/>
      <c r="C139" s="32"/>
      <c r="D139" s="32"/>
      <c r="E139" s="32"/>
    </row>
    <row r="140" spans="1:5" x14ac:dyDescent="0.2">
      <c r="B140" s="32"/>
      <c r="C140" s="32"/>
      <c r="D140" s="32"/>
      <c r="E140" s="32"/>
    </row>
    <row r="142" spans="1:5" x14ac:dyDescent="0.2">
      <c r="A142" s="139" t="s">
        <v>15</v>
      </c>
      <c r="B142" s="250">
        <v>39538</v>
      </c>
      <c r="C142" s="251"/>
      <c r="D142" s="250" t="s">
        <v>107</v>
      </c>
      <c r="E142" s="251"/>
    </row>
    <row r="143" spans="1:5" x14ac:dyDescent="0.2">
      <c r="A143" s="105"/>
      <c r="B143" s="106" t="s">
        <v>2</v>
      </c>
      <c r="C143" s="107" t="s">
        <v>28</v>
      </c>
      <c r="D143" s="88" t="s">
        <v>2</v>
      </c>
      <c r="E143" s="106" t="s">
        <v>28</v>
      </c>
    </row>
    <row r="144" spans="1:5" x14ac:dyDescent="0.2">
      <c r="A144" s="35" t="s">
        <v>29</v>
      </c>
      <c r="B144" s="183">
        <v>91622.647507670001</v>
      </c>
      <c r="C144" s="162">
        <v>12.469103479301005</v>
      </c>
      <c r="D144" s="184">
        <v>70084.572390540008</v>
      </c>
      <c r="E144" s="165">
        <v>10.211960505456794</v>
      </c>
    </row>
    <row r="145" spans="1:7" x14ac:dyDescent="0.2">
      <c r="A145" s="25" t="s">
        <v>97</v>
      </c>
      <c r="B145" s="186">
        <v>201347.24264325001</v>
      </c>
      <c r="C145" s="163">
        <v>27.401736056365767</v>
      </c>
      <c r="D145" s="80">
        <v>223088.95421984</v>
      </c>
      <c r="E145" s="165">
        <v>32.506092453582156</v>
      </c>
    </row>
    <row r="146" spans="1:7" x14ac:dyDescent="0.2">
      <c r="A146" s="78" t="s">
        <v>98</v>
      </c>
      <c r="B146" s="135">
        <v>148016.61901605001</v>
      </c>
      <c r="C146" s="163">
        <v>20.143868239704567</v>
      </c>
      <c r="D146" s="187">
        <v>149309.58834528999</v>
      </c>
      <c r="E146" s="166">
        <v>21.75576688649274</v>
      </c>
    </row>
    <row r="147" spans="1:7" x14ac:dyDescent="0.2">
      <c r="A147" s="78" t="s">
        <v>99</v>
      </c>
      <c r="B147" s="135">
        <v>49420.684223199998</v>
      </c>
      <c r="C147" s="163">
        <v>6.7257565935906056</v>
      </c>
      <c r="D147" s="187">
        <v>19851.789051700001</v>
      </c>
      <c r="E147" s="166">
        <v>2.8925864686588838</v>
      </c>
    </row>
    <row r="148" spans="1:7" x14ac:dyDescent="0.2">
      <c r="A148" s="25" t="s">
        <v>100</v>
      </c>
      <c r="B148" s="186">
        <v>405091.07918526005</v>
      </c>
      <c r="C148" s="163">
        <v>55.1296292161813</v>
      </c>
      <c r="D148" s="80">
        <v>380218.18052098993</v>
      </c>
      <c r="E148" s="165">
        <v>55.401251809037035</v>
      </c>
    </row>
    <row r="149" spans="1:7" x14ac:dyDescent="0.2">
      <c r="A149" s="78" t="s">
        <v>40</v>
      </c>
      <c r="B149" s="135">
        <v>155268.82366636</v>
      </c>
      <c r="C149" s="163">
        <v>21.130834810717623</v>
      </c>
      <c r="D149" s="187">
        <v>193062.74515368004</v>
      </c>
      <c r="E149" s="166">
        <v>28.131000323411687</v>
      </c>
    </row>
    <row r="150" spans="1:7" x14ac:dyDescent="0.2">
      <c r="A150" s="78" t="s">
        <v>101</v>
      </c>
      <c r="B150" s="135">
        <v>196482.48252533001</v>
      </c>
      <c r="C150" s="163">
        <v>26.739681433820145</v>
      </c>
      <c r="D150" s="187">
        <v>164680.87673014001</v>
      </c>
      <c r="E150" s="166">
        <v>23.995503601006291</v>
      </c>
    </row>
    <row r="151" spans="1:7" x14ac:dyDescent="0.2">
      <c r="A151" s="188" t="s">
        <v>41</v>
      </c>
      <c r="B151" s="189">
        <v>734797.39469453983</v>
      </c>
      <c r="C151" s="198">
        <v>100</v>
      </c>
      <c r="D151" s="190">
        <v>686298.89777863992</v>
      </c>
      <c r="E151" s="199">
        <v>100</v>
      </c>
    </row>
    <row r="152" spans="1:7" x14ac:dyDescent="0.2">
      <c r="A152" s="24" t="s">
        <v>102</v>
      </c>
      <c r="B152" s="186">
        <v>74748.911179790026</v>
      </c>
      <c r="C152" s="163">
        <v>10.172724035155792</v>
      </c>
      <c r="D152" s="80"/>
      <c r="E152" s="185"/>
    </row>
    <row r="153" spans="1:7" x14ac:dyDescent="0.2">
      <c r="A153" s="24" t="s">
        <v>103</v>
      </c>
      <c r="B153" s="186">
        <v>617332.40993305016</v>
      </c>
      <c r="C153" s="163">
        <v>84.013962813474507</v>
      </c>
      <c r="D153" s="80"/>
      <c r="E153" s="185"/>
    </row>
    <row r="154" spans="1:7" x14ac:dyDescent="0.2">
      <c r="A154" s="24" t="s">
        <v>104</v>
      </c>
      <c r="B154" s="186">
        <v>42716.073581700002</v>
      </c>
      <c r="C154" s="163">
        <v>5.813313151369754</v>
      </c>
      <c r="D154" s="80"/>
      <c r="E154" s="185"/>
    </row>
    <row r="155" spans="1:7" x14ac:dyDescent="0.2">
      <c r="A155" s="25" t="s">
        <v>51</v>
      </c>
      <c r="B155" s="186">
        <v>2392.3121530000003</v>
      </c>
      <c r="C155" s="163">
        <v>0.32557439237988867</v>
      </c>
      <c r="D155" s="80"/>
      <c r="E155" s="185"/>
    </row>
    <row r="156" spans="1:7" x14ac:dyDescent="0.2">
      <c r="A156" s="25" t="s">
        <v>105</v>
      </c>
      <c r="B156" s="186">
        <v>613223.31305681006</v>
      </c>
      <c r="C156" s="163">
        <v>83.45474786444106</v>
      </c>
      <c r="D156" s="80"/>
      <c r="E156" s="185"/>
    </row>
    <row r="157" spans="1:7" x14ac:dyDescent="0.2">
      <c r="A157" s="25" t="s">
        <v>106</v>
      </c>
      <c r="B157" s="186">
        <v>24479.759842999996</v>
      </c>
      <c r="C157" s="163">
        <v>3.3314979094579393</v>
      </c>
      <c r="D157" s="80"/>
      <c r="E157" s="185"/>
    </row>
    <row r="158" spans="1:7" x14ac:dyDescent="0.2">
      <c r="A158" s="27" t="s">
        <v>31</v>
      </c>
      <c r="B158" s="191">
        <v>52971.561000000002</v>
      </c>
      <c r="C158" s="164">
        <v>7.2090022885860447</v>
      </c>
      <c r="D158" s="192"/>
      <c r="E158" s="193"/>
    </row>
    <row r="159" spans="1:7" x14ac:dyDescent="0.2">
      <c r="A159" s="154" t="s">
        <v>94</v>
      </c>
      <c r="B159" s="57"/>
      <c r="C159" s="58"/>
      <c r="D159" s="57"/>
      <c r="E159" s="58"/>
      <c r="G159" s="121"/>
    </row>
    <row r="161" spans="1:9" ht="15.75" x14ac:dyDescent="0.25">
      <c r="A161" s="1" t="s">
        <v>114</v>
      </c>
      <c r="B161" s="29"/>
      <c r="C161" s="29"/>
      <c r="D161" s="85"/>
      <c r="E161" s="29"/>
      <c r="F161" s="29"/>
      <c r="G161" s="29"/>
    </row>
    <row r="162" spans="1:9" x14ac:dyDescent="0.2">
      <c r="A162" s="214" t="s">
        <v>115</v>
      </c>
      <c r="B162" s="29"/>
      <c r="C162" s="29"/>
      <c r="D162" s="29"/>
      <c r="E162" s="29"/>
      <c r="F162" s="29"/>
      <c r="G162" s="29"/>
    </row>
    <row r="163" spans="1:9" x14ac:dyDescent="0.2">
      <c r="A163" s="28" t="s">
        <v>116</v>
      </c>
      <c r="B163" s="29"/>
      <c r="C163" s="29"/>
      <c r="D163" s="29"/>
      <c r="E163" s="29"/>
      <c r="F163" s="154"/>
      <c r="G163" s="154"/>
    </row>
    <row r="164" spans="1:9" x14ac:dyDescent="0.2">
      <c r="A164" s="108"/>
      <c r="B164" s="248" t="s">
        <v>108</v>
      </c>
      <c r="C164" s="249"/>
      <c r="D164" s="248" t="s">
        <v>109</v>
      </c>
      <c r="E164" s="249"/>
      <c r="F164" s="178"/>
      <c r="G164" s="178"/>
    </row>
    <row r="165" spans="1:9" x14ac:dyDescent="0.2">
      <c r="A165" s="110"/>
      <c r="B165" s="213" t="s">
        <v>55</v>
      </c>
      <c r="C165" s="201" t="s">
        <v>24</v>
      </c>
      <c r="D165" s="200" t="s">
        <v>55</v>
      </c>
      <c r="E165" s="201" t="s">
        <v>24</v>
      </c>
      <c r="F165" s="157"/>
      <c r="G165" s="158"/>
      <c r="H165" s="207"/>
    </row>
    <row r="166" spans="1:9" x14ac:dyDescent="0.2">
      <c r="A166" s="35" t="s">
        <v>46</v>
      </c>
      <c r="B166" s="91">
        <v>5203.2704769608981</v>
      </c>
      <c r="C166" s="211"/>
      <c r="D166" s="90">
        <v>5074.7584248826997</v>
      </c>
      <c r="E166" s="100"/>
      <c r="F166" s="155"/>
      <c r="G166" s="131"/>
      <c r="H166" s="208"/>
      <c r="I166" s="205"/>
    </row>
    <row r="167" spans="1:9" x14ac:dyDescent="0.2">
      <c r="A167" s="25" t="s">
        <v>25</v>
      </c>
      <c r="B167" s="91">
        <v>468.16994744824569</v>
      </c>
      <c r="C167" s="212">
        <v>8.9976092828772618</v>
      </c>
      <c r="D167" s="91">
        <v>525.96012100000007</v>
      </c>
      <c r="E167" s="93">
        <v>10.364239574855375</v>
      </c>
      <c r="F167" s="155"/>
      <c r="G167" s="131"/>
      <c r="H167" s="206"/>
      <c r="I167" s="205"/>
    </row>
    <row r="168" spans="1:9" x14ac:dyDescent="0.2">
      <c r="A168" s="3" t="s">
        <v>47</v>
      </c>
      <c r="B168" s="91"/>
      <c r="C168" s="101"/>
      <c r="D168" s="91"/>
      <c r="E168" s="101"/>
      <c r="F168" s="155"/>
      <c r="G168" s="15"/>
      <c r="H168" s="206"/>
      <c r="I168" s="205"/>
    </row>
    <row r="169" spans="1:9" x14ac:dyDescent="0.2">
      <c r="A169" s="4" t="s">
        <v>75</v>
      </c>
      <c r="B169" s="91">
        <v>18.654759233685432</v>
      </c>
      <c r="C169" s="93">
        <v>0.3585198831443645</v>
      </c>
      <c r="D169" s="91">
        <v>17.05425242724667</v>
      </c>
      <c r="E169" s="93">
        <v>0.33606037961582119</v>
      </c>
      <c r="F169" s="155"/>
      <c r="G169" s="131"/>
      <c r="H169" s="206"/>
      <c r="I169" s="205"/>
    </row>
    <row r="170" spans="1:9" x14ac:dyDescent="0.2">
      <c r="A170" s="4" t="s">
        <v>48</v>
      </c>
      <c r="B170" s="91">
        <v>4063.9813086921286</v>
      </c>
      <c r="C170" s="93">
        <v>78.104363912786624</v>
      </c>
      <c r="D170" s="91">
        <v>4266.6939995028197</v>
      </c>
      <c r="E170" s="93">
        <v>84.076790307539454</v>
      </c>
      <c r="F170" s="155"/>
      <c r="G170" s="131"/>
      <c r="H170" s="206"/>
      <c r="I170" s="205"/>
    </row>
    <row r="171" spans="1:9" x14ac:dyDescent="0.2">
      <c r="A171" s="4" t="s">
        <v>90</v>
      </c>
      <c r="B171" s="91">
        <v>1064.2786620968966</v>
      </c>
      <c r="C171" s="93">
        <v>20.45403303190411</v>
      </c>
      <c r="D171" s="91">
        <v>1050.0612843587778</v>
      </c>
      <c r="E171" s="93">
        <v>20.691847698800551</v>
      </c>
      <c r="F171" s="155"/>
      <c r="G171" s="131"/>
      <c r="H171" s="206"/>
      <c r="I171" s="205"/>
    </row>
    <row r="172" spans="1:9" x14ac:dyDescent="0.2">
      <c r="A172" s="3" t="s">
        <v>26</v>
      </c>
      <c r="B172" s="91"/>
      <c r="C172" s="93"/>
      <c r="D172" s="91"/>
      <c r="E172" s="93"/>
      <c r="F172" s="155"/>
      <c r="G172" s="15"/>
      <c r="H172" s="206"/>
      <c r="I172" s="205"/>
    </row>
    <row r="173" spans="1:9" x14ac:dyDescent="0.2">
      <c r="A173" s="4" t="s">
        <v>49</v>
      </c>
      <c r="B173" s="91">
        <v>-83.858354745728406</v>
      </c>
      <c r="C173" s="93">
        <v>-1.6116470423176616</v>
      </c>
      <c r="D173" s="91">
        <v>152.82871497397545</v>
      </c>
      <c r="E173" s="93">
        <v>3.0115466033736964</v>
      </c>
      <c r="F173" s="155"/>
      <c r="G173" s="131"/>
      <c r="H173" s="206"/>
      <c r="I173" s="205"/>
    </row>
    <row r="174" spans="1:9" x14ac:dyDescent="0.2">
      <c r="A174" s="95" t="s">
        <v>27</v>
      </c>
      <c r="B174" s="92">
        <v>642.76256759953264</v>
      </c>
      <c r="C174" s="94">
        <v>12.353049307076468</v>
      </c>
      <c r="D174" s="92">
        <v>148.73979947437331</v>
      </c>
      <c r="E174" s="94">
        <v>2.930973004450184</v>
      </c>
      <c r="F174" s="67"/>
      <c r="G174" s="86"/>
      <c r="H174" s="206"/>
      <c r="I174" s="205"/>
    </row>
    <row r="175" spans="1:9" x14ac:dyDescent="0.2">
      <c r="A175" s="4" t="s">
        <v>110</v>
      </c>
      <c r="B175" s="91">
        <v>-446.34827745817427</v>
      </c>
      <c r="C175" s="93">
        <v>-8.5782255493832267</v>
      </c>
      <c r="D175" s="91">
        <v>983.11935818454674</v>
      </c>
      <c r="E175" s="93">
        <v>19.372732175074344</v>
      </c>
      <c r="F175" s="155"/>
      <c r="G175" s="131"/>
      <c r="H175" s="206"/>
      <c r="I175" s="205"/>
    </row>
    <row r="176" spans="1:9" x14ac:dyDescent="0.2">
      <c r="A176" s="4" t="s">
        <v>25</v>
      </c>
      <c r="B176" s="91">
        <v>468.1700354482457</v>
      </c>
      <c r="C176" s="93">
        <v>8.9976109741212653</v>
      </c>
      <c r="D176" s="91">
        <v>525.95962100000008</v>
      </c>
      <c r="E176" s="93">
        <v>10.364229722169627</v>
      </c>
      <c r="F176" s="155"/>
      <c r="G176" s="131"/>
      <c r="H176" s="206"/>
      <c r="I176" s="205"/>
    </row>
    <row r="177" spans="1:9" x14ac:dyDescent="0.2">
      <c r="A177" s="24" t="s">
        <v>50</v>
      </c>
      <c r="B177" s="91"/>
      <c r="C177" s="93"/>
      <c r="D177" s="91"/>
      <c r="E177" s="93"/>
      <c r="F177" s="155"/>
      <c r="G177" s="15"/>
      <c r="H177" s="206"/>
      <c r="I177" s="205"/>
    </row>
    <row r="178" spans="1:9" x14ac:dyDescent="0.2">
      <c r="A178" s="4" t="s">
        <v>45</v>
      </c>
      <c r="B178" s="91">
        <v>-8.7243882431126565</v>
      </c>
      <c r="C178" s="93">
        <v>-0.16767124218782409</v>
      </c>
      <c r="D178" s="91">
        <v>-0.96849133892000028</v>
      </c>
      <c r="E178" s="93">
        <v>-1.9084481621258389E-2</v>
      </c>
      <c r="F178" s="155"/>
      <c r="G178" s="131"/>
      <c r="H178" s="206"/>
      <c r="I178" s="205"/>
    </row>
    <row r="179" spans="1:9" x14ac:dyDescent="0.2">
      <c r="A179" s="202" t="s">
        <v>111</v>
      </c>
      <c r="B179" s="102">
        <v>-280.48013355000001</v>
      </c>
      <c r="C179" s="103">
        <v>-5.3904584586158499</v>
      </c>
      <c r="D179" s="102">
        <v>604.93104532000007</v>
      </c>
      <c r="E179" s="103">
        <v>11.920390975733643</v>
      </c>
      <c r="F179" s="67"/>
      <c r="G179" s="209"/>
      <c r="H179" s="210"/>
      <c r="I179" s="205"/>
    </row>
    <row r="180" spans="1:9" x14ac:dyDescent="0.2">
      <c r="A180" s="28"/>
      <c r="B180" s="29"/>
      <c r="C180" s="29"/>
      <c r="D180" s="29"/>
      <c r="E180" s="29"/>
      <c r="F180" s="154"/>
      <c r="G180" s="154"/>
      <c r="H180" s="207"/>
    </row>
    <row r="181" spans="1:9" x14ac:dyDescent="0.2">
      <c r="A181" s="28"/>
      <c r="B181" s="29"/>
      <c r="C181" s="29"/>
      <c r="D181" s="29"/>
      <c r="E181" s="29"/>
      <c r="F181" s="154"/>
      <c r="G181" s="154"/>
    </row>
    <row r="182" spans="1:9" x14ac:dyDescent="0.2">
      <c r="A182" s="111" t="s">
        <v>15</v>
      </c>
      <c r="B182" s="245">
        <v>39538</v>
      </c>
      <c r="C182" s="246"/>
      <c r="D182" s="245">
        <v>39172</v>
      </c>
      <c r="E182" s="246"/>
      <c r="F182" s="247"/>
      <c r="G182" s="247"/>
    </row>
    <row r="183" spans="1:9" x14ac:dyDescent="0.2">
      <c r="A183" s="105"/>
      <c r="B183" s="106" t="s">
        <v>55</v>
      </c>
      <c r="C183" s="107" t="s">
        <v>28</v>
      </c>
      <c r="D183" s="88" t="s">
        <v>55</v>
      </c>
      <c r="E183" s="106" t="s">
        <v>28</v>
      </c>
      <c r="F183" s="157"/>
      <c r="G183" s="157"/>
    </row>
    <row r="184" spans="1:9" x14ac:dyDescent="0.2">
      <c r="A184" s="25" t="s">
        <v>29</v>
      </c>
      <c r="B184" s="203">
        <v>2951.6091628555546</v>
      </c>
      <c r="C184" s="96">
        <v>3.6083134195549351</v>
      </c>
      <c r="D184" s="66">
        <v>3193.9345982583022</v>
      </c>
      <c r="E184" s="96">
        <v>4.3002234231650034</v>
      </c>
      <c r="F184" s="155"/>
      <c r="G184" s="156"/>
    </row>
    <row r="185" spans="1:9" x14ac:dyDescent="0.2">
      <c r="A185" s="25" t="s">
        <v>112</v>
      </c>
      <c r="B185" s="66">
        <v>10014.86976899131</v>
      </c>
      <c r="C185" s="96">
        <v>12.243080634559895</v>
      </c>
      <c r="D185" s="66">
        <v>12951.138006908803</v>
      </c>
      <c r="E185" s="96">
        <v>17.437046783713672</v>
      </c>
      <c r="F185" s="155"/>
      <c r="G185" s="156"/>
    </row>
    <row r="186" spans="1:9" x14ac:dyDescent="0.2">
      <c r="A186" s="25" t="s">
        <v>113</v>
      </c>
      <c r="B186" s="66">
        <v>25240.183115478121</v>
      </c>
      <c r="C186" s="96">
        <v>30.85587773399272</v>
      </c>
      <c r="D186" s="66">
        <v>19759.327764385471</v>
      </c>
      <c r="E186" s="96">
        <v>26.603401373572289</v>
      </c>
      <c r="F186" s="155"/>
      <c r="G186" s="156"/>
    </row>
    <row r="187" spans="1:9" x14ac:dyDescent="0.2">
      <c r="A187" s="27" t="s">
        <v>30</v>
      </c>
      <c r="B187" s="159">
        <v>914.89453533133894</v>
      </c>
      <c r="C187" s="97">
        <v>1.1184496480285193</v>
      </c>
      <c r="D187" s="159">
        <v>1207.955590125177</v>
      </c>
      <c r="E187" s="97">
        <v>1.6263573229182631</v>
      </c>
      <c r="F187" s="155"/>
      <c r="G187" s="156"/>
    </row>
    <row r="188" spans="1:9" x14ac:dyDescent="0.2">
      <c r="A188" s="25" t="s">
        <v>31</v>
      </c>
      <c r="B188" s="160">
        <v>17334.971817094585</v>
      </c>
      <c r="C188" s="98">
        <v>21.191834007831364</v>
      </c>
      <c r="D188" s="160">
        <v>16482.317881704712</v>
      </c>
      <c r="E188" s="98">
        <v>22.191327731509769</v>
      </c>
      <c r="F188" s="155"/>
      <c r="G188" s="156"/>
    </row>
    <row r="189" spans="1:9" x14ac:dyDescent="0.2">
      <c r="A189" s="27" t="s">
        <v>32</v>
      </c>
      <c r="B189" s="159">
        <v>43814.133945663532</v>
      </c>
      <c r="C189" s="97">
        <v>53.562351503667571</v>
      </c>
      <c r="D189" s="159">
        <v>42672.502879002976</v>
      </c>
      <c r="E189" s="97">
        <v>57.453053830667201</v>
      </c>
      <c r="F189" s="155"/>
      <c r="G189" s="156"/>
    </row>
    <row r="190" spans="1:9" x14ac:dyDescent="0.2">
      <c r="A190" s="204" t="s">
        <v>33</v>
      </c>
      <c r="B190" s="161">
        <v>81800.243483827362</v>
      </c>
      <c r="C190" s="99"/>
      <c r="D190" s="161">
        <v>74273.689619306737</v>
      </c>
      <c r="E190" s="99"/>
      <c r="F190" s="67"/>
      <c r="G190" s="156"/>
    </row>
    <row r="191" spans="1:9" x14ac:dyDescent="0.2">
      <c r="A191" s="28"/>
      <c r="B191" s="29"/>
      <c r="C191" s="29"/>
      <c r="D191" s="29"/>
      <c r="E191" s="29"/>
      <c r="F191" s="154"/>
      <c r="G191" s="154"/>
    </row>
    <row r="192" spans="1:9" x14ac:dyDescent="0.2">
      <c r="A192" s="28" t="s">
        <v>81</v>
      </c>
      <c r="B192" s="29"/>
      <c r="C192" s="29"/>
      <c r="D192" s="29"/>
      <c r="E192" s="29"/>
      <c r="F192" s="154"/>
      <c r="G192" s="154"/>
    </row>
    <row r="193" spans="1:7" x14ac:dyDescent="0.2">
      <c r="A193" s="29"/>
      <c r="B193" s="29"/>
      <c r="C193" s="29"/>
      <c r="D193" s="29"/>
      <c r="E193" s="29"/>
      <c r="F193" s="29"/>
      <c r="G193" s="29"/>
    </row>
    <row r="195" spans="1:7" ht="15.75" x14ac:dyDescent="0.25">
      <c r="A195" s="1"/>
      <c r="B195" s="29"/>
      <c r="C195" s="29"/>
      <c r="D195" s="85"/>
      <c r="E195" s="29"/>
      <c r="F195" s="29"/>
      <c r="G195" s="29"/>
    </row>
    <row r="196" spans="1:7" x14ac:dyDescent="0.2">
      <c r="A196" s="28"/>
      <c r="B196" s="29"/>
      <c r="C196" s="29"/>
      <c r="D196" s="29"/>
      <c r="E196" s="29"/>
      <c r="F196" s="29"/>
      <c r="G196" s="29"/>
    </row>
    <row r="197" spans="1:7" x14ac:dyDescent="0.2">
      <c r="A197" s="86"/>
      <c r="B197" s="67"/>
      <c r="C197" s="87"/>
      <c r="D197" s="67"/>
      <c r="E197" s="87"/>
      <c r="F197" s="67"/>
      <c r="G197" s="87"/>
    </row>
    <row r="198" spans="1:7" x14ac:dyDescent="0.2">
      <c r="A198" s="28"/>
      <c r="B198" s="67"/>
      <c r="C198" s="89"/>
      <c r="D198" s="67"/>
      <c r="E198" s="89"/>
      <c r="F198" s="29"/>
      <c r="G198" s="29"/>
    </row>
    <row r="199" spans="1:7" x14ac:dyDescent="0.2">
      <c r="A199" s="28"/>
      <c r="B199" s="67"/>
      <c r="C199" s="89"/>
      <c r="D199" s="67"/>
      <c r="E199" s="89"/>
      <c r="F199" s="29"/>
      <c r="G199" s="29"/>
    </row>
    <row r="231" spans="1:5" x14ac:dyDescent="0.2">
      <c r="A231" s="28"/>
      <c r="B231" s="57"/>
      <c r="C231" s="58"/>
      <c r="D231" s="57"/>
      <c r="E231" s="58"/>
    </row>
    <row r="232" spans="1:5" x14ac:dyDescent="0.2">
      <c r="A232" s="56"/>
      <c r="B232" s="57"/>
      <c r="C232" s="58"/>
      <c r="D232" s="57"/>
      <c r="E232" s="58"/>
    </row>
  </sheetData>
  <mergeCells count="17">
    <mergeCell ref="D142:E142"/>
    <mergeCell ref="B8:C8"/>
    <mergeCell ref="D8:E8"/>
    <mergeCell ref="B121:C121"/>
    <mergeCell ref="B182:C182"/>
    <mergeCell ref="D182:E182"/>
    <mergeCell ref="F182:G182"/>
    <mergeCell ref="B164:C164"/>
    <mergeCell ref="D164:E164"/>
    <mergeCell ref="D121:E121"/>
    <mergeCell ref="B142:C142"/>
    <mergeCell ref="F48:G48"/>
    <mergeCell ref="B82:C82"/>
    <mergeCell ref="D82:E82"/>
    <mergeCell ref="F82:G82"/>
    <mergeCell ref="B48:C48"/>
    <mergeCell ref="D48:E48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65" orientation="portrait" horizontalDpi="4294967292" r:id="rId1"/>
  <headerFooter alignWithMargins="0">
    <oddHeader>&amp;CKredittilsynet</oddHeader>
  </headerFooter>
  <rowBreaks count="2" manualBreakCount="2">
    <brk id="44" max="6" man="1"/>
    <brk id="11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Bonesmo Grimsmo</dc:creator>
  <cp:lastModifiedBy>Eirik Bonesmo Grimsmo</cp:lastModifiedBy>
  <cp:lastPrinted>2008-05-14T07:47:52Z</cp:lastPrinted>
  <dcterms:created xsi:type="dcterms:W3CDTF">1998-05-11T08:40:26Z</dcterms:created>
  <dcterms:modified xsi:type="dcterms:W3CDTF">2016-12-19T14:06:38Z</dcterms:modified>
</cp:coreProperties>
</file>