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8_vår\Figurer til publisering\"/>
    </mc:Choice>
  </mc:AlternateContent>
  <bookViews>
    <workbookView xWindow="480" yWindow="105" windowWidth="12915" windowHeight="22020" tabRatio="830" activeTab="5"/>
  </bookViews>
  <sheets>
    <sheet name="III.1" sheetId="1" r:id="rId1"/>
    <sheet name="III.2" sheetId="2" r:id="rId2"/>
    <sheet name="III.3" sheetId="3" r:id="rId3"/>
    <sheet name="III.4" sheetId="4" r:id="rId4"/>
    <sheet name="III.5" sheetId="5" r:id="rId5"/>
    <sheet name="III.6" sheetId="6" r:id="rId6"/>
    <sheet name="III.7" sheetId="7" r:id="rId7"/>
    <sheet name="III.8" sheetId="8" r:id="rId8"/>
    <sheet name="III.9" sheetId="9" r:id="rId9"/>
    <sheet name="III.10" sheetId="10" r:id="rId10"/>
    <sheet name="III.11" sheetId="11" r:id="rId11"/>
  </sheets>
  <calcPr calcId="162913"/>
</workbook>
</file>

<file path=xl/calcChain.xml><?xml version="1.0" encoding="utf-8"?>
<calcChain xmlns="http://schemas.openxmlformats.org/spreadsheetml/2006/main">
  <c r="B9" i="11" l="1"/>
  <c r="B12" i="5"/>
  <c r="B13" i="5"/>
  <c r="B14" i="5"/>
  <c r="B15" i="5"/>
  <c r="B11" i="5"/>
  <c r="B8" i="5"/>
  <c r="B12" i="4"/>
  <c r="B13" i="4"/>
  <c r="B14" i="4"/>
  <c r="B15" i="4"/>
  <c r="B11" i="4"/>
  <c r="B8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W14" i="3"/>
  <c r="V14" i="3"/>
  <c r="S14" i="3"/>
  <c r="R14" i="3"/>
  <c r="O14" i="3"/>
  <c r="N14" i="3"/>
  <c r="K14" i="3"/>
  <c r="J14" i="3"/>
  <c r="G14" i="3"/>
  <c r="F14" i="3"/>
  <c r="C14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X7" i="3"/>
  <c r="X14" i="3" s="1"/>
  <c r="W7" i="3"/>
  <c r="V7" i="3"/>
  <c r="U7" i="3"/>
  <c r="U14" i="3" s="1"/>
  <c r="T7" i="3"/>
  <c r="T14" i="3" s="1"/>
  <c r="S7" i="3"/>
  <c r="R7" i="3"/>
  <c r="Q7" i="3"/>
  <c r="Q14" i="3" s="1"/>
  <c r="P7" i="3"/>
  <c r="P14" i="3" s="1"/>
  <c r="O7" i="3"/>
  <c r="N7" i="3"/>
  <c r="M7" i="3"/>
  <c r="M14" i="3" s="1"/>
  <c r="L7" i="3"/>
  <c r="L14" i="3" s="1"/>
  <c r="K7" i="3"/>
  <c r="J7" i="3"/>
  <c r="I7" i="3"/>
  <c r="I14" i="3" s="1"/>
  <c r="H7" i="3"/>
  <c r="H14" i="3" s="1"/>
  <c r="G7" i="3"/>
  <c r="F7" i="3"/>
  <c r="E7" i="3"/>
  <c r="E14" i="3" s="1"/>
  <c r="D7" i="3"/>
  <c r="D14" i="3" s="1"/>
  <c r="C7" i="3"/>
  <c r="B7" i="3"/>
  <c r="B14" i="3" s="1"/>
</calcChain>
</file>

<file path=xl/sharedStrings.xml><?xml version="1.0" encoding="utf-8"?>
<sst xmlns="http://schemas.openxmlformats.org/spreadsheetml/2006/main" count="183" uniqueCount="99">
  <si>
    <t>Storbritannia</t>
  </si>
  <si>
    <t>Irland</t>
  </si>
  <si>
    <t>Nederland</t>
  </si>
  <si>
    <t>Belgia</t>
  </si>
  <si>
    <t>Tyskland</t>
  </si>
  <si>
    <t>Frankrike</t>
  </si>
  <si>
    <t>Spania</t>
  </si>
  <si>
    <t>Sverige</t>
  </si>
  <si>
    <t>Danmark</t>
  </si>
  <si>
    <t>Finland</t>
  </si>
  <si>
    <t>Island*</t>
  </si>
  <si>
    <t>Norge</t>
  </si>
  <si>
    <t>Danske Bank</t>
  </si>
  <si>
    <t>Santander</t>
  </si>
  <si>
    <t>Nordea</t>
  </si>
  <si>
    <t>ING</t>
  </si>
  <si>
    <t>DNB</t>
  </si>
  <si>
    <t>HSBC Holdings</t>
  </si>
  <si>
    <t>BNP Paribas</t>
  </si>
  <si>
    <t>Crédit Agricole</t>
  </si>
  <si>
    <t>Handelsbanken</t>
  </si>
  <si>
    <t>SEB</t>
  </si>
  <si>
    <t>UniCredit</t>
  </si>
  <si>
    <t>Barclays</t>
  </si>
  <si>
    <t>Swedbank</t>
  </si>
  <si>
    <t>Deutsche Bank</t>
  </si>
  <si>
    <t>Bank of Ireland</t>
  </si>
  <si>
    <t>Bank</t>
  </si>
  <si>
    <t>Andel i prosent</t>
  </si>
  <si>
    <t>Kilde: Eurostat, SSB og årsrapporter</t>
  </si>
  <si>
    <t>UBS</t>
  </si>
  <si>
    <t>Utestående i volum</t>
  </si>
  <si>
    <t xml:space="preserve">Beholdning (1000 kroner) </t>
  </si>
  <si>
    <t>Banker og kredittforetak</t>
  </si>
  <si>
    <t>Pengemarkedsfond</t>
  </si>
  <si>
    <t>Andre verdipapirfond</t>
  </si>
  <si>
    <t>Verdipapirfond</t>
  </si>
  <si>
    <t>Forsikringsselskaper og pensjonskasser</t>
  </si>
  <si>
    <t>Totalt</t>
  </si>
  <si>
    <t>2008K4</t>
  </si>
  <si>
    <t>S0 Sum alle sektorer</t>
  </si>
  <si>
    <t>S11 Ikke finansielle foretak inkludert avstemmingssektor</t>
  </si>
  <si>
    <t>S13 Offentlig forvaltning</t>
  </si>
  <si>
    <t>S14 Husholdninger</t>
  </si>
  <si>
    <t>S2 Utlandet</t>
  </si>
  <si>
    <t xml:space="preserve">Andre </t>
  </si>
  <si>
    <t>Bedrifter</t>
  </si>
  <si>
    <t>Offentlig forvaltning</t>
  </si>
  <si>
    <t>Husholdninger</t>
  </si>
  <si>
    <t>Utlandet</t>
  </si>
  <si>
    <t>2017K4</t>
  </si>
  <si>
    <t>Person-
markedet</t>
  </si>
  <si>
    <t>Nærings-
markedet</t>
  </si>
  <si>
    <t>Norske banker og kredittforetak</t>
  </si>
  <si>
    <t>Filialer av utenlandske banker</t>
  </si>
  <si>
    <t>Bank 1</t>
  </si>
  <si>
    <t>Bank 2</t>
  </si>
  <si>
    <t xml:space="preserve">Bank 3 </t>
  </si>
  <si>
    <t>Bank 4</t>
  </si>
  <si>
    <t>Banker</t>
  </si>
  <si>
    <t>31.12.2017</t>
  </si>
  <si>
    <t>Ren kjernekapitaldekning</t>
  </si>
  <si>
    <t>Leverage Ratio</t>
  </si>
  <si>
    <t xml:space="preserve">HSBC </t>
  </si>
  <si>
    <t xml:space="preserve">SEB </t>
  </si>
  <si>
    <t>BNP 
Paribas</t>
  </si>
  <si>
    <t>x</t>
  </si>
  <si>
    <t xml:space="preserve">* Andelen for banksektoren i Island i 2008 gjelder ved utgangen av september. </t>
  </si>
  <si>
    <t>Andre finansielle foretak (finansieringsforetak, statlige låneinstitutter, m.m.)</t>
  </si>
  <si>
    <t>Andre finansielle foretak (finansieringsforetak, statlige låneinstitutter m.m.)</t>
  </si>
  <si>
    <t>Andre (finansielle foretak, ideelle organisasjoner m.m.)</t>
  </si>
  <si>
    <t>Banco Santander</t>
  </si>
  <si>
    <t>Handels- banken</t>
  </si>
  <si>
    <t>Tittel:</t>
  </si>
  <si>
    <t>Kilder:</t>
  </si>
  <si>
    <t>ECB, Eurostat, SSB og Finanstilsynet</t>
  </si>
  <si>
    <t>Banksektorens forvaltningskapital i prosent av BNP. Konsoliderte tall for innenlandske banker</t>
  </si>
  <si>
    <t>Eurostat, Statistisk sentralbyrå og bankenes årsrapporter</t>
  </si>
  <si>
    <t>Bankens forvaltningskapital (konsolidert) i prosent av hjemlandets BNP, per 31. desember 2017</t>
  </si>
  <si>
    <t>Kilde:</t>
  </si>
  <si>
    <t>Statistisk sentralbyrå</t>
  </si>
  <si>
    <t>Sammensetning av den norske finansielle sektoren, målt ved andel av samlet forvaltningskapital</t>
  </si>
  <si>
    <t>Banker og kredittforetaks utlån til ulike sektorer per 31. desember 2008</t>
  </si>
  <si>
    <t>Banker og kredittforetaks utlån til ulike sektorer per 31. desember 2017</t>
  </si>
  <si>
    <t>Markedsandel av utlån i prosent av samlede utlån</t>
  </si>
  <si>
    <t>Finanstilsynet</t>
  </si>
  <si>
    <t>Nordiske tilsynsmyndigheter, sentralbanker og bankforeninger</t>
  </si>
  <si>
    <t>Markedsandel for de fire største bankene i nordiske land målt som bankens andel av alle private bankers utlån til kunder. Per 31. desember 2016</t>
  </si>
  <si>
    <t>Misligholdte lån som andel av totale utlån</t>
  </si>
  <si>
    <t>International Monetary Fund</t>
  </si>
  <si>
    <t>Egenkapitalavkastning</t>
  </si>
  <si>
    <t xml:space="preserve">Ren kjernekapitaldekning og leverage ratio er basert på konsoliderte tall rapportert til EBA. Ikke alle banker i respektive land rapporterer.  </t>
  </si>
  <si>
    <t>Aggregerte tall for de største bankene i hvert land.</t>
  </si>
  <si>
    <t>European Banking Authority</t>
  </si>
  <si>
    <t>Bankenes årsrapporter</t>
  </si>
  <si>
    <t>Store europeiske bankers rene kjernekapitaldekning og Leverage Ratio, per 31. desember 2017</t>
  </si>
  <si>
    <t>Ren kjernekapitaldekning og Leverage Ratio, per 31. desember 2017</t>
  </si>
  <si>
    <t>2017*</t>
  </si>
  <si>
    <t>* Nordeas samlede virksomhet i Norge inngår her i filialenes markedsandel.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</si>
</sst>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 * #,##0_ ;_ * \-#,##0_ ;_ * &quot;-&quot;??_ ;_ @_ "/>
    <numFmt numFmtId="166" formatCode="0.0"/>
  </numFmts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10"/>
      <name val="Museo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9.75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Museo100"/>
    </font>
    <font>
      <b/>
      <sz val="11"/>
      <color rgb="FF000000"/>
      <name val="Museo100"/>
    </font>
    <font>
      <sz val="11"/>
      <color theme="1"/>
      <name val="Museo100"/>
    </font>
    <font>
      <sz val="11"/>
      <name val="Museo100"/>
    </font>
    <font>
      <sz val="9.75"/>
      <color rgb="FF000000"/>
      <name val="Museo100"/>
    </font>
    <font>
      <sz val="10"/>
      <color theme="1"/>
      <name val="Museo100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7" fillId="0" borderId="0" applyNumberFormat="0" applyBorder="0" applyAlignment="0"/>
    <xf numFmtId="0" fontId="9" fillId="0" borderId="0"/>
    <xf numFmtId="0" fontId="2" fillId="0" borderId="0"/>
  </cellStyleXfs>
  <cellXfs count="42">
    <xf numFmtId="0" fontId="0" fillId="0" borderId="0" xfId="0"/>
    <xf numFmtId="0" fontId="1" fillId="0" borderId="0" xfId="0" applyFont="1"/>
    <xf numFmtId="164" fontId="0" fillId="0" borderId="0" xfId="1" applyNumberFormat="1" applyFont="1"/>
    <xf numFmtId="0" fontId="4" fillId="0" borderId="0" xfId="2" applyFont="1" applyFill="1" applyBorder="1" applyAlignment="1" applyProtection="1">
      <alignment horizontal="left"/>
    </xf>
    <xf numFmtId="0" fontId="5" fillId="0" borderId="0" xfId="2" applyFont="1" applyBorder="1" applyProtection="1"/>
    <xf numFmtId="0" fontId="5" fillId="0" borderId="0" xfId="2" applyFont="1"/>
    <xf numFmtId="165" fontId="6" fillId="0" borderId="1" xfId="1" applyNumberFormat="1" applyFont="1" applyFill="1" applyBorder="1" applyAlignment="1" applyProtection="1">
      <alignment horizontal="left" indent="1"/>
    </xf>
    <xf numFmtId="165" fontId="6" fillId="0" borderId="1" xfId="1" applyNumberFormat="1" applyFont="1" applyFill="1" applyBorder="1" applyAlignment="1" applyProtection="1">
      <alignment horizontal="right"/>
    </xf>
    <xf numFmtId="165" fontId="6" fillId="0" borderId="1" xfId="1" applyNumberFormat="1" applyFont="1" applyFill="1" applyBorder="1" applyProtection="1"/>
    <xf numFmtId="165" fontId="6" fillId="0" borderId="2" xfId="1" applyNumberFormat="1" applyFont="1" applyFill="1" applyBorder="1" applyAlignment="1" applyProtection="1">
      <alignment horizontal="left" indent="1"/>
    </xf>
    <xf numFmtId="165" fontId="1" fillId="0" borderId="2" xfId="1" applyNumberFormat="1" applyFont="1" applyBorder="1"/>
    <xf numFmtId="165" fontId="6" fillId="0" borderId="0" xfId="1" applyNumberFormat="1" applyFont="1" applyFill="1"/>
    <xf numFmtId="0" fontId="0" fillId="0" borderId="0" xfId="0" applyFill="1"/>
    <xf numFmtId="165" fontId="6" fillId="0" borderId="0" xfId="1" applyNumberFormat="1" applyFont="1" applyFill="1" applyAlignment="1">
      <alignment horizontal="right"/>
    </xf>
    <xf numFmtId="0" fontId="7" fillId="0" borderId="0" xfId="3" applyFill="1" applyProtection="1"/>
    <xf numFmtId="0" fontId="8" fillId="0" borderId="0" xfId="3" applyFont="1" applyFill="1" applyProtection="1"/>
    <xf numFmtId="1" fontId="7" fillId="0" borderId="0" xfId="3" applyNumberFormat="1" applyFill="1" applyProtection="1"/>
    <xf numFmtId="164" fontId="1" fillId="0" borderId="0" xfId="1" applyNumberFormat="1" applyFont="1"/>
    <xf numFmtId="0" fontId="10" fillId="0" borderId="3" xfId="4" applyFont="1" applyFill="1" applyBorder="1" applyAlignment="1">
      <alignment horizontal="center" vertical="center"/>
    </xf>
    <xf numFmtId="0" fontId="10" fillId="0" borderId="3" xfId="4" applyNumberFormat="1" applyFont="1" applyFill="1" applyBorder="1" applyAlignment="1">
      <alignment horizontal="right" vertical="center" wrapText="1"/>
    </xf>
    <xf numFmtId="2" fontId="11" fillId="0" borderId="0" xfId="0" applyNumberFormat="1" applyFont="1" applyFill="1" applyAlignment="1" applyProtection="1">
      <alignment horizontal="left" vertical="center" wrapText="1"/>
    </xf>
    <xf numFmtId="166" fontId="12" fillId="0" borderId="0" xfId="5" applyNumberFormat="1" applyFont="1" applyFill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165" fontId="6" fillId="0" borderId="0" xfId="1" applyNumberFormat="1" applyFont="1" applyFill="1" applyBorder="1" applyAlignment="1" applyProtection="1">
      <alignment horizontal="left" indent="1"/>
    </xf>
    <xf numFmtId="0" fontId="6" fillId="0" borderId="1" xfId="1" applyNumberFormat="1" applyFont="1" applyFill="1" applyBorder="1" applyProtection="1"/>
    <xf numFmtId="0" fontId="13" fillId="0" borderId="0" xfId="3" applyFont="1" applyFill="1" applyProtection="1"/>
    <xf numFmtId="0" fontId="14" fillId="0" borderId="0" xfId="3" applyFont="1" applyFill="1" applyProtection="1"/>
    <xf numFmtId="1" fontId="13" fillId="0" borderId="0" xfId="3" applyNumberFormat="1" applyFont="1" applyFill="1" applyProtection="1"/>
    <xf numFmtId="0" fontId="15" fillId="0" borderId="0" xfId="0" applyFont="1"/>
    <xf numFmtId="164" fontId="1" fillId="0" borderId="0" xfId="0" applyNumberFormat="1" applyFont="1"/>
    <xf numFmtId="0" fontId="16" fillId="0" borderId="3" xfId="4" applyFont="1" applyFill="1" applyBorder="1" applyAlignment="1">
      <alignment horizontal="center" vertical="center"/>
    </xf>
    <xf numFmtId="0" fontId="16" fillId="0" borderId="3" xfId="4" applyNumberFormat="1" applyFont="1" applyFill="1" applyBorder="1" applyAlignment="1">
      <alignment horizontal="right" vertical="center" wrapText="1"/>
    </xf>
    <xf numFmtId="2" fontId="17" fillId="0" borderId="0" xfId="0" applyNumberFormat="1" applyFont="1" applyFill="1" applyAlignment="1" applyProtection="1">
      <alignment horizontal="left" vertical="center" wrapText="1"/>
    </xf>
    <xf numFmtId="166" fontId="18" fillId="0" borderId="0" xfId="5" applyNumberFormat="1" applyFont="1" applyFill="1" applyAlignment="1">
      <alignment horizontal="right"/>
    </xf>
    <xf numFmtId="0" fontId="19" fillId="0" borderId="0" xfId="0" applyFont="1"/>
    <xf numFmtId="0" fontId="1" fillId="0" borderId="0" xfId="0" applyFont="1" applyAlignment="1">
      <alignment wrapText="1"/>
    </xf>
    <xf numFmtId="0" fontId="20" fillId="0" borderId="0" xfId="0" applyFont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6">
    <cellStyle name="Komma" xfId="1" builtinId="3"/>
    <cellStyle name="Normal" xfId="0" builtinId="0"/>
    <cellStyle name="Normal 2 2" xfId="2"/>
    <cellStyle name="Normal 26" xfId="4"/>
    <cellStyle name="Normal 6 2" xfId="5"/>
    <cellStyle name="Normal 9" xfId="3"/>
  </cellStyles>
  <dxfs count="0"/>
  <tableStyles count="0" defaultTableStyle="TableStyleMedium2" defaultPivotStyle="PivotStyleLight16"/>
  <colors>
    <mruColors>
      <color rgb="FFAE006D"/>
      <color rgb="FFADC4C8"/>
      <color rgb="FF381659"/>
      <color rgb="FF08C1C1"/>
      <color rgb="FF769CA3"/>
      <color rgb="FF294C98"/>
      <color rgb="FF385150"/>
      <color rgb="FF0A30A3"/>
      <color rgb="FF0A3055"/>
      <color rgb="FF870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90890518655816"/>
          <c:y val="2.1448385056790496E-2"/>
          <c:w val="0.87778703314690376"/>
          <c:h val="0.7715226591699053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III.1!$B$1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III.1!$A$2:$A$13</c:f>
              <c:strCache>
                <c:ptCount val="12"/>
                <c:pt idx="0">
                  <c:v>Storbritannia</c:v>
                </c:pt>
                <c:pt idx="1">
                  <c:v>Irland</c:v>
                </c:pt>
                <c:pt idx="2">
                  <c:v>Nederland</c:v>
                </c:pt>
                <c:pt idx="3">
                  <c:v>Belgia</c:v>
                </c:pt>
                <c:pt idx="4">
                  <c:v>Tyskland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Finland</c:v>
                </c:pt>
                <c:pt idx="10">
                  <c:v>Island*</c:v>
                </c:pt>
                <c:pt idx="11">
                  <c:v>Norge</c:v>
                </c:pt>
              </c:strCache>
            </c:strRef>
          </c:cat>
          <c:val>
            <c:numRef>
              <c:f>III.1!$B$2:$B$13</c:f>
              <c:numCache>
                <c:formatCode>0</c:formatCode>
                <c:ptCount val="12"/>
                <c:pt idx="0">
                  <c:v>374.34410702957069</c:v>
                </c:pt>
                <c:pt idx="1">
                  <c:v>286.62095419485479</c:v>
                </c:pt>
                <c:pt idx="2">
                  <c:v>449.58323713982196</c:v>
                </c:pt>
                <c:pt idx="3">
                  <c:v>339.12860007134265</c:v>
                </c:pt>
                <c:pt idx="4">
                  <c:v>351.50727407933675</c:v>
                </c:pt>
                <c:pt idx="5">
                  <c:v>344.4324267354761</c:v>
                </c:pt>
                <c:pt idx="6">
                  <c:v>294.50095643799415</c:v>
                </c:pt>
                <c:pt idx="7">
                  <c:v>330.70787509320439</c:v>
                </c:pt>
                <c:pt idx="8">
                  <c:v>333.05215975100731</c:v>
                </c:pt>
                <c:pt idx="9">
                  <c:v>60.034019234839533</c:v>
                </c:pt>
                <c:pt idx="10">
                  <c:v>1008</c:v>
                </c:pt>
                <c:pt idx="11">
                  <c:v>174.30390758719884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2-4AF1-9411-F85816A1822E}"/>
            </c:ext>
          </c:extLst>
        </c:ser>
        <c:ser>
          <c:idx val="1"/>
          <c:order val="1"/>
          <c:tx>
            <c:strRef>
              <c:f>III.1!$C$1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III.1!$A$2:$A$13</c:f>
              <c:strCache>
                <c:ptCount val="12"/>
                <c:pt idx="0">
                  <c:v>Storbritannia</c:v>
                </c:pt>
                <c:pt idx="1">
                  <c:v>Irland</c:v>
                </c:pt>
                <c:pt idx="2">
                  <c:v>Nederland</c:v>
                </c:pt>
                <c:pt idx="3">
                  <c:v>Belgia</c:v>
                </c:pt>
                <c:pt idx="4">
                  <c:v>Tyskland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Finland</c:v>
                </c:pt>
                <c:pt idx="10">
                  <c:v>Island*</c:v>
                </c:pt>
                <c:pt idx="11">
                  <c:v>Norge</c:v>
                </c:pt>
              </c:strCache>
            </c:strRef>
          </c:cat>
          <c:val>
            <c:numRef>
              <c:f>III.1!$C$2:$C$13</c:f>
              <c:numCache>
                <c:formatCode>0</c:formatCode>
                <c:ptCount val="12"/>
                <c:pt idx="0">
                  <c:v>277.0800144619451</c:v>
                </c:pt>
                <c:pt idx="1">
                  <c:v>94.972663062600986</c:v>
                </c:pt>
                <c:pt idx="2">
                  <c:v>343.27663452126467</c:v>
                </c:pt>
                <c:pt idx="3">
                  <c:v>120.1247139621553</c:v>
                </c:pt>
                <c:pt idx="4">
                  <c:v>218.44801639478914</c:v>
                </c:pt>
                <c:pt idx="5">
                  <c:v>299.08914782911467</c:v>
                </c:pt>
                <c:pt idx="6">
                  <c:v>321.38480024963008</c:v>
                </c:pt>
                <c:pt idx="7">
                  <c:v>335.35944449937955</c:v>
                </c:pt>
                <c:pt idx="8">
                  <c:v>280.56772317964271</c:v>
                </c:pt>
                <c:pt idx="9">
                  <c:v>84.869451441766373</c:v>
                </c:pt>
                <c:pt idx="10">
                  <c:v>143</c:v>
                </c:pt>
                <c:pt idx="11">
                  <c:v>188.72867278995446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2-4AF1-9411-F85816A1822E}"/>
            </c:ext>
          </c:extLst>
        </c:ser>
        <c:ser>
          <c:idx val="0"/>
          <c:order val="2"/>
          <c:tx>
            <c:strRef>
              <c:f>III.1!$D$1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III.1!$A$2:$A$13</c:f>
              <c:strCache>
                <c:ptCount val="12"/>
                <c:pt idx="0">
                  <c:v>Storbritannia</c:v>
                </c:pt>
                <c:pt idx="1">
                  <c:v>Irland</c:v>
                </c:pt>
                <c:pt idx="2">
                  <c:v>Nederland</c:v>
                </c:pt>
                <c:pt idx="3">
                  <c:v>Belgia</c:v>
                </c:pt>
                <c:pt idx="4">
                  <c:v>Tyskland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Finland</c:v>
                </c:pt>
                <c:pt idx="10">
                  <c:v>Island*</c:v>
                </c:pt>
                <c:pt idx="11">
                  <c:v>Norge</c:v>
                </c:pt>
              </c:strCache>
            </c:strRef>
          </c:cat>
          <c:val>
            <c:numRef>
              <c:f>III.1!$D$2:$D$13</c:f>
              <c:numCache>
                <c:formatCode>0</c:formatCode>
                <c:ptCount val="12"/>
                <c:pt idx="0">
                  <c:v>279.28515698924912</c:v>
                </c:pt>
                <c:pt idx="1">
                  <c:v>82.336265468555581</c:v>
                </c:pt>
                <c:pt idx="2">
                  <c:v>335.62261254324756</c:v>
                </c:pt>
                <c:pt idx="3">
                  <c:v>122.01329564182255</c:v>
                </c:pt>
                <c:pt idx="4">
                  <c:v>209.37377745264865</c:v>
                </c:pt>
                <c:pt idx="5">
                  <c:v>307.44505354089563</c:v>
                </c:pt>
                <c:pt idx="6">
                  <c:v>308.47681887347773</c:v>
                </c:pt>
                <c:pt idx="7">
                  <c:v>314.30727824686119</c:v>
                </c:pt>
                <c:pt idx="8">
                  <c:v>287.47158032513715</c:v>
                </c:pt>
                <c:pt idx="9">
                  <c:v>85.90768122054196</c:v>
                </c:pt>
                <c:pt idx="10">
                  <c:v>131</c:v>
                </c:pt>
                <c:pt idx="11">
                  <c:v>184.73671044787108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2-4AF1-9411-F85816A18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73248"/>
        <c:axId val="100787328"/>
      </c:barChart>
      <c:catAx>
        <c:axId val="10077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2160000" vert="horz"/>
          <a:lstStyle/>
          <a:p>
            <a:pPr>
              <a:defRPr/>
            </a:pPr>
            <a:endParaRPr lang="nb-NO"/>
          </a:p>
        </c:txPr>
        <c:crossAx val="100787328"/>
        <c:crosses val="autoZero"/>
        <c:auto val="1"/>
        <c:lblAlgn val="ctr"/>
        <c:lblOffset val="100"/>
        <c:noMultiLvlLbl val="0"/>
      </c:catAx>
      <c:valAx>
        <c:axId val="100787328"/>
        <c:scaling>
          <c:orientation val="minMax"/>
          <c:max val="110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7.3883127167339582E-4"/>
              <c:y val="0.37334085647877768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100773248"/>
        <c:crosses val="autoZero"/>
        <c:crossBetween val="between"/>
        <c:majorUnit val="200"/>
        <c:minorUnit val="100"/>
      </c:valAx>
      <c:spPr>
        <a:solidFill>
          <a:schemeClr val="bg1">
            <a:alpha val="70000"/>
          </a:schemeClr>
        </a:solidFill>
      </c:spPr>
    </c:plotArea>
    <c:legend>
      <c:legendPos val="b"/>
      <c:layout>
        <c:manualLayout>
          <c:xMode val="edge"/>
          <c:yMode val="edge"/>
          <c:x val="0.32398171584082269"/>
          <c:y val="0.95425566620100488"/>
          <c:w val="0.32831177147827334"/>
          <c:h val="4.39144821588579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5716460709315"/>
          <c:y val="2.1675340117113105E-2"/>
          <c:w val="0.88915253920662052"/>
          <c:h val="0.73888993351110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III.10!$B$3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</c:spPr>
          <c:invertIfNegative val="0"/>
          <c:cat>
            <c:strRef>
              <c:f>III.10!$A$4:$A$14</c:f>
              <c:strCache>
                <c:ptCount val="11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Finland</c:v>
                </c:pt>
                <c:pt idx="10">
                  <c:v>Norge</c:v>
                </c:pt>
              </c:strCache>
            </c:strRef>
          </c:cat>
          <c:val>
            <c:numRef>
              <c:f>III.10!$B$4:$B$14</c:f>
              <c:numCache>
                <c:formatCode>0.0</c:formatCode>
                <c:ptCount val="11"/>
                <c:pt idx="0">
                  <c:v>14.620292930000002</c:v>
                </c:pt>
                <c:pt idx="1">
                  <c:v>17.997602490000002</c:v>
                </c:pt>
                <c:pt idx="2">
                  <c:v>15.81651546</c:v>
                </c:pt>
                <c:pt idx="3">
                  <c:v>16.44946972</c:v>
                </c:pt>
                <c:pt idx="4">
                  <c:v>16.454640039999997</c:v>
                </c:pt>
                <c:pt idx="5">
                  <c:v>14.141442479999998</c:v>
                </c:pt>
                <c:pt idx="6">
                  <c:v>11.37443101</c:v>
                </c:pt>
                <c:pt idx="7">
                  <c:v>21.387285549999998</c:v>
                </c:pt>
                <c:pt idx="8">
                  <c:v>18.127361570000001</c:v>
                </c:pt>
                <c:pt idx="9">
                  <c:v>21.11977632</c:v>
                </c:pt>
                <c:pt idx="10">
                  <c:v>15.99402999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1-4CDF-869B-37C832FC1661}"/>
            </c:ext>
          </c:extLst>
        </c:ser>
        <c:ser>
          <c:idx val="1"/>
          <c:order val="1"/>
          <c:tx>
            <c:strRef>
              <c:f>III.10!$C$3</c:f>
              <c:strCache>
                <c:ptCount val="1"/>
                <c:pt idx="0">
                  <c:v>Leverage Ratio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III.10!$A$4:$A$14</c:f>
              <c:strCache>
                <c:ptCount val="11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Finland</c:v>
                </c:pt>
                <c:pt idx="10">
                  <c:v>Norge</c:v>
                </c:pt>
              </c:strCache>
            </c:strRef>
          </c:cat>
          <c:val>
            <c:numRef>
              <c:f>III.10!$C$4:$C$14</c:f>
              <c:numCache>
                <c:formatCode>0.0</c:formatCode>
                <c:ptCount val="11"/>
                <c:pt idx="0">
                  <c:v>5.2704904099999998</c:v>
                </c:pt>
                <c:pt idx="1">
                  <c:v>9.3872523799999996</c:v>
                </c:pt>
                <c:pt idx="2">
                  <c:v>4.7353622</c:v>
                </c:pt>
                <c:pt idx="3">
                  <c:v>4.5354500499999997</c:v>
                </c:pt>
                <c:pt idx="4">
                  <c:v>5.7499425000000004</c:v>
                </c:pt>
                <c:pt idx="5">
                  <c:v>5.1302896200000001</c:v>
                </c:pt>
                <c:pt idx="6">
                  <c:v>5.5052801699999998</c:v>
                </c:pt>
                <c:pt idx="7">
                  <c:v>4.8963649199999999</c:v>
                </c:pt>
                <c:pt idx="8">
                  <c:v>4.6622719999999997</c:v>
                </c:pt>
                <c:pt idx="9">
                  <c:v>6.9789147800000002</c:v>
                </c:pt>
                <c:pt idx="10">
                  <c:v>6.94069702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1-4CDF-869B-37C832FC1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93440"/>
        <c:axId val="73711616"/>
      </c:barChart>
      <c:catAx>
        <c:axId val="736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73711616"/>
        <c:crosses val="autoZero"/>
        <c:auto val="1"/>
        <c:lblAlgn val="ctr"/>
        <c:lblOffset val="100"/>
        <c:noMultiLvlLbl val="0"/>
      </c:catAx>
      <c:valAx>
        <c:axId val="737116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1591522589925369E-3"/>
              <c:y val="0.3163711990525631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36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71225749806185E-3"/>
          <c:y val="0.93540864741667085"/>
          <c:w val="0.96759212037997033"/>
          <c:h val="6.131389826271715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chemeClr val="tx1"/>
          </a:solidFill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90837894441107E-2"/>
          <c:y val="2.1618155250382621E-2"/>
          <c:w val="0.90520916210555891"/>
          <c:h val="0.71044342412343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III.11!$B$3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</c:spPr>
          <c:invertIfNegative val="0"/>
          <c:cat>
            <c:strRef>
              <c:f>III.11!$A$4:$A$15</c:f>
              <c:strCache>
                <c:ptCount val="12"/>
                <c:pt idx="0">
                  <c:v>DNB</c:v>
                </c:pt>
                <c:pt idx="1">
                  <c:v>UBS</c:v>
                </c:pt>
                <c:pt idx="2">
                  <c:v>UniCredit</c:v>
                </c:pt>
                <c:pt idx="3">
                  <c:v>HSBC </c:v>
                </c:pt>
                <c:pt idx="4">
                  <c:v>Banco Santander</c:v>
                </c:pt>
                <c:pt idx="5">
                  <c:v>Nordea</c:v>
                </c:pt>
                <c:pt idx="6">
                  <c:v>SEB </c:v>
                </c:pt>
                <c:pt idx="7">
                  <c:v>Swedbank</c:v>
                </c:pt>
                <c:pt idx="8">
                  <c:v>BNP 
Paribas</c:v>
                </c:pt>
                <c:pt idx="9">
                  <c:v>Handels- banken</c:v>
                </c:pt>
                <c:pt idx="10">
                  <c:v>Danske Bank</c:v>
                </c:pt>
                <c:pt idx="11">
                  <c:v>Deutsche Bank</c:v>
                </c:pt>
              </c:strCache>
            </c:strRef>
          </c:cat>
          <c:val>
            <c:numRef>
              <c:f>III.11!$B$4:$B$15</c:f>
              <c:numCache>
                <c:formatCode>General</c:formatCode>
                <c:ptCount val="12"/>
                <c:pt idx="0">
                  <c:v>16.399999999999999</c:v>
                </c:pt>
                <c:pt idx="1">
                  <c:v>14.9</c:v>
                </c:pt>
                <c:pt idx="2">
                  <c:v>13.7</c:v>
                </c:pt>
                <c:pt idx="3">
                  <c:v>14.5</c:v>
                </c:pt>
                <c:pt idx="4">
                  <c:v>12.3</c:v>
                </c:pt>
                <c:pt idx="5" formatCode="0.0">
                  <c:v>19.49053498596745</c:v>
                </c:pt>
                <c:pt idx="6">
                  <c:v>19.399999999999999</c:v>
                </c:pt>
                <c:pt idx="7">
                  <c:v>24.6</c:v>
                </c:pt>
                <c:pt idx="8">
                  <c:v>11.8</c:v>
                </c:pt>
                <c:pt idx="9">
                  <c:v>22.7</c:v>
                </c:pt>
                <c:pt idx="10">
                  <c:v>17.600000000000001</c:v>
                </c:pt>
                <c:pt idx="11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7-4C4B-970B-7DDBB2FC8991}"/>
            </c:ext>
          </c:extLst>
        </c:ser>
        <c:ser>
          <c:idx val="1"/>
          <c:order val="1"/>
          <c:tx>
            <c:strRef>
              <c:f>III.11!$C$3</c:f>
              <c:strCache>
                <c:ptCount val="1"/>
                <c:pt idx="0">
                  <c:v>Leverage Ratio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III.11!$A$4:$A$15</c:f>
              <c:strCache>
                <c:ptCount val="12"/>
                <c:pt idx="0">
                  <c:v>DNB</c:v>
                </c:pt>
                <c:pt idx="1">
                  <c:v>UBS</c:v>
                </c:pt>
                <c:pt idx="2">
                  <c:v>UniCredit</c:v>
                </c:pt>
                <c:pt idx="3">
                  <c:v>HSBC </c:v>
                </c:pt>
                <c:pt idx="4">
                  <c:v>Banco Santander</c:v>
                </c:pt>
                <c:pt idx="5">
                  <c:v>Nordea</c:v>
                </c:pt>
                <c:pt idx="6">
                  <c:v>SEB </c:v>
                </c:pt>
                <c:pt idx="7">
                  <c:v>Swedbank</c:v>
                </c:pt>
                <c:pt idx="8">
                  <c:v>BNP 
Paribas</c:v>
                </c:pt>
                <c:pt idx="9">
                  <c:v>Handels- banken</c:v>
                </c:pt>
                <c:pt idx="10">
                  <c:v>Danske Bank</c:v>
                </c:pt>
                <c:pt idx="11">
                  <c:v>Deutsche Bank</c:v>
                </c:pt>
              </c:strCache>
            </c:strRef>
          </c:cat>
          <c:val>
            <c:numRef>
              <c:f>III.11!$C$4:$C$15</c:f>
              <c:numCache>
                <c:formatCode>General</c:formatCode>
                <c:ptCount val="12"/>
                <c:pt idx="0">
                  <c:v>7.2</c:v>
                </c:pt>
                <c:pt idx="1">
                  <c:v>5.8</c:v>
                </c:pt>
                <c:pt idx="2">
                  <c:v>5.7</c:v>
                </c:pt>
                <c:pt idx="3">
                  <c:v>5.6</c:v>
                </c:pt>
                <c:pt idx="4">
                  <c:v>5.3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4.4000000000000004</c:v>
                </c:pt>
                <c:pt idx="1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7-4C4B-970B-7DDBB2FC8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93440"/>
        <c:axId val="73711616"/>
      </c:barChart>
      <c:catAx>
        <c:axId val="736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73711616"/>
        <c:crosses val="autoZero"/>
        <c:auto val="1"/>
        <c:lblAlgn val="ctr"/>
        <c:lblOffset val="100"/>
        <c:noMultiLvlLbl val="0"/>
      </c:catAx>
      <c:valAx>
        <c:axId val="73711616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6.9493105704804866E-4"/>
              <c:y val="0.36583771355757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36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351679720773689"/>
          <c:w val="0.52965963883386835"/>
          <c:h val="6.483202792263104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chemeClr val="tx1"/>
          </a:solidFill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7567804024496"/>
          <c:y val="2.1318151856832581E-2"/>
          <c:w val="0.86895217056681795"/>
          <c:h val="0.72480459749392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8C1C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1-292C-4EFA-94F3-0174F45FAC1B}"/>
              </c:ext>
            </c:extLst>
          </c:dPt>
          <c:dPt>
            <c:idx val="3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3-292C-4EFA-94F3-0174F45FAC1B}"/>
              </c:ext>
            </c:extLst>
          </c:dPt>
          <c:dPt>
            <c:idx val="5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5-292C-4EFA-94F3-0174F45FAC1B}"/>
              </c:ext>
            </c:extLst>
          </c:dPt>
          <c:dPt>
            <c:idx val="9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7-292C-4EFA-94F3-0174F45FAC1B}"/>
              </c:ext>
            </c:extLst>
          </c:dPt>
          <c:dPt>
            <c:idx val="10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9-292C-4EFA-94F3-0174F45FAC1B}"/>
              </c:ext>
            </c:extLst>
          </c:dPt>
          <c:dPt>
            <c:idx val="13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B-292C-4EFA-94F3-0174F45FAC1B}"/>
              </c:ext>
            </c:extLst>
          </c:dPt>
          <c:cat>
            <c:strRef>
              <c:f>III.2!$A$2:$A$17</c:f>
              <c:strCache>
                <c:ptCount val="16"/>
                <c:pt idx="0">
                  <c:v>Danske Bank</c:v>
                </c:pt>
                <c:pt idx="1">
                  <c:v>UBS</c:v>
                </c:pt>
                <c:pt idx="2">
                  <c:v>Santander</c:v>
                </c:pt>
                <c:pt idx="3">
                  <c:v>Nordea</c:v>
                </c:pt>
                <c:pt idx="4">
                  <c:v>ING</c:v>
                </c:pt>
                <c:pt idx="5">
                  <c:v>DNB</c:v>
                </c:pt>
                <c:pt idx="6">
                  <c:v>HSBC Holdings</c:v>
                </c:pt>
                <c:pt idx="7">
                  <c:v>BNP Paribas</c:v>
                </c:pt>
                <c:pt idx="8">
                  <c:v>Crédit Agricole</c:v>
                </c:pt>
                <c:pt idx="9">
                  <c:v>Handelsbanken</c:v>
                </c:pt>
                <c:pt idx="10">
                  <c:v>SEB</c:v>
                </c:pt>
                <c:pt idx="11">
                  <c:v>UniCredit</c:v>
                </c:pt>
                <c:pt idx="12">
                  <c:v>Barclays</c:v>
                </c:pt>
                <c:pt idx="13">
                  <c:v>Swedbank</c:v>
                </c:pt>
                <c:pt idx="14">
                  <c:v>Deutsche Bank</c:v>
                </c:pt>
                <c:pt idx="15">
                  <c:v>Bank of Ireland</c:v>
                </c:pt>
              </c:strCache>
            </c:strRef>
          </c:cat>
          <c:val>
            <c:numRef>
              <c:f>III.2!$B$2:$B$17</c:f>
              <c:numCache>
                <c:formatCode>_-* #\ ##0_-;\-* #\ ##0_-;_-* "-"??_-;_-@_-</c:formatCode>
                <c:ptCount val="16"/>
                <c:pt idx="0">
                  <c:v>165.06927456814145</c:v>
                </c:pt>
                <c:pt idx="1">
                  <c:v>130.19096608941001</c:v>
                </c:pt>
                <c:pt idx="2">
                  <c:v>124.11722647985412</c:v>
                </c:pt>
                <c:pt idx="3">
                  <c:v>121.71243519249984</c:v>
                </c:pt>
                <c:pt idx="4">
                  <c:v>115.71451817797693</c:v>
                </c:pt>
                <c:pt idx="5">
                  <c:v>96.235044123558083</c:v>
                </c:pt>
                <c:pt idx="6">
                  <c:v>90.418175413089969</c:v>
                </c:pt>
                <c:pt idx="7">
                  <c:v>85.690218101654864</c:v>
                </c:pt>
                <c:pt idx="8">
                  <c:v>77.07631088086525</c:v>
                </c:pt>
                <c:pt idx="9">
                  <c:v>58.820004178958662</c:v>
                </c:pt>
                <c:pt idx="10">
                  <c:v>54.411528327284927</c:v>
                </c:pt>
                <c:pt idx="11">
                  <c:v>48.757217966596947</c:v>
                </c:pt>
                <c:pt idx="12">
                  <c:v>48.730942115149801</c:v>
                </c:pt>
                <c:pt idx="13">
                  <c:v>47.043639772949156</c:v>
                </c:pt>
                <c:pt idx="14">
                  <c:v>45.198951997180814</c:v>
                </c:pt>
                <c:pt idx="15">
                  <c:v>44.514385062658064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92C-4EFA-94F3-0174F45F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844672"/>
        <c:axId val="100846208"/>
      </c:barChart>
      <c:catAx>
        <c:axId val="10084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0846208"/>
        <c:crosses val="autoZero"/>
        <c:auto val="0"/>
        <c:lblAlgn val="ctr"/>
        <c:lblOffset val="100"/>
        <c:noMultiLvlLbl val="0"/>
      </c:catAx>
      <c:valAx>
        <c:axId val="10084620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 </a:t>
                </a:r>
              </a:p>
            </c:rich>
          </c:tx>
          <c:layout>
            <c:manualLayout>
              <c:xMode val="edge"/>
              <c:yMode val="edge"/>
              <c:x val="5.1968503937007884E-3"/>
              <c:y val="0.2999211045364891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nb-NO"/>
          </a:p>
        </c:txPr>
        <c:crossAx val="100844672"/>
        <c:crosses val="autoZero"/>
        <c:crossBetween val="between"/>
        <c:min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2103487064117"/>
          <c:y val="4.1049566842253783E-2"/>
          <c:w val="0.86131589801274844"/>
          <c:h val="0.669427073594692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III.3!$A$13</c:f>
              <c:strCache>
                <c:ptCount val="1"/>
                <c:pt idx="0">
                  <c:v>Banker og kredittforetak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III.3!$D$12:$X$12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III.3!$D$13:$X$13</c:f>
              <c:numCache>
                <c:formatCode>_ * #\ ##0_ ;_ * \-#\ ##0_ ;_ * "-"??_ ;_ @_ </c:formatCode>
                <c:ptCount val="21"/>
                <c:pt idx="0">
                  <c:v>57.943767678632199</c:v>
                </c:pt>
                <c:pt idx="1">
                  <c:v>60.327954028858656</c:v>
                </c:pt>
                <c:pt idx="2">
                  <c:v>57.773060584432514</c:v>
                </c:pt>
                <c:pt idx="3">
                  <c:v>61.433193062300361</c:v>
                </c:pt>
                <c:pt idx="4">
                  <c:v>62.703352835159762</c:v>
                </c:pt>
                <c:pt idx="5">
                  <c:v>64.036967752325964</c:v>
                </c:pt>
                <c:pt idx="6">
                  <c:v>64.165186473415602</c:v>
                </c:pt>
                <c:pt idx="7">
                  <c:v>62.582442926775542</c:v>
                </c:pt>
                <c:pt idx="8">
                  <c:v>62.936546071434343</c:v>
                </c:pt>
                <c:pt idx="9">
                  <c:v>63.371985200282779</c:v>
                </c:pt>
                <c:pt idx="10">
                  <c:v>65.084520119386937</c:v>
                </c:pt>
                <c:pt idx="11">
                  <c:v>71.675984425266236</c:v>
                </c:pt>
                <c:pt idx="12">
                  <c:v>69.812837489195644</c:v>
                </c:pt>
                <c:pt idx="13">
                  <c:v>68.525063029142032</c:v>
                </c:pt>
                <c:pt idx="14">
                  <c:v>69.895125226597273</c:v>
                </c:pt>
                <c:pt idx="15">
                  <c:v>66.126987968113653</c:v>
                </c:pt>
                <c:pt idx="16">
                  <c:v>64.788988543505738</c:v>
                </c:pt>
                <c:pt idx="17">
                  <c:v>63.995707695637051</c:v>
                </c:pt>
                <c:pt idx="18">
                  <c:v>63.293022998649874</c:v>
                </c:pt>
                <c:pt idx="19">
                  <c:v>62.290751153326198</c:v>
                </c:pt>
                <c:pt idx="20">
                  <c:v>61.583968570832845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5-4C66-91FC-95D12FD29FA4}"/>
            </c:ext>
          </c:extLst>
        </c:ser>
        <c:ser>
          <c:idx val="1"/>
          <c:order val="1"/>
          <c:tx>
            <c:strRef>
              <c:f>III.3!$A$14</c:f>
              <c:strCache>
                <c:ptCount val="1"/>
                <c:pt idx="0">
                  <c:v>Verdipapirfond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III.3!$D$12:$X$12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III.3!$D$14:$X$14</c:f>
              <c:numCache>
                <c:formatCode>_ * #\ ##0_ ;_ * \-#\ ##0_ ;_ * "-"??_ ;_ @_ </c:formatCode>
                <c:ptCount val="21"/>
                <c:pt idx="0">
                  <c:v>5.2479729924382674</c:v>
                </c:pt>
                <c:pt idx="1">
                  <c:v>4.2859600596871594</c:v>
                </c:pt>
                <c:pt idx="2">
                  <c:v>5.2583313888850762</c:v>
                </c:pt>
                <c:pt idx="3">
                  <c:v>5.7380235425098496</c:v>
                </c:pt>
                <c:pt idx="4">
                  <c:v>4.9308146580885532</c:v>
                </c:pt>
                <c:pt idx="5">
                  <c:v>3.8144674735811885</c:v>
                </c:pt>
                <c:pt idx="6">
                  <c:v>4.6776581455792483</c:v>
                </c:pt>
                <c:pt idx="7">
                  <c:v>5.1834914493432107</c:v>
                </c:pt>
                <c:pt idx="8">
                  <c:v>6.6582811811975091</c:v>
                </c:pt>
                <c:pt idx="9">
                  <c:v>7.8587640991585133</c:v>
                </c:pt>
                <c:pt idx="10">
                  <c:v>7.9585281664140304</c:v>
                </c:pt>
                <c:pt idx="11">
                  <c:v>4.776954540337476</c:v>
                </c:pt>
                <c:pt idx="12">
                  <c:v>6.4415699884250808</c:v>
                </c:pt>
                <c:pt idx="13">
                  <c:v>7.4069316901242868</c:v>
                </c:pt>
                <c:pt idx="14">
                  <c:v>6.6048873058514808</c:v>
                </c:pt>
                <c:pt idx="15">
                  <c:v>6.9262004913708459</c:v>
                </c:pt>
                <c:pt idx="16">
                  <c:v>7.7244181216201984</c:v>
                </c:pt>
                <c:pt idx="17">
                  <c:v>8.6860507070656787</c:v>
                </c:pt>
                <c:pt idx="18">
                  <c:v>8.9054053843759018</c:v>
                </c:pt>
                <c:pt idx="19">
                  <c:v>9.3140753447624682</c:v>
                </c:pt>
                <c:pt idx="20">
                  <c:v>9.8986479858124454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5-4C66-91FC-95D12FD29FA4}"/>
            </c:ext>
          </c:extLst>
        </c:ser>
        <c:ser>
          <c:idx val="3"/>
          <c:order val="2"/>
          <c:tx>
            <c:strRef>
              <c:f>III.3!$A$15</c:f>
              <c:strCache>
                <c:ptCount val="1"/>
                <c:pt idx="0">
                  <c:v>Forsikringsselskaper og pensjonskasser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III.3!$D$12:$X$12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III.3!$D$15:$X$15</c:f>
              <c:numCache>
                <c:formatCode>_ * #\ ##0_ ;_ * \-#\ ##0_ ;_ * "-"??_ ;_ @_ </c:formatCode>
                <c:ptCount val="21"/>
                <c:pt idx="0">
                  <c:v>22.729799545250362</c:v>
                </c:pt>
                <c:pt idx="1">
                  <c:v>21.469581879317374</c:v>
                </c:pt>
                <c:pt idx="2">
                  <c:v>22.503028192212142</c:v>
                </c:pt>
                <c:pt idx="3">
                  <c:v>20.727469704531959</c:v>
                </c:pt>
                <c:pt idx="4">
                  <c:v>19.639763191234628</c:v>
                </c:pt>
                <c:pt idx="5">
                  <c:v>18.760693819849656</c:v>
                </c:pt>
                <c:pt idx="6">
                  <c:v>19.105196112458803</c:v>
                </c:pt>
                <c:pt idx="7">
                  <c:v>20.195533739064981</c:v>
                </c:pt>
                <c:pt idx="8">
                  <c:v>19.679882132989292</c:v>
                </c:pt>
                <c:pt idx="9">
                  <c:v>19.086187848685441</c:v>
                </c:pt>
                <c:pt idx="10">
                  <c:v>17.718844711227185</c:v>
                </c:pt>
                <c:pt idx="11">
                  <c:v>15.430693685585508</c:v>
                </c:pt>
                <c:pt idx="12">
                  <c:v>15.764489782791646</c:v>
                </c:pt>
                <c:pt idx="13">
                  <c:v>16.441468900798135</c:v>
                </c:pt>
                <c:pt idx="14">
                  <c:v>15.881655275855408</c:v>
                </c:pt>
                <c:pt idx="15">
                  <c:v>15.930576328722962</c:v>
                </c:pt>
                <c:pt idx="16">
                  <c:v>16.425512075060205</c:v>
                </c:pt>
                <c:pt idx="17">
                  <c:v>16.37894092702291</c:v>
                </c:pt>
                <c:pt idx="18">
                  <c:v>16.783427709747649</c:v>
                </c:pt>
                <c:pt idx="19">
                  <c:v>17.152281415123309</c:v>
                </c:pt>
                <c:pt idx="20">
                  <c:v>17.379087060375912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E5-4C66-91FC-95D12FD29FA4}"/>
            </c:ext>
          </c:extLst>
        </c:ser>
        <c:ser>
          <c:idx val="2"/>
          <c:order val="3"/>
          <c:tx>
            <c:strRef>
              <c:f>III.3!$A$16</c:f>
              <c:strCache>
                <c:ptCount val="1"/>
                <c:pt idx="0">
                  <c:v>Andre finansielle foretak (finansieringsforetak, statlige låneinstitutter m.m.)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III.3!$D$12:$X$12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III.3!$D$16:$X$16</c:f>
              <c:numCache>
                <c:formatCode>_ * #\ ##0_ ;_ * \-#\ ##0_ ;_ * "-"??_ ;_ @_ </c:formatCode>
                <c:ptCount val="21"/>
                <c:pt idx="0">
                  <c:v>14.078459783679159</c:v>
                </c:pt>
                <c:pt idx="1">
                  <c:v>13.916504032136814</c:v>
                </c:pt>
                <c:pt idx="2">
                  <c:v>14.465579834470265</c:v>
                </c:pt>
                <c:pt idx="3">
                  <c:v>12.101313690657822</c:v>
                </c:pt>
                <c:pt idx="4">
                  <c:v>12.726069315517064</c:v>
                </c:pt>
                <c:pt idx="5">
                  <c:v>13.387870954243184</c:v>
                </c:pt>
                <c:pt idx="6">
                  <c:v>12.051959268546341</c:v>
                </c:pt>
                <c:pt idx="7">
                  <c:v>12.038531884816274</c:v>
                </c:pt>
                <c:pt idx="8">
                  <c:v>10.725290614378855</c:v>
                </c:pt>
                <c:pt idx="9">
                  <c:v>9.6830628518732755</c:v>
                </c:pt>
                <c:pt idx="10">
                  <c:v>9.2381070029718533</c:v>
                </c:pt>
                <c:pt idx="11">
                  <c:v>8.1163673488107797</c:v>
                </c:pt>
                <c:pt idx="12">
                  <c:v>7.9811027395876231</c:v>
                </c:pt>
                <c:pt idx="13">
                  <c:v>7.6265363799355503</c:v>
                </c:pt>
                <c:pt idx="14">
                  <c:v>7.6183321916958366</c:v>
                </c:pt>
                <c:pt idx="15">
                  <c:v>11.016235211792539</c:v>
                </c:pt>
                <c:pt idx="16">
                  <c:v>11.061081259813863</c:v>
                </c:pt>
                <c:pt idx="17">
                  <c:v>10.939300670274362</c:v>
                </c:pt>
                <c:pt idx="18">
                  <c:v>11.018143907226577</c:v>
                </c:pt>
                <c:pt idx="19">
                  <c:v>11.242892086788018</c:v>
                </c:pt>
                <c:pt idx="20">
                  <c:v>11.138296382978794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5-4C66-91FC-95D12FD2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100"/>
        <c:axId val="852383232"/>
        <c:axId val="852387496"/>
      </c:barChart>
      <c:catAx>
        <c:axId val="85238323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2387496"/>
        <c:crossesAt val="0"/>
        <c:auto val="1"/>
        <c:lblAlgn val="ctr"/>
        <c:lblOffset val="100"/>
        <c:tickLblSkip val="5"/>
        <c:tickMarkSkip val="2"/>
        <c:noMultiLvlLbl val="0"/>
      </c:catAx>
      <c:valAx>
        <c:axId val="85238749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_ ;_ * \-#\ ##0_ ;_ * &quot;-&quot;??_ ;_ @_ 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2383232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28571428571426E-3"/>
          <c:y val="0.8270253949127071"/>
          <c:w val="0.99285714285714288"/>
          <c:h val="0.17297460508729287"/>
        </c:manualLayout>
      </c:layout>
      <c:overlay val="1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781242221792023E-2"/>
          <c:y val="0.16745442437063071"/>
          <c:w val="0.4911970378702662"/>
          <c:h val="0.7276995174768480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9-4D85-AB9F-5504E637F23F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9-4D85-AB9F-5504E637F23F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9-4D85-AB9F-5504E637F23F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9-4D85-AB9F-5504E637F23F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9-4D85-AB9F-5504E637F23F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9-4D85-AB9F-5504E637F23F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9-4D85-AB9F-5504E637F23F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9-4D85-AB9F-5504E637F23F}"/>
                </c:ext>
              </c:extLst>
            </c:dLbl>
            <c:dLbl>
              <c:idx val="3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9-4D85-AB9F-5504E637F23F}"/>
                </c:ext>
              </c:extLst>
            </c:dLbl>
            <c:dLbl>
              <c:idx val="4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9-4D85-AB9F-5504E637F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III.4!$A$11:$A$15</c:f>
              <c:strCache>
                <c:ptCount val="5"/>
                <c:pt idx="0">
                  <c:v>Bedrifter</c:v>
                </c:pt>
                <c:pt idx="1">
                  <c:v>Offentlig forvaltning</c:v>
                </c:pt>
                <c:pt idx="2">
                  <c:v>Husholdninger</c:v>
                </c:pt>
                <c:pt idx="3">
                  <c:v>Utlandet</c:v>
                </c:pt>
                <c:pt idx="4">
                  <c:v>Andre (finansielle foretak, ideelle organisasjoner m.m.)</c:v>
                </c:pt>
              </c:strCache>
            </c:strRef>
          </c:cat>
          <c:val>
            <c:numRef>
              <c:f>III.4!$B$11:$B$15</c:f>
              <c:numCache>
                <c:formatCode>0</c:formatCode>
                <c:ptCount val="5"/>
                <c:pt idx="0">
                  <c:v>31.256887200780536</c:v>
                </c:pt>
                <c:pt idx="1">
                  <c:v>4.9743272476028748</c:v>
                </c:pt>
                <c:pt idx="2">
                  <c:v>46.938849853406978</c:v>
                </c:pt>
                <c:pt idx="3">
                  <c:v>5.9098329950573047</c:v>
                </c:pt>
                <c:pt idx="4">
                  <c:v>10.920102703152311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99-4D85-AB9F-5504E637F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04154435537508"/>
          <c:y val="1.0472027238824937E-2"/>
          <c:w val="0.36195838020247467"/>
          <c:h val="0.98548375494278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68759581472737E-2"/>
          <c:y val="0.11144276145457718"/>
          <c:w val="0.47172825989349054"/>
          <c:h val="0.80879005057649656"/>
        </c:manualLayout>
      </c:layout>
      <c:pieChart>
        <c:varyColors val="1"/>
        <c:ser>
          <c:idx val="0"/>
          <c:order val="0"/>
          <c:tx>
            <c:strRef>
              <c:f>III.5!$B$10</c:f>
              <c:strCache>
                <c:ptCount val="1"/>
                <c:pt idx="0">
                  <c:v>2017</c:v>
                </c:pt>
              </c:strCache>
            </c:strRef>
          </c:tx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B4-450A-A808-520B066B6BE1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B4-450A-A808-520B066B6BE1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B4-450A-A808-520B066B6BE1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B4-450A-A808-520B066B6BE1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B4-450A-A808-520B066B6B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III.5!$A$11:$A$15</c:f>
              <c:strCache>
                <c:ptCount val="5"/>
                <c:pt idx="0">
                  <c:v>Bedrifter</c:v>
                </c:pt>
                <c:pt idx="1">
                  <c:v>Offentlig forvaltning</c:v>
                </c:pt>
                <c:pt idx="2">
                  <c:v>Husholdninger</c:v>
                </c:pt>
                <c:pt idx="3">
                  <c:v>Utlandet</c:v>
                </c:pt>
                <c:pt idx="4">
                  <c:v>Andre (finansielle foretak, ideelle organisasjoner m.m.)</c:v>
                </c:pt>
              </c:strCache>
            </c:strRef>
          </c:cat>
          <c:val>
            <c:numRef>
              <c:f>III.5!$B$11:$B$15</c:f>
              <c:numCache>
                <c:formatCode>0</c:formatCode>
                <c:ptCount val="5"/>
                <c:pt idx="0">
                  <c:v>25.026748445252757</c:v>
                </c:pt>
                <c:pt idx="1">
                  <c:v>5.3301945873318584</c:v>
                </c:pt>
                <c:pt idx="2">
                  <c:v>55.716216370087757</c:v>
                </c:pt>
                <c:pt idx="3">
                  <c:v>5.3858902491168603</c:v>
                </c:pt>
                <c:pt idx="4">
                  <c:v>8.5409503482107691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B4-450A-A808-520B066B6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651579064675498"/>
          <c:y val="1.8262205413299714E-2"/>
          <c:w val="0.38370237485466058"/>
          <c:h val="0.9777802577827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4074074074073"/>
          <c:y val="5.0925925925925923E-2"/>
          <c:w val="0.81992129629629618"/>
          <c:h val="0.620979877515310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III.6!$A$4</c:f>
              <c:strCache>
                <c:ptCount val="1"/>
                <c:pt idx="0">
                  <c:v>Norske banker og kredittforetak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III.6!$B$2:$E$3</c:f>
              <c:multiLvlStrCache>
                <c:ptCount val="4"/>
                <c:lvl>
                  <c:pt idx="0">
                    <c:v>Person-
markedet</c:v>
                  </c:pt>
                  <c:pt idx="1">
                    <c:v>Nærings-
markedet</c:v>
                  </c:pt>
                  <c:pt idx="2">
                    <c:v>Person-
markedet</c:v>
                  </c:pt>
                  <c:pt idx="3">
                    <c:v>Nærings-
markedet</c:v>
                  </c:pt>
                </c:lvl>
                <c:lvl>
                  <c:pt idx="0">
                    <c:v>2008</c:v>
                  </c:pt>
                  <c:pt idx="2">
                    <c:v>2017*</c:v>
                  </c:pt>
                </c:lvl>
              </c:multiLvlStrCache>
            </c:multiLvlStrRef>
          </c:cat>
          <c:val>
            <c:numRef>
              <c:f>III.6!$B$4:$E$4</c:f>
              <c:numCache>
                <c:formatCode>_-* #\ ##0_-;\-* #\ ##0_-;_-* "-"??_-;_-@_-</c:formatCode>
                <c:ptCount val="4"/>
                <c:pt idx="0">
                  <c:v>89</c:v>
                </c:pt>
                <c:pt idx="1">
                  <c:v>79.993015899390684</c:v>
                </c:pt>
                <c:pt idx="2">
                  <c:v>81</c:v>
                </c:pt>
                <c:pt idx="3">
                  <c:v>64.932907189956239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6-47AC-BBBD-BCF3CD0DBD20}"/>
            </c:ext>
          </c:extLst>
        </c:ser>
        <c:ser>
          <c:idx val="1"/>
          <c:order val="1"/>
          <c:tx>
            <c:strRef>
              <c:f>III.6!$A$5</c:f>
              <c:strCache>
                <c:ptCount val="1"/>
                <c:pt idx="0">
                  <c:v>Filialer av utenlandske banker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III.6!$B$2:$E$3</c:f>
              <c:multiLvlStrCache>
                <c:ptCount val="4"/>
                <c:lvl>
                  <c:pt idx="0">
                    <c:v>Person-
markedet</c:v>
                  </c:pt>
                  <c:pt idx="1">
                    <c:v>Nærings-
markedet</c:v>
                  </c:pt>
                  <c:pt idx="2">
                    <c:v>Person-
markedet</c:v>
                  </c:pt>
                  <c:pt idx="3">
                    <c:v>Nærings-
markedet</c:v>
                  </c:pt>
                </c:lvl>
                <c:lvl>
                  <c:pt idx="0">
                    <c:v>2008</c:v>
                  </c:pt>
                  <c:pt idx="2">
                    <c:v>2017*</c:v>
                  </c:pt>
                </c:lvl>
              </c:multiLvlStrCache>
            </c:multiLvlStrRef>
          </c:cat>
          <c:val>
            <c:numRef>
              <c:f>III.6!$B$5:$E$5</c:f>
              <c:numCache>
                <c:formatCode>_-* #\ ##0_-;\-* #\ ##0_-;_-* "-"??_-;_-@_-</c:formatCode>
                <c:ptCount val="4"/>
                <c:pt idx="0">
                  <c:v>11</c:v>
                </c:pt>
                <c:pt idx="1">
                  <c:v>20.006984100609301</c:v>
                </c:pt>
                <c:pt idx="2">
                  <c:v>19</c:v>
                </c:pt>
                <c:pt idx="3">
                  <c:v>35.067092810043761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6-47AC-BBBD-BCF3CD0DB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545760"/>
        <c:axId val="704553632"/>
      </c:barChart>
      <c:catAx>
        <c:axId val="70454576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4553632"/>
        <c:crossesAt val="0"/>
        <c:auto val="0"/>
        <c:lblAlgn val="ctr"/>
        <c:lblOffset val="100"/>
        <c:tickMarkSkip val="1"/>
        <c:noMultiLvlLbl val="0"/>
      </c:catAx>
      <c:valAx>
        <c:axId val="70455363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_-* #\ ##0_-;\-* #\ ##0_-;_-* &quot;-&quot;??_-;_-@_-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4545760"/>
        <c:crosses val="autoZero"/>
        <c:crossBetween val="midCat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53214404348E-2"/>
          <c:y val="0.92477429451753312"/>
          <c:w val="0.89999990642880867"/>
          <c:h val="7.522570548246686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734158230222"/>
          <c:y val="5.0571803524559429E-2"/>
          <c:w val="0.82364858238873984"/>
          <c:h val="0.78710786151731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III.7!$B$2</c:f>
              <c:strCache>
                <c:ptCount val="1"/>
                <c:pt idx="0">
                  <c:v>Bank 1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III.7!$A$3:$A$6</c:f>
              <c:strCache>
                <c:ptCount val="4"/>
                <c:pt idx="0">
                  <c:v>Danmark</c:v>
                </c:pt>
                <c:pt idx="1">
                  <c:v>Finland</c:v>
                </c:pt>
                <c:pt idx="2">
                  <c:v>Sverige</c:v>
                </c:pt>
                <c:pt idx="3">
                  <c:v>Norge</c:v>
                </c:pt>
              </c:strCache>
            </c:strRef>
          </c:cat>
          <c:val>
            <c:numRef>
              <c:f>III.7!$B$3:$B$6</c:f>
              <c:numCache>
                <c:formatCode>_-* #\ ##0_-;\-* #\ ##0_-;_-* "-"??_-;_-@_-</c:formatCode>
                <c:ptCount val="4"/>
                <c:pt idx="0">
                  <c:v>31.672831747957286</c:v>
                </c:pt>
                <c:pt idx="1">
                  <c:v>35.299999999999997</c:v>
                </c:pt>
                <c:pt idx="2">
                  <c:v>21.961885781166487</c:v>
                </c:pt>
                <c:pt idx="3">
                  <c:v>25.98633193289302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3-4AB7-9330-256534068974}"/>
            </c:ext>
          </c:extLst>
        </c:ser>
        <c:ser>
          <c:idx val="1"/>
          <c:order val="1"/>
          <c:tx>
            <c:strRef>
              <c:f>III.7!$C$2</c:f>
              <c:strCache>
                <c:ptCount val="1"/>
                <c:pt idx="0">
                  <c:v>Bank 2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III.7!$A$3:$A$6</c:f>
              <c:strCache>
                <c:ptCount val="4"/>
                <c:pt idx="0">
                  <c:v>Danmark</c:v>
                </c:pt>
                <c:pt idx="1">
                  <c:v>Finland</c:v>
                </c:pt>
                <c:pt idx="2">
                  <c:v>Sverige</c:v>
                </c:pt>
                <c:pt idx="3">
                  <c:v>Norge</c:v>
                </c:pt>
              </c:strCache>
            </c:strRef>
          </c:cat>
          <c:val>
            <c:numRef>
              <c:f>III.7!$C$3:$C$6</c:f>
              <c:numCache>
                <c:formatCode>_-* #\ ##0_-;\-* #\ ##0_-;_-* "-"??_-;_-@_-</c:formatCode>
                <c:ptCount val="4"/>
                <c:pt idx="0">
                  <c:v>22.444919395354766</c:v>
                </c:pt>
                <c:pt idx="1">
                  <c:v>27.3</c:v>
                </c:pt>
                <c:pt idx="2">
                  <c:v>21.558011696262209</c:v>
                </c:pt>
                <c:pt idx="3">
                  <c:v>9.9705345710038671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3-4AB7-9330-256534068974}"/>
            </c:ext>
          </c:extLst>
        </c:ser>
        <c:ser>
          <c:idx val="2"/>
          <c:order val="2"/>
          <c:tx>
            <c:strRef>
              <c:f>III.7!$D$2</c:f>
              <c:strCache>
                <c:ptCount val="1"/>
                <c:pt idx="0">
                  <c:v>Bank 3 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III.7!$A$3:$A$6</c:f>
              <c:strCache>
                <c:ptCount val="4"/>
                <c:pt idx="0">
                  <c:v>Danmark</c:v>
                </c:pt>
                <c:pt idx="1">
                  <c:v>Finland</c:v>
                </c:pt>
                <c:pt idx="2">
                  <c:v>Sverige</c:v>
                </c:pt>
                <c:pt idx="3">
                  <c:v>Norge</c:v>
                </c:pt>
              </c:strCache>
            </c:strRef>
          </c:cat>
          <c:val>
            <c:numRef>
              <c:f>III.7!$D$3:$D$6</c:f>
              <c:numCache>
                <c:formatCode>_-* #\ ##0_-;\-* #\ ##0_-;_-* "-"??_-;_-@_-</c:formatCode>
                <c:ptCount val="4"/>
                <c:pt idx="0">
                  <c:v>19.71689495485883</c:v>
                </c:pt>
                <c:pt idx="1">
                  <c:v>9.6</c:v>
                </c:pt>
                <c:pt idx="2">
                  <c:v>14.368065264019419</c:v>
                </c:pt>
                <c:pt idx="3">
                  <c:v>5.3798146953092152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3-4AB7-9330-256534068974}"/>
            </c:ext>
          </c:extLst>
        </c:ser>
        <c:ser>
          <c:idx val="3"/>
          <c:order val="3"/>
          <c:tx>
            <c:strRef>
              <c:f>III.7!$E$2</c:f>
              <c:strCache>
                <c:ptCount val="1"/>
                <c:pt idx="0">
                  <c:v>Bank 4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III.7!$A$3:$A$6</c:f>
              <c:strCache>
                <c:ptCount val="4"/>
                <c:pt idx="0">
                  <c:v>Danmark</c:v>
                </c:pt>
                <c:pt idx="1">
                  <c:v>Finland</c:v>
                </c:pt>
                <c:pt idx="2">
                  <c:v>Sverige</c:v>
                </c:pt>
                <c:pt idx="3">
                  <c:v>Norge</c:v>
                </c:pt>
              </c:strCache>
            </c:strRef>
          </c:cat>
          <c:val>
            <c:numRef>
              <c:f>III.7!$E$3:$E$6</c:f>
              <c:numCache>
                <c:formatCode>_-* #\ ##0_-;\-* #\ ##0_-;_-* "-"??_-;_-@_-</c:formatCode>
                <c:ptCount val="4"/>
                <c:pt idx="0">
                  <c:v>10.935147607855422</c:v>
                </c:pt>
                <c:pt idx="1">
                  <c:v>5.8</c:v>
                </c:pt>
                <c:pt idx="2">
                  <c:v>12.951508806373232</c:v>
                </c:pt>
                <c:pt idx="3">
                  <c:v>5.2088323463400759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3-4AB7-9330-256534068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995072"/>
        <c:axId val="100996608"/>
      </c:barChart>
      <c:catAx>
        <c:axId val="100995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0996608"/>
        <c:crosses val="autoZero"/>
        <c:auto val="1"/>
        <c:lblAlgn val="ctr"/>
        <c:lblOffset val="100"/>
        <c:noMultiLvlLbl val="0"/>
      </c:catAx>
      <c:valAx>
        <c:axId val="100996608"/>
        <c:scaling>
          <c:orientation val="minMax"/>
          <c:max val="10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6.0061698968213529E-3"/>
              <c:y val="0.3453165229346331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100995072"/>
        <c:crosses val="autoZero"/>
        <c:crossBetween val="between"/>
        <c:majorUnit val="20"/>
        <c:minorUnit val="1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21055926548837289"/>
          <c:y val="0.93366035708732098"/>
          <c:w val="0.55973441781315803"/>
          <c:h val="6.38019137439731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180675064083"/>
          <c:y val="2.1392378172049642E-2"/>
          <c:w val="0.88298690062699126"/>
          <c:h val="0.76644613940228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III.8!$B$2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III.8!$A$3:$A$13</c:f>
              <c:strCache>
                <c:ptCount val="11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Finland</c:v>
                </c:pt>
                <c:pt idx="10">
                  <c:v>Norge</c:v>
                </c:pt>
              </c:strCache>
            </c:strRef>
          </c:cat>
          <c:val>
            <c:numRef>
              <c:f>III.8!$B$3:$B$13</c:f>
              <c:numCache>
                <c:formatCode>0.0</c:formatCode>
                <c:ptCount val="11"/>
                <c:pt idx="0">
                  <c:v>-2.4513666701478201</c:v>
                </c:pt>
                <c:pt idx="1">
                  <c:v>1.33246722963407</c:v>
                </c:pt>
                <c:pt idx="2">
                  <c:v>-2.5099999999999998</c:v>
                </c:pt>
                <c:pt idx="3">
                  <c:v>-11.622193304627899</c:v>
                </c:pt>
                <c:pt idx="4">
                  <c:v>-35.705875881968097</c:v>
                </c:pt>
                <c:pt idx="5">
                  <c:v>3.5768066912514498</c:v>
                </c:pt>
                <c:pt idx="6">
                  <c:v>12.573878781484201</c:v>
                </c:pt>
                <c:pt idx="7">
                  <c:v>16.9005660980439</c:v>
                </c:pt>
                <c:pt idx="8">
                  <c:v>7</c:v>
                </c:pt>
                <c:pt idx="9">
                  <c:v>12.3972569427557</c:v>
                </c:pt>
                <c:pt idx="10">
                  <c:v>7.4803066237506304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4-4BFB-9D76-CCCD96431ABE}"/>
            </c:ext>
          </c:extLst>
        </c:ser>
        <c:ser>
          <c:idx val="1"/>
          <c:order val="1"/>
          <c:tx>
            <c:strRef>
              <c:f>III.8!$C$2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III.8!$A$3:$A$13</c:f>
              <c:strCache>
                <c:ptCount val="11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Finland</c:v>
                </c:pt>
                <c:pt idx="10">
                  <c:v>Norge</c:v>
                </c:pt>
              </c:strCache>
            </c:strRef>
          </c:cat>
          <c:val>
            <c:numRef>
              <c:f>III.8!$C$3:$C$13</c:f>
              <c:numCache>
                <c:formatCode>0.0</c:formatCode>
                <c:ptCount val="11"/>
                <c:pt idx="0">
                  <c:v>-6.8259186548856404E-2</c:v>
                </c:pt>
                <c:pt idx="1">
                  <c:v>-35.8340543604738</c:v>
                </c:pt>
                <c:pt idx="2">
                  <c:v>5.0199999999999996</c:v>
                </c:pt>
                <c:pt idx="3">
                  <c:v>-0.50503547154834505</c:v>
                </c:pt>
                <c:pt idx="4">
                  <c:v>-2.50245770850802</c:v>
                </c:pt>
                <c:pt idx="5">
                  <c:v>7.1965409640552203</c:v>
                </c:pt>
                <c:pt idx="6">
                  <c:v>9.1576867693909705</c:v>
                </c:pt>
                <c:pt idx="7">
                  <c:v>8.0260648775147505</c:v>
                </c:pt>
                <c:pt idx="8">
                  <c:v>-3.2</c:v>
                </c:pt>
                <c:pt idx="9">
                  <c:v>10.0292112950341</c:v>
                </c:pt>
                <c:pt idx="10">
                  <c:v>11.5931192538779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D4-4BFB-9D76-CCCD96431ABE}"/>
            </c:ext>
          </c:extLst>
        </c:ser>
        <c:ser>
          <c:idx val="7"/>
          <c:order val="7"/>
          <c:tx>
            <c:strRef>
              <c:f>III.8!$I$2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III.8!$A$3:$A$13</c:f>
              <c:strCache>
                <c:ptCount val="11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Finland</c:v>
                </c:pt>
                <c:pt idx="10">
                  <c:v>Norge</c:v>
                </c:pt>
              </c:strCache>
            </c:strRef>
          </c:cat>
          <c:val>
            <c:numRef>
              <c:f>III.8!$I$3:$I$13</c:f>
              <c:numCache>
                <c:formatCode>0.0</c:formatCode>
                <c:ptCount val="11"/>
                <c:pt idx="0">
                  <c:v>4.4172554019354902</c:v>
                </c:pt>
                <c:pt idx="1">
                  <c:v>5.69223868496465</c:v>
                </c:pt>
                <c:pt idx="2">
                  <c:v>7.53</c:v>
                </c:pt>
                <c:pt idx="3">
                  <c:v>10.8482681026577</c:v>
                </c:pt>
                <c:pt idx="4">
                  <c:v>10.2164581935691</c:v>
                </c:pt>
                <c:pt idx="5">
                  <c:v>6.8338558669022902</c:v>
                </c:pt>
                <c:pt idx="6">
                  <c:v>7.0998153012195404</c:v>
                </c:pt>
                <c:pt idx="7">
                  <c:v>14.882176448946799</c:v>
                </c:pt>
                <c:pt idx="8">
                  <c:v>8.9780327405870093</c:v>
                </c:pt>
                <c:pt idx="9">
                  <c:v>7.1018993008591602</c:v>
                </c:pt>
                <c:pt idx="10">
                  <c:v>11.1817542340782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D4-4BFB-9D76-CCCD96431ABE}"/>
            </c:ext>
          </c:extLst>
        </c:ser>
        <c:ser>
          <c:idx val="8"/>
          <c:order val="8"/>
          <c:tx>
            <c:strRef>
              <c:f>III.8!$J$2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III.8!$A$3:$A$13</c:f>
              <c:strCache>
                <c:ptCount val="11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Finland</c:v>
                </c:pt>
                <c:pt idx="10">
                  <c:v>Norge</c:v>
                </c:pt>
              </c:strCache>
            </c:strRef>
          </c:cat>
          <c:val>
            <c:numRef>
              <c:f>III.8!$J$3:$J$13</c:f>
              <c:numCache>
                <c:formatCode>0.0</c:formatCode>
                <c:ptCount val="11"/>
                <c:pt idx="0">
                  <c:v>3.7735568452126702</c:v>
                </c:pt>
                <c:pt idx="1">
                  <c:v>7.8213094206145604</c:v>
                </c:pt>
                <c:pt idx="2">
                  <c:v>6.57</c:v>
                </c:pt>
                <c:pt idx="3">
                  <c:v>10.1119120331904</c:v>
                </c:pt>
                <c:pt idx="4">
                  <c:v>9.3704408465433406</c:v>
                </c:pt>
                <c:pt idx="5">
                  <c:v>6.6706592587775901</c:v>
                </c:pt>
                <c:pt idx="6">
                  <c:v>5.4926834685112498</c:v>
                </c:pt>
                <c:pt idx="7">
                  <c:v>16.0151583197542</c:v>
                </c:pt>
                <c:pt idx="8">
                  <c:v>12.4658301929234</c:v>
                </c:pt>
                <c:pt idx="9">
                  <c:v>13.12681652625</c:v>
                </c:pt>
                <c:pt idx="10">
                  <c:v>11.6680682563121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D4-4BFB-9D76-CCCD9643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81472"/>
        <c:axId val="1010830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III.8!$D$2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rgbClr val="005953">
                      <a:alpha val="69804"/>
                    </a:srgbClr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Finland</c:v>
                      </c:pt>
                      <c:pt idx="10">
                        <c:v>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III.8!$D$3:$D$13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6.8747388267191303</c:v>
                      </c:pt>
                      <c:pt idx="1">
                        <c:v>-41.0351883886756</c:v>
                      </c:pt>
                      <c:pt idx="2">
                        <c:v>8.84</c:v>
                      </c:pt>
                      <c:pt idx="3">
                        <c:v>8.89087751697617</c:v>
                      </c:pt>
                      <c:pt idx="4">
                        <c:v>10.5841078646187</c:v>
                      </c:pt>
                      <c:pt idx="5">
                        <c:v>12.017168759348699</c:v>
                      </c:pt>
                      <c:pt idx="6">
                        <c:v>7.9954777783587101</c:v>
                      </c:pt>
                      <c:pt idx="7">
                        <c:v>14.0596682121936</c:v>
                      </c:pt>
                      <c:pt idx="8">
                        <c:v>-4.1667601516700702E-2</c:v>
                      </c:pt>
                      <c:pt idx="9">
                        <c:v>9.7123401283338406</c:v>
                      </c:pt>
                      <c:pt idx="10">
                        <c:v>13.3604933105222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8D4-4BFB-9D76-CCCD96431AB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III.8!$E$2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rgbClr val="72AFB6">
                      <a:alpha val="70000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Finland</c:v>
                      </c:pt>
                      <c:pt idx="10">
                        <c:v>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III.8!$E$3:$E$13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6.1055647252825596</c:v>
                      </c:pt>
                      <c:pt idx="1">
                        <c:v>-10.8013725052281</c:v>
                      </c:pt>
                      <c:pt idx="2">
                        <c:v>13.05</c:v>
                      </c:pt>
                      <c:pt idx="3">
                        <c:v>9.5941797458169606</c:v>
                      </c:pt>
                      <c:pt idx="4">
                        <c:v>1.1716011506467101</c:v>
                      </c:pt>
                      <c:pt idx="5">
                        <c:v>8.2507618371031004</c:v>
                      </c:pt>
                      <c:pt idx="6">
                        <c:v>1.45831599437097</c:v>
                      </c:pt>
                      <c:pt idx="7">
                        <c:v>14.868311808550301</c:v>
                      </c:pt>
                      <c:pt idx="8">
                        <c:v>-0.64982860005002696</c:v>
                      </c:pt>
                      <c:pt idx="9">
                        <c:v>10.384994218663</c:v>
                      </c:pt>
                      <c:pt idx="10">
                        <c:v>11.332592641003901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8D4-4BFB-9D76-CCCD96431AB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III.8!$F$2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rgbClr val="EC068D">
                      <a:alpha val="70000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Finland</c:v>
                      </c:pt>
                      <c:pt idx="10">
                        <c:v>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III.8!$F$3:$F$13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3.24315710955144</c:v>
                      </c:pt>
                      <c:pt idx="1">
                        <c:v>-7.8187647004662297</c:v>
                      </c:pt>
                      <c:pt idx="2">
                        <c:v>10.82</c:v>
                      </c:pt>
                      <c:pt idx="3">
                        <c:v>7.3833997187746299</c:v>
                      </c:pt>
                      <c:pt idx="4">
                        <c:v>3.3918243299939301</c:v>
                      </c:pt>
                      <c:pt idx="5">
                        <c:v>5.9886305085991802</c:v>
                      </c:pt>
                      <c:pt idx="6">
                        <c:v>-21.0417887280841</c:v>
                      </c:pt>
                      <c:pt idx="7">
                        <c:v>15.254867651590599</c:v>
                      </c:pt>
                      <c:pt idx="8">
                        <c:v>1.4804070852518501</c:v>
                      </c:pt>
                      <c:pt idx="9">
                        <c:v>8.8972921284826398</c:v>
                      </c:pt>
                      <c:pt idx="10">
                        <c:v>13.022902695179001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8D4-4BFB-9D76-CCCD96431AB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III.8!$G$2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Finland</c:v>
                      </c:pt>
                      <c:pt idx="10">
                        <c:v>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III.8!$G$3:$G$13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3.8316976334321899</c:v>
                      </c:pt>
                      <c:pt idx="1">
                        <c:v>-6.8160007437988401</c:v>
                      </c:pt>
                      <c:pt idx="2">
                        <c:v>7.53</c:v>
                      </c:pt>
                      <c:pt idx="3">
                        <c:v>6.20914715294529</c:v>
                      </c:pt>
                      <c:pt idx="4">
                        <c:v>16.017205997762002</c:v>
                      </c:pt>
                      <c:pt idx="5">
                        <c:v>8.4400904136799006</c:v>
                      </c:pt>
                      <c:pt idx="6">
                        <c:v>5.38490463973329</c:v>
                      </c:pt>
                      <c:pt idx="7">
                        <c:v>16.827750653050799</c:v>
                      </c:pt>
                      <c:pt idx="8">
                        <c:v>1.09538109157853</c:v>
                      </c:pt>
                      <c:pt idx="9">
                        <c:v>8.1672424484010993</c:v>
                      </c:pt>
                      <c:pt idx="10">
                        <c:v>12.659967555875999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8D4-4BFB-9D76-CCCD96431AB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III.8!$H$2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Finland</c:v>
                      </c:pt>
                      <c:pt idx="10">
                        <c:v>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III.8!$H$3:$H$13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5.5835593708378104</c:v>
                      </c:pt>
                      <c:pt idx="1">
                        <c:v>5.2881696568760903</c:v>
                      </c:pt>
                      <c:pt idx="2">
                        <c:v>7.17</c:v>
                      </c:pt>
                      <c:pt idx="3">
                        <c:v>6.59054920930223</c:v>
                      </c:pt>
                      <c:pt idx="4">
                        <c:v>7.9205709620663596</c:v>
                      </c:pt>
                      <c:pt idx="5">
                        <c:v>4.3947100176209801</c:v>
                      </c:pt>
                      <c:pt idx="6">
                        <c:v>5.6833951114073002</c:v>
                      </c:pt>
                      <c:pt idx="7">
                        <c:v>17.011329113597899</c:v>
                      </c:pt>
                      <c:pt idx="8">
                        <c:v>-1.63776827365541</c:v>
                      </c:pt>
                      <c:pt idx="9">
                        <c:v>11.8347565197323</c:v>
                      </c:pt>
                      <c:pt idx="10">
                        <c:v>13.0138606776844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8D4-4BFB-9D76-CCCD96431ABE}"/>
                  </c:ext>
                </c:extLst>
              </c15:ser>
            </c15:filteredBarSeries>
          </c:ext>
        </c:extLst>
      </c:barChart>
      <c:catAx>
        <c:axId val="10108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1083008"/>
        <c:crosses val="autoZero"/>
        <c:auto val="1"/>
        <c:lblAlgn val="ctr"/>
        <c:lblOffset val="100"/>
        <c:noMultiLvlLbl val="0"/>
      </c:catAx>
      <c:valAx>
        <c:axId val="101083008"/>
        <c:scaling>
          <c:orientation val="minMax"/>
          <c:max val="20"/>
          <c:min val="-4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3.6252343457067867E-3"/>
              <c:y val="0.1958386272212057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081472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7.1293588301462102E-3"/>
          <c:y val="0.95841419986167864"/>
          <c:w val="0.9928706411698538"/>
          <c:h val="4.15858845115412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9459673155828"/>
          <c:y val="1.8622737947230281E-2"/>
          <c:w val="0.88436295774878437"/>
          <c:h val="0.7837693051526453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III.9!$G$2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III.9!$A$3:$A$12</c:f>
              <c:strCache>
                <c:ptCount val="10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Norge</c:v>
                </c:pt>
              </c:strCache>
            </c:strRef>
          </c:cat>
          <c:val>
            <c:numRef>
              <c:f>III.9!$G$3:$G$12</c:f>
              <c:numCache>
                <c:formatCode>0.0</c:formatCode>
                <c:ptCount val="10"/>
                <c:pt idx="0">
                  <c:v>3.1117417387379902</c:v>
                </c:pt>
                <c:pt idx="1">
                  <c:v>25.7085876594263</c:v>
                </c:pt>
                <c:pt idx="2">
                  <c:v>2.7</c:v>
                </c:pt>
                <c:pt idx="3">
                  <c:v>3.2271688861891201</c:v>
                </c:pt>
                <c:pt idx="4">
                  <c:v>4.2449774052573499</c:v>
                </c:pt>
                <c:pt idx="5">
                  <c:v>4.4954340797954702</c:v>
                </c:pt>
                <c:pt idx="6">
                  <c:v>9.3807296321867408</c:v>
                </c:pt>
                <c:pt idx="7">
                  <c:v>0.61438778753039303</c:v>
                </c:pt>
                <c:pt idx="8">
                  <c:v>4.6181437048593299</c:v>
                </c:pt>
                <c:pt idx="9">
                  <c:v>1.3387267072987501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FFA-499C-BCA9-88462230E1AA}"/>
            </c:ext>
          </c:extLst>
        </c:ser>
        <c:ser>
          <c:idx val="6"/>
          <c:order val="6"/>
          <c:tx>
            <c:strRef>
              <c:f>III.9!$H$2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III.9!$A$3:$A$12</c:f>
              <c:strCache>
                <c:ptCount val="10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Norge</c:v>
                </c:pt>
              </c:strCache>
            </c:strRef>
          </c:cat>
          <c:val>
            <c:numRef>
              <c:f>III.9!$H$3:$H$12</c:f>
              <c:numCache>
                <c:formatCode>0.0</c:formatCode>
                <c:ptCount val="10"/>
                <c:pt idx="0">
                  <c:v>1.65439245472471</c:v>
                </c:pt>
                <c:pt idx="1">
                  <c:v>20.648803822040001</c:v>
                </c:pt>
                <c:pt idx="2">
                  <c:v>2.34</c:v>
                </c:pt>
                <c:pt idx="3">
                  <c:v>2.9826621527566402</c:v>
                </c:pt>
                <c:pt idx="4">
                  <c:v>4.1756921182930498</c:v>
                </c:pt>
                <c:pt idx="5">
                  <c:v>4.1624992839960502</c:v>
                </c:pt>
                <c:pt idx="6">
                  <c:v>8.4527823486915104</c:v>
                </c:pt>
                <c:pt idx="7">
                  <c:v>1.23836746975005</c:v>
                </c:pt>
                <c:pt idx="8">
                  <c:v>4.4007907380381104</c:v>
                </c:pt>
                <c:pt idx="9">
                  <c:v>1.1308879071926601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FFA-499C-BCA9-88462230E1AA}"/>
            </c:ext>
          </c:extLst>
        </c:ser>
        <c:ser>
          <c:idx val="7"/>
          <c:order val="7"/>
          <c:tx>
            <c:strRef>
              <c:f>III.9!$I$2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III.9!$A$3:$A$12</c:f>
              <c:strCache>
                <c:ptCount val="10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Norge</c:v>
                </c:pt>
              </c:strCache>
            </c:strRef>
          </c:cat>
          <c:val>
            <c:numRef>
              <c:f>III.9!$I$3:$I$12</c:f>
              <c:numCache>
                <c:formatCode>0.0</c:formatCode>
                <c:ptCount val="10"/>
                <c:pt idx="0">
                  <c:v>1.0145084658093899</c:v>
                </c:pt>
                <c:pt idx="1">
                  <c:v>14.9348797557405</c:v>
                </c:pt>
                <c:pt idx="2">
                  <c:v>1.97</c:v>
                </c:pt>
                <c:pt idx="3">
                  <c:v>2.7119846658992901</c:v>
                </c:pt>
                <c:pt idx="4">
                  <c:v>3.7893514285827101</c:v>
                </c:pt>
                <c:pt idx="5">
                  <c:v>3.9829130254177998</c:v>
                </c:pt>
                <c:pt idx="6">
                  <c:v>6.1623766108017097</c:v>
                </c:pt>
                <c:pt idx="7">
                  <c:v>1.1651058074299301</c:v>
                </c:pt>
                <c:pt idx="8">
                  <c:v>3.6862359363498598</c:v>
                </c:pt>
                <c:pt idx="9">
                  <c:v>1.0533756114735999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A-499C-BCA9-88462230E1AA}"/>
            </c:ext>
          </c:extLst>
        </c:ser>
        <c:ser>
          <c:idx val="8"/>
          <c:order val="8"/>
          <c:tx>
            <c:strRef>
              <c:f>III.9!$J$2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III.9!$A$3:$A$12</c:f>
              <c:strCache>
                <c:ptCount val="10"/>
                <c:pt idx="0">
                  <c:v>Storbritannia</c:v>
                </c:pt>
                <c:pt idx="1">
                  <c:v>Irland</c:v>
                </c:pt>
                <c:pt idx="2">
                  <c:v>Tyskland</c:v>
                </c:pt>
                <c:pt idx="3">
                  <c:v>Nederland</c:v>
                </c:pt>
                <c:pt idx="4">
                  <c:v>Belgia</c:v>
                </c:pt>
                <c:pt idx="5">
                  <c:v>Frankrike</c:v>
                </c:pt>
                <c:pt idx="6">
                  <c:v>Spania</c:v>
                </c:pt>
                <c:pt idx="7">
                  <c:v>Sverige</c:v>
                </c:pt>
                <c:pt idx="8">
                  <c:v>Danmark</c:v>
                </c:pt>
                <c:pt idx="9">
                  <c:v>Norge</c:v>
                </c:pt>
              </c:strCache>
            </c:strRef>
          </c:cat>
          <c:val>
            <c:numRef>
              <c:f>III.9!$J$3:$J$12</c:f>
              <c:numCache>
                <c:formatCode>0.0</c:formatCode>
                <c:ptCount val="10"/>
                <c:pt idx="0">
                  <c:v>0.94016128391878395</c:v>
                </c:pt>
                <c:pt idx="1">
                  <c:v>13.610062380059899</c:v>
                </c:pt>
                <c:pt idx="2">
                  <c:v>1.69</c:v>
                </c:pt>
                <c:pt idx="3">
                  <c:v>2.5405274482536799</c:v>
                </c:pt>
                <c:pt idx="4">
                  <c:v>3.4320332519335599</c:v>
                </c:pt>
                <c:pt idx="5">
                  <c:v>3.6370418305693799</c:v>
                </c:pt>
                <c:pt idx="6">
                  <c:v>5.63525762139676</c:v>
                </c:pt>
                <c:pt idx="7">
                  <c:v>1.0393468477377701</c:v>
                </c:pt>
                <c:pt idx="8">
                  <c:v>3.2101233430054301</c:v>
                </c:pt>
                <c:pt idx="9">
                  <c:v>1.1847303785968799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FA-499C-BCA9-88462230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19488"/>
        <c:axId val="10112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III.9!$B$2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solidFill>
                    <a:srgbClr val="005953">
                      <a:alpha val="70000"/>
                    </a:srgbClr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III.9!$B$3:$B$12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1.5569736898483899</c:v>
                      </c:pt>
                      <c:pt idx="1">
                        <c:v>1.9225211511521401</c:v>
                      </c:pt>
                      <c:pt idx="2">
                        <c:v>2.85</c:v>
                      </c:pt>
                      <c:pt idx="3">
                        <c:v>1.6813977368175701</c:v>
                      </c:pt>
                      <c:pt idx="4">
                        <c:v>1.6521642188530099</c:v>
                      </c:pt>
                      <c:pt idx="5">
                        <c:v>2.8194202528279102</c:v>
                      </c:pt>
                      <c:pt idx="6">
                        <c:v>2.8076936912748298</c:v>
                      </c:pt>
                      <c:pt idx="7">
                        <c:v>0.46207829186664101</c:v>
                      </c:pt>
                      <c:pt idx="9">
                        <c:v>0.72325102771346605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FFA-499C-BCA9-88462230E1A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III.9!$C$2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  <a:alpha val="70000"/>
                    </a:scheme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III.9!$C$3:$C$12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3.5086570182085901</c:v>
                      </c:pt>
                      <c:pt idx="1">
                        <c:v>9.7963666080107004</c:v>
                      </c:pt>
                      <c:pt idx="2">
                        <c:v>3.31</c:v>
                      </c:pt>
                      <c:pt idx="3">
                        <c:v>3.2016876798018501</c:v>
                      </c:pt>
                      <c:pt idx="4">
                        <c:v>3.0754366630660699</c:v>
                      </c:pt>
                      <c:pt idx="5">
                        <c:v>4.0219311274074698</c:v>
                      </c:pt>
                      <c:pt idx="6">
                        <c:v>4.1210313362269</c:v>
                      </c:pt>
                      <c:pt idx="7">
                        <c:v>0.83413300785054301</c:v>
                      </c:pt>
                      <c:pt idx="9">
                        <c:v>1.27871052608886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FFA-499C-BCA9-88462230E1A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III.9!$D$2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rgbClr val="005953">
                      <a:alpha val="69804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III.9!$D$3:$D$12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3.9548337878878299</c:v>
                      </c:pt>
                      <c:pt idx="1">
                        <c:v>13.0469369915307</c:v>
                      </c:pt>
                      <c:pt idx="2">
                        <c:v>3.2</c:v>
                      </c:pt>
                      <c:pt idx="3">
                        <c:v>2.8323486979071602</c:v>
                      </c:pt>
                      <c:pt idx="4">
                        <c:v>2.7986105896192299</c:v>
                      </c:pt>
                      <c:pt idx="5">
                        <c:v>3.75857389340272</c:v>
                      </c:pt>
                      <c:pt idx="6">
                        <c:v>4.6683721316414104</c:v>
                      </c:pt>
                      <c:pt idx="7">
                        <c:v>0.78356325956268902</c:v>
                      </c:pt>
                      <c:pt idx="8">
                        <c:v>4.0686363107308798</c:v>
                      </c:pt>
                      <c:pt idx="9">
                        <c:v>1.5198136521783401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FFA-499C-BCA9-88462230E1A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III.9!$E$2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rgbClr val="72AFB6">
                      <a:alpha val="70000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III.9!$E$3:$E$12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3.9618682056151999</c:v>
                      </c:pt>
                      <c:pt idx="1">
                        <c:v>16.121468082470301</c:v>
                      </c:pt>
                      <c:pt idx="2">
                        <c:v>3.03</c:v>
                      </c:pt>
                      <c:pt idx="3">
                        <c:v>2.7108769083590301</c:v>
                      </c:pt>
                      <c:pt idx="4">
                        <c:v>3.3023017565661501</c:v>
                      </c:pt>
                      <c:pt idx="5">
                        <c:v>4.2914495888844204</c:v>
                      </c:pt>
                      <c:pt idx="6">
                        <c:v>6.0072810338297504</c:v>
                      </c:pt>
                      <c:pt idx="7">
                        <c:v>0.654054944661704</c:v>
                      </c:pt>
                      <c:pt idx="8">
                        <c:v>3.6603428872124599</c:v>
                      </c:pt>
                      <c:pt idx="9">
                        <c:v>1.68434907314772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FFA-499C-BCA9-88462230E1A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III.9!$F$2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rgbClr val="EC068D">
                      <a:alpha val="70000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Storbritannia</c:v>
                      </c:pt>
                      <c:pt idx="1">
                        <c:v>Irland</c:v>
                      </c:pt>
                      <c:pt idx="2">
                        <c:v>Tyskland</c:v>
                      </c:pt>
                      <c:pt idx="3">
                        <c:v>Nederland</c:v>
                      </c:pt>
                      <c:pt idx="4">
                        <c:v>Belgia</c:v>
                      </c:pt>
                      <c:pt idx="5">
                        <c:v>Frankrike</c:v>
                      </c:pt>
                      <c:pt idx="6">
                        <c:v>Spania</c:v>
                      </c:pt>
                      <c:pt idx="7">
                        <c:v>Sverige</c:v>
                      </c:pt>
                      <c:pt idx="8">
                        <c:v>Danmark</c:v>
                      </c:pt>
                      <c:pt idx="9">
                        <c:v>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III.9!$F$3:$F$12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3.5862840077379401</c:v>
                      </c:pt>
                      <c:pt idx="1">
                        <c:v>24.987678551957298</c:v>
                      </c:pt>
                      <c:pt idx="2">
                        <c:v>2.86</c:v>
                      </c:pt>
                      <c:pt idx="3">
                        <c:v>3.0978442854366599</c:v>
                      </c:pt>
                      <c:pt idx="4">
                        <c:v>3.7382545071931199</c:v>
                      </c:pt>
                      <c:pt idx="5">
                        <c:v>4.2945232736967904</c:v>
                      </c:pt>
                      <c:pt idx="6">
                        <c:v>7.4839035595254497</c:v>
                      </c:pt>
                      <c:pt idx="7">
                        <c:v>0.70006165481306304</c:v>
                      </c:pt>
                      <c:pt idx="8">
                        <c:v>5.9505178030789203</c:v>
                      </c:pt>
                      <c:pt idx="9">
                        <c:v>1.51215755076448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FFA-499C-BCA9-88462230E1AA}"/>
                  </c:ext>
                </c:extLst>
              </c15:ser>
            </c15:filteredBarSeries>
          </c:ext>
        </c:extLst>
      </c:barChart>
      <c:catAx>
        <c:axId val="10111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1121024"/>
        <c:crosses val="autoZero"/>
        <c:auto val="1"/>
        <c:lblAlgn val="ctr"/>
        <c:lblOffset val="100"/>
        <c:noMultiLvlLbl val="0"/>
      </c:catAx>
      <c:valAx>
        <c:axId val="1011210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3.2340759899815016E-3"/>
              <c:y val="0.30103700613582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119488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3632246503946336E-2"/>
          <c:y val="0.932113941639648"/>
          <c:w val="0.89799935435877998"/>
          <c:h val="6.4740157480314961E-2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4</xdr:row>
      <xdr:rowOff>133350</xdr:rowOff>
    </xdr:from>
    <xdr:to>
      <xdr:col>13</xdr:col>
      <xdr:colOff>28575</xdr:colOff>
      <xdr:row>23</xdr:row>
      <xdr:rowOff>152399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6</xdr:row>
      <xdr:rowOff>152401</xdr:rowOff>
    </xdr:from>
    <xdr:to>
      <xdr:col>10</xdr:col>
      <xdr:colOff>742951</xdr:colOff>
      <xdr:row>25</xdr:row>
      <xdr:rowOff>161927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647701</xdr:colOff>
      <xdr:row>4</xdr:row>
      <xdr:rowOff>66676</xdr:rowOff>
    </xdr:from>
    <xdr:to>
      <xdr:col>10</xdr:col>
      <xdr:colOff>666750</xdr:colOff>
      <xdr:row>23</xdr:row>
      <xdr:rowOff>57151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65086</xdr:colOff>
      <xdr:row>3</xdr:row>
      <xdr:rowOff>74612</xdr:rowOff>
    </xdr:from>
    <xdr:to>
      <xdr:col>10</xdr:col>
      <xdr:colOff>49213</xdr:colOff>
      <xdr:row>22</xdr:row>
      <xdr:rowOff>79664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2453448</xdr:colOff>
      <xdr:row>20</xdr:row>
      <xdr:rowOff>56029</xdr:rowOff>
    </xdr:from>
    <xdr:to>
      <xdr:col>7</xdr:col>
      <xdr:colOff>717177</xdr:colOff>
      <xdr:row>39</xdr:row>
      <xdr:rowOff>56029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3</xdr:row>
      <xdr:rowOff>133350</xdr:rowOff>
    </xdr:from>
    <xdr:to>
      <xdr:col>9</xdr:col>
      <xdr:colOff>742950</xdr:colOff>
      <xdr:row>22</xdr:row>
      <xdr:rowOff>140154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19048</xdr:colOff>
      <xdr:row>6</xdr:row>
      <xdr:rowOff>104775</xdr:rowOff>
    </xdr:from>
    <xdr:to>
      <xdr:col>10</xdr:col>
      <xdr:colOff>28575</xdr:colOff>
      <xdr:row>25</xdr:row>
      <xdr:rowOff>114300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</xdr:colOff>
      <xdr:row>6</xdr:row>
      <xdr:rowOff>38101</xdr:rowOff>
    </xdr:from>
    <xdr:to>
      <xdr:col>13</xdr:col>
      <xdr:colOff>47624</xdr:colOff>
      <xdr:row>25</xdr:row>
      <xdr:rowOff>38101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4</xdr:row>
      <xdr:rowOff>171450</xdr:rowOff>
    </xdr:from>
    <xdr:to>
      <xdr:col>13</xdr:col>
      <xdr:colOff>57150</xdr:colOff>
      <xdr:row>23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133350</xdr:rowOff>
    </xdr:from>
    <xdr:to>
      <xdr:col>18</xdr:col>
      <xdr:colOff>19050</xdr:colOff>
      <xdr:row>23</xdr:row>
      <xdr:rowOff>161925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5</xdr:row>
      <xdr:rowOff>0</xdr:rowOff>
    </xdr:from>
    <xdr:to>
      <xdr:col>18</xdr:col>
      <xdr:colOff>47625</xdr:colOff>
      <xdr:row>24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/>
  </sheetViews>
  <sheetFormatPr baseColWidth="10" defaultRowHeight="15"/>
  <sheetData>
    <row r="1" spans="1:7">
      <c r="B1">
        <v>2008</v>
      </c>
      <c r="C1">
        <v>2015</v>
      </c>
      <c r="D1">
        <v>2016</v>
      </c>
    </row>
    <row r="2" spans="1:7">
      <c r="A2" t="s">
        <v>0</v>
      </c>
      <c r="B2" s="24">
        <v>374.34410702957069</v>
      </c>
      <c r="C2" s="24">
        <v>277.0800144619451</v>
      </c>
      <c r="D2" s="24">
        <v>279.28515698924912</v>
      </c>
      <c r="F2" s="36" t="s">
        <v>73</v>
      </c>
      <c r="G2" t="s">
        <v>76</v>
      </c>
    </row>
    <row r="3" spans="1:7">
      <c r="A3" t="s">
        <v>1</v>
      </c>
      <c r="B3" s="24">
        <v>286.62095419485479</v>
      </c>
      <c r="C3" s="24">
        <v>94.972663062600986</v>
      </c>
      <c r="D3" s="24">
        <v>82.336265468555581</v>
      </c>
      <c r="F3" s="36" t="s">
        <v>74</v>
      </c>
      <c r="G3" t="s">
        <v>75</v>
      </c>
    </row>
    <row r="4" spans="1:7">
      <c r="A4" t="s">
        <v>2</v>
      </c>
      <c r="B4" s="24">
        <v>449.58323713982196</v>
      </c>
      <c r="C4" s="24">
        <v>343.27663452126467</v>
      </c>
      <c r="D4" s="24">
        <v>335.62261254324756</v>
      </c>
      <c r="G4" t="s">
        <v>67</v>
      </c>
    </row>
    <row r="5" spans="1:7">
      <c r="A5" t="s">
        <v>3</v>
      </c>
      <c r="B5" s="24">
        <v>339.12860007134265</v>
      </c>
      <c r="C5" s="24">
        <v>120.1247139621553</v>
      </c>
      <c r="D5" s="24">
        <v>122.01329564182255</v>
      </c>
    </row>
    <row r="6" spans="1:7">
      <c r="A6" t="s">
        <v>4</v>
      </c>
      <c r="B6" s="24">
        <v>351.50727407933675</v>
      </c>
      <c r="C6" s="24">
        <v>218.44801639478914</v>
      </c>
      <c r="D6" s="24">
        <v>209.37377745264865</v>
      </c>
    </row>
    <row r="7" spans="1:7">
      <c r="A7" t="s">
        <v>5</v>
      </c>
      <c r="B7" s="24">
        <v>344.4324267354761</v>
      </c>
      <c r="C7" s="24">
        <v>299.08914782911467</v>
      </c>
      <c r="D7" s="24">
        <v>307.44505354089563</v>
      </c>
    </row>
    <row r="8" spans="1:7">
      <c r="A8" t="s">
        <v>6</v>
      </c>
      <c r="B8" s="24">
        <v>294.50095643799415</v>
      </c>
      <c r="C8" s="24">
        <v>321.38480024963008</v>
      </c>
      <c r="D8" s="24">
        <v>308.47681887347773</v>
      </c>
    </row>
    <row r="9" spans="1:7">
      <c r="A9" t="s">
        <v>7</v>
      </c>
      <c r="B9" s="24">
        <v>330.70787509320439</v>
      </c>
      <c r="C9" s="24">
        <v>335.35944449937955</v>
      </c>
      <c r="D9" s="24">
        <v>314.30727824686119</v>
      </c>
    </row>
    <row r="10" spans="1:7">
      <c r="A10" t="s">
        <v>8</v>
      </c>
      <c r="B10" s="24">
        <v>333.05215975100731</v>
      </c>
      <c r="C10" s="24">
        <v>280.56772317964271</v>
      </c>
      <c r="D10" s="24">
        <v>287.47158032513715</v>
      </c>
    </row>
    <row r="11" spans="1:7">
      <c r="A11" t="s">
        <v>9</v>
      </c>
      <c r="B11" s="24">
        <v>60.034019234839533</v>
      </c>
      <c r="C11" s="24">
        <v>84.869451441766373</v>
      </c>
      <c r="D11" s="24">
        <v>85.90768122054196</v>
      </c>
    </row>
    <row r="12" spans="1:7">
      <c r="A12" t="s">
        <v>10</v>
      </c>
      <c r="B12" s="24">
        <v>1008</v>
      </c>
      <c r="C12" s="24">
        <v>143</v>
      </c>
      <c r="D12" s="24">
        <v>131</v>
      </c>
    </row>
    <row r="13" spans="1:7">
      <c r="A13" t="s">
        <v>11</v>
      </c>
      <c r="B13" s="24">
        <v>174.30390758719884</v>
      </c>
      <c r="C13" s="24">
        <v>188.72867278995446</v>
      </c>
      <c r="D13" s="24">
        <v>184.73671044787108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workbookViewId="0">
      <selection activeCell="F4" sqref="F4"/>
    </sheetView>
  </sheetViews>
  <sheetFormatPr baseColWidth="10" defaultColWidth="11.42578125" defaultRowHeight="15" customHeight="1"/>
  <cols>
    <col min="1" max="16384" width="11.42578125" style="1"/>
  </cols>
  <sheetData>
    <row r="2" spans="1:6" ht="15" customHeight="1">
      <c r="A2" t="s">
        <v>59</v>
      </c>
      <c r="B2" s="40" t="s">
        <v>60</v>
      </c>
      <c r="C2" s="41"/>
    </row>
    <row r="3" spans="1:6" ht="15" customHeight="1">
      <c r="A3"/>
      <c r="B3" t="s">
        <v>61</v>
      </c>
      <c r="C3" t="s">
        <v>62</v>
      </c>
      <c r="E3" s="38" t="s">
        <v>73</v>
      </c>
      <c r="F3" t="s">
        <v>96</v>
      </c>
    </row>
    <row r="4" spans="1:6" ht="15" customHeight="1">
      <c r="A4" t="s">
        <v>0</v>
      </c>
      <c r="B4" s="22">
        <v>14.620292930000002</v>
      </c>
      <c r="C4" s="22">
        <v>5.2704904099999998</v>
      </c>
      <c r="E4" s="38" t="s">
        <v>79</v>
      </c>
      <c r="F4" t="s">
        <v>93</v>
      </c>
    </row>
    <row r="5" spans="1:6" ht="15" customHeight="1">
      <c r="A5" s="23" t="s">
        <v>1</v>
      </c>
      <c r="B5" s="22">
        <v>17.997602490000002</v>
      </c>
      <c r="C5" s="22">
        <v>9.3872523799999996</v>
      </c>
      <c r="F5" t="s">
        <v>92</v>
      </c>
    </row>
    <row r="6" spans="1:6" ht="15" customHeight="1">
      <c r="A6" s="23" t="s">
        <v>4</v>
      </c>
      <c r="B6" s="22">
        <v>15.81651546</v>
      </c>
      <c r="C6" s="22">
        <v>4.7353622</v>
      </c>
      <c r="F6" t="s">
        <v>91</v>
      </c>
    </row>
    <row r="7" spans="1:6" ht="15" customHeight="1">
      <c r="A7" s="23" t="s">
        <v>2</v>
      </c>
      <c r="B7" s="22">
        <v>16.44946972</v>
      </c>
      <c r="C7" s="22">
        <v>4.5354500499999997</v>
      </c>
    </row>
    <row r="8" spans="1:6" ht="15" customHeight="1">
      <c r="A8" t="s">
        <v>3</v>
      </c>
      <c r="B8" s="22">
        <v>16.454640039999997</v>
      </c>
      <c r="C8" s="22">
        <v>5.7499425000000004</v>
      </c>
    </row>
    <row r="9" spans="1:6" ht="15" customHeight="1">
      <c r="A9" t="s">
        <v>5</v>
      </c>
      <c r="B9" s="22">
        <v>14.141442479999998</v>
      </c>
      <c r="C9" s="22">
        <v>5.1302896200000001</v>
      </c>
    </row>
    <row r="10" spans="1:6" ht="15" customHeight="1">
      <c r="A10" t="s">
        <v>6</v>
      </c>
      <c r="B10" s="22">
        <v>11.37443101</v>
      </c>
      <c r="C10" s="22">
        <v>5.5052801699999998</v>
      </c>
    </row>
    <row r="11" spans="1:6" ht="15" customHeight="1">
      <c r="A11" t="s">
        <v>7</v>
      </c>
      <c r="B11" s="22">
        <v>21.387285549999998</v>
      </c>
      <c r="C11" s="22">
        <v>4.8963649199999999</v>
      </c>
    </row>
    <row r="12" spans="1:6" ht="15" customHeight="1">
      <c r="A12" s="23" t="s">
        <v>8</v>
      </c>
      <c r="B12" s="22">
        <v>18.127361570000001</v>
      </c>
      <c r="C12" s="22">
        <v>4.6622719999999997</v>
      </c>
    </row>
    <row r="13" spans="1:6" ht="15" customHeight="1">
      <c r="A13" t="s">
        <v>9</v>
      </c>
      <c r="B13" s="22">
        <v>21.11977632</v>
      </c>
      <c r="C13" s="22">
        <v>6.9789147800000002</v>
      </c>
    </row>
    <row r="14" spans="1:6" ht="15" customHeight="1">
      <c r="A14" s="23" t="s">
        <v>11</v>
      </c>
      <c r="B14" s="22">
        <v>15.99402999</v>
      </c>
      <c r="C14" s="22">
        <v>6.94069702</v>
      </c>
    </row>
    <row r="15" spans="1:6" ht="15" customHeight="1">
      <c r="A15"/>
      <c r="B15" s="22"/>
      <c r="C15" s="22"/>
    </row>
    <row r="16" spans="1:6" ht="15" customHeight="1">
      <c r="A16"/>
      <c r="B16"/>
      <c r="C16"/>
    </row>
    <row r="17" spans="2:3" ht="15" customHeight="1">
      <c r="B17"/>
      <c r="C17"/>
    </row>
    <row r="35" spans="5:5" ht="15" customHeight="1">
      <c r="E35"/>
    </row>
  </sheetData>
  <mergeCells count="1">
    <mergeCell ref="B2:C2"/>
  </mergeCells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workbookViewId="0">
      <selection activeCell="C33" sqref="C33"/>
    </sheetView>
  </sheetViews>
  <sheetFormatPr baseColWidth="10" defaultColWidth="11.42578125" defaultRowHeight="15" customHeight="1"/>
  <cols>
    <col min="1" max="1" width="22.7109375" style="1" customWidth="1"/>
    <col min="2" max="16384" width="11.42578125" style="1"/>
  </cols>
  <sheetData>
    <row r="2" spans="1:6" ht="15" customHeight="1">
      <c r="A2"/>
      <c r="B2" s="40" t="s">
        <v>60</v>
      </c>
      <c r="C2" s="41"/>
    </row>
    <row r="3" spans="1:6" ht="15" customHeight="1">
      <c r="A3"/>
      <c r="B3" t="s">
        <v>61</v>
      </c>
      <c r="C3" t="s">
        <v>62</v>
      </c>
      <c r="E3" s="38" t="s">
        <v>73</v>
      </c>
      <c r="F3" t="s">
        <v>95</v>
      </c>
    </row>
    <row r="4" spans="1:6" ht="15" customHeight="1">
      <c r="A4" t="s">
        <v>16</v>
      </c>
      <c r="B4">
        <v>16.399999999999999</v>
      </c>
      <c r="C4">
        <v>7.2</v>
      </c>
      <c r="E4" s="38" t="s">
        <v>79</v>
      </c>
      <c r="F4" s="1" t="s">
        <v>94</v>
      </c>
    </row>
    <row r="5" spans="1:6" ht="15" customHeight="1">
      <c r="A5" t="s">
        <v>30</v>
      </c>
      <c r="B5">
        <v>14.9</v>
      </c>
      <c r="C5">
        <v>5.8</v>
      </c>
    </row>
    <row r="6" spans="1:6" ht="15" customHeight="1">
      <c r="A6" t="s">
        <v>22</v>
      </c>
      <c r="B6">
        <v>13.7</v>
      </c>
      <c r="C6">
        <v>5.7</v>
      </c>
    </row>
    <row r="7" spans="1:6" ht="15" customHeight="1">
      <c r="A7" t="s">
        <v>63</v>
      </c>
      <c r="B7">
        <v>14.5</v>
      </c>
      <c r="C7">
        <v>5.6</v>
      </c>
    </row>
    <row r="8" spans="1:6" ht="15" customHeight="1">
      <c r="A8" s="23" t="s">
        <v>71</v>
      </c>
      <c r="B8">
        <v>12.3</v>
      </c>
      <c r="C8">
        <v>5.3</v>
      </c>
    </row>
    <row r="9" spans="1:6" ht="15" customHeight="1">
      <c r="A9" t="s">
        <v>14</v>
      </c>
      <c r="B9" s="22">
        <f>100*24515/125779</f>
        <v>19.49053498596745</v>
      </c>
      <c r="C9">
        <v>5.2</v>
      </c>
    </row>
    <row r="10" spans="1:6" ht="15" customHeight="1">
      <c r="A10" t="s">
        <v>64</v>
      </c>
      <c r="B10">
        <v>19.399999999999999</v>
      </c>
      <c r="C10">
        <v>5.2</v>
      </c>
    </row>
    <row r="11" spans="1:6" ht="15" customHeight="1">
      <c r="A11" t="s">
        <v>24</v>
      </c>
      <c r="B11">
        <v>24.6</v>
      </c>
      <c r="C11">
        <v>5.2</v>
      </c>
    </row>
    <row r="12" spans="1:6" ht="15" customHeight="1">
      <c r="A12" s="23" t="s">
        <v>65</v>
      </c>
      <c r="B12">
        <v>11.8</v>
      </c>
      <c r="C12">
        <v>4.5999999999999996</v>
      </c>
    </row>
    <row r="13" spans="1:6" ht="15" customHeight="1">
      <c r="A13" s="23" t="s">
        <v>72</v>
      </c>
      <c r="B13">
        <v>22.7</v>
      </c>
      <c r="C13">
        <v>4.5999999999999996</v>
      </c>
    </row>
    <row r="14" spans="1:6" ht="15" customHeight="1">
      <c r="A14" s="23" t="s">
        <v>12</v>
      </c>
      <c r="B14">
        <v>17.600000000000001</v>
      </c>
      <c r="C14">
        <v>4.4000000000000004</v>
      </c>
    </row>
    <row r="15" spans="1:6" ht="15" customHeight="1">
      <c r="A15" s="23" t="s">
        <v>25</v>
      </c>
      <c r="B15">
        <v>14.8</v>
      </c>
      <c r="C15">
        <v>4.0999999999999996</v>
      </c>
    </row>
  </sheetData>
  <mergeCells count="1">
    <mergeCell ref="B2:C2"/>
  </mergeCell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/>
  </sheetViews>
  <sheetFormatPr baseColWidth="10" defaultRowHeight="15" customHeight="1"/>
  <cols>
    <col min="1" max="1" width="14.7109375" bestFit="1" customWidth="1"/>
  </cols>
  <sheetData>
    <row r="1" spans="1:5" ht="15" customHeight="1">
      <c r="A1" t="s">
        <v>27</v>
      </c>
      <c r="B1" t="s">
        <v>28</v>
      </c>
    </row>
    <row r="2" spans="1:5" ht="15" customHeight="1">
      <c r="A2" t="s">
        <v>12</v>
      </c>
      <c r="B2" s="2">
        <v>165.06927456814145</v>
      </c>
      <c r="D2" s="36" t="s">
        <v>73</v>
      </c>
      <c r="E2" t="s">
        <v>78</v>
      </c>
    </row>
    <row r="3" spans="1:5" ht="15" customHeight="1">
      <c r="A3" t="s">
        <v>30</v>
      </c>
      <c r="B3" s="2">
        <v>130.19096608941001</v>
      </c>
      <c r="D3" s="36" t="s">
        <v>74</v>
      </c>
      <c r="E3" t="s">
        <v>77</v>
      </c>
    </row>
    <row r="4" spans="1:5" ht="15" customHeight="1">
      <c r="A4" t="s">
        <v>13</v>
      </c>
      <c r="B4" s="2">
        <v>124.11722647985412</v>
      </c>
    </row>
    <row r="5" spans="1:5" ht="15" customHeight="1">
      <c r="A5" t="s">
        <v>14</v>
      </c>
      <c r="B5" s="2">
        <v>121.71243519249984</v>
      </c>
    </row>
    <row r="6" spans="1:5" ht="15" customHeight="1">
      <c r="A6" t="s">
        <v>15</v>
      </c>
      <c r="B6" s="2">
        <v>115.71451817797693</v>
      </c>
    </row>
    <row r="7" spans="1:5" ht="15" customHeight="1">
      <c r="A7" t="s">
        <v>16</v>
      </c>
      <c r="B7" s="2">
        <v>96.235044123558083</v>
      </c>
    </row>
    <row r="8" spans="1:5" ht="15" customHeight="1">
      <c r="A8" t="s">
        <v>17</v>
      </c>
      <c r="B8" s="2">
        <v>90.418175413089969</v>
      </c>
    </row>
    <row r="9" spans="1:5" ht="15" customHeight="1">
      <c r="A9" t="s">
        <v>18</v>
      </c>
      <c r="B9" s="2">
        <v>85.690218101654864</v>
      </c>
    </row>
    <row r="10" spans="1:5" ht="15" customHeight="1">
      <c r="A10" t="s">
        <v>19</v>
      </c>
      <c r="B10" s="2">
        <v>77.07631088086525</v>
      </c>
    </row>
    <row r="11" spans="1:5" ht="15" customHeight="1">
      <c r="A11" t="s">
        <v>20</v>
      </c>
      <c r="B11" s="2">
        <v>58.820004178958662</v>
      </c>
    </row>
    <row r="12" spans="1:5" ht="15" customHeight="1">
      <c r="A12" t="s">
        <v>21</v>
      </c>
      <c r="B12" s="2">
        <v>54.411528327284927</v>
      </c>
    </row>
    <row r="13" spans="1:5" ht="15" customHeight="1">
      <c r="A13" t="s">
        <v>22</v>
      </c>
      <c r="B13" s="2">
        <v>48.757217966596947</v>
      </c>
    </row>
    <row r="14" spans="1:5" ht="15" customHeight="1">
      <c r="A14" t="s">
        <v>23</v>
      </c>
      <c r="B14" s="2">
        <v>48.730942115149801</v>
      </c>
    </row>
    <row r="15" spans="1:5" ht="15" customHeight="1">
      <c r="A15" t="s">
        <v>24</v>
      </c>
      <c r="B15" s="2">
        <v>47.043639772949156</v>
      </c>
    </row>
    <row r="16" spans="1:5" ht="15" customHeight="1">
      <c r="A16" t="s">
        <v>25</v>
      </c>
      <c r="B16" s="2">
        <v>45.198951997180814</v>
      </c>
    </row>
    <row r="17" spans="1:5" ht="15" customHeight="1">
      <c r="A17" t="s">
        <v>26</v>
      </c>
      <c r="B17" s="2">
        <v>44.514385062658064</v>
      </c>
    </row>
    <row r="22" spans="1:5" ht="15" customHeight="1">
      <c r="E22" s="1" t="s">
        <v>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/>
  </sheetViews>
  <sheetFormatPr baseColWidth="10" defaultRowHeight="15" customHeight="1"/>
  <cols>
    <col min="1" max="1" width="37.42578125" bestFit="1" customWidth="1"/>
  </cols>
  <sheetData>
    <row r="1" spans="1:24" ht="15" customHeight="1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>
      <c r="A2" s="3" t="s">
        <v>32</v>
      </c>
      <c r="B2" s="4"/>
      <c r="C2" s="4"/>
      <c r="D2" s="4"/>
      <c r="E2" s="4"/>
      <c r="F2" s="4"/>
      <c r="G2" s="5"/>
      <c r="H2" s="5"/>
      <c r="I2" s="5"/>
      <c r="J2" s="5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12" customFormat="1" ht="15" customHeight="1">
      <c r="A3" s="11"/>
      <c r="B3" s="26">
        <v>1995</v>
      </c>
      <c r="C3" s="26">
        <v>1996</v>
      </c>
      <c r="D3" s="26">
        <v>1997</v>
      </c>
      <c r="E3" s="26">
        <v>1998</v>
      </c>
      <c r="F3" s="26">
        <v>1999</v>
      </c>
      <c r="G3" s="26">
        <v>2000</v>
      </c>
      <c r="H3" s="26">
        <v>2001</v>
      </c>
      <c r="I3" s="26">
        <v>2002</v>
      </c>
      <c r="J3" s="26">
        <v>2003</v>
      </c>
      <c r="K3" s="26">
        <v>2004</v>
      </c>
      <c r="L3" s="26">
        <v>2005</v>
      </c>
      <c r="M3" s="26">
        <v>2006</v>
      </c>
      <c r="N3" s="26">
        <v>2007</v>
      </c>
      <c r="O3" s="26">
        <v>2008</v>
      </c>
      <c r="P3" s="26">
        <v>2009</v>
      </c>
      <c r="Q3" s="26">
        <v>2010</v>
      </c>
      <c r="R3" s="26">
        <v>2011</v>
      </c>
      <c r="S3" s="26">
        <v>2012</v>
      </c>
      <c r="T3" s="26">
        <v>2013</v>
      </c>
      <c r="U3" s="26">
        <v>2014</v>
      </c>
      <c r="V3" s="26">
        <v>2015</v>
      </c>
      <c r="W3" s="26">
        <v>2016</v>
      </c>
      <c r="X3" s="26">
        <v>2017</v>
      </c>
    </row>
    <row r="4" spans="1:24" s="12" customFormat="1" ht="15" customHeight="1">
      <c r="A4" s="6" t="s">
        <v>33</v>
      </c>
      <c r="B4" s="7">
        <v>830.39400000000001</v>
      </c>
      <c r="C4" s="7">
        <v>955.27099999999996</v>
      </c>
      <c r="D4" s="7">
        <v>1086.1199999999999</v>
      </c>
      <c r="E4" s="7">
        <v>1223.799</v>
      </c>
      <c r="F4" s="7">
        <v>1346.9349999999999</v>
      </c>
      <c r="G4" s="7">
        <v>1558.2639999999999</v>
      </c>
      <c r="H4" s="7">
        <v>1709.98</v>
      </c>
      <c r="I4" s="7">
        <v>1860.84</v>
      </c>
      <c r="J4" s="7">
        <v>2074.259</v>
      </c>
      <c r="K4" s="7">
        <v>2181.654</v>
      </c>
      <c r="L4" s="13">
        <v>2569.8539999999998</v>
      </c>
      <c r="M4" s="13">
        <v>3106.143</v>
      </c>
      <c r="N4" s="13">
        <v>3756.5619999999999</v>
      </c>
      <c r="O4" s="13">
        <v>4813.3950000000004</v>
      </c>
      <c r="P4" s="13">
        <v>4905.9309999999996</v>
      </c>
      <c r="Q4" s="13">
        <v>5041.6019999999999</v>
      </c>
      <c r="R4" s="13">
        <v>5605.018</v>
      </c>
      <c r="S4" s="13">
        <v>5853.2719999999999</v>
      </c>
      <c r="T4" s="13">
        <v>6130.9930000000004</v>
      </c>
      <c r="U4" s="13">
        <v>6709.8289999999997</v>
      </c>
      <c r="V4" s="13">
        <v>6914.2330000000002</v>
      </c>
      <c r="W4" s="13">
        <v>7059.0619999999999</v>
      </c>
      <c r="X4" s="13">
        <v>7407.6719999999996</v>
      </c>
    </row>
    <row r="5" spans="1:24" s="12" customFormat="1" ht="15" customHeight="1">
      <c r="A5" s="6" t="s">
        <v>34</v>
      </c>
      <c r="B5" s="8">
        <v>15.289</v>
      </c>
      <c r="C5" s="8">
        <v>18.727</v>
      </c>
      <c r="D5" s="8">
        <v>19.036000000000001</v>
      </c>
      <c r="E5" s="8">
        <v>18.645</v>
      </c>
      <c r="F5" s="8">
        <v>20.373000000000001</v>
      </c>
      <c r="G5" s="8">
        <v>34.851999999999997</v>
      </c>
      <c r="H5" s="8">
        <v>42.171999999999997</v>
      </c>
      <c r="I5" s="8">
        <v>46.286999999999999</v>
      </c>
      <c r="J5" s="8">
        <v>49.353000000000002</v>
      </c>
      <c r="K5" s="8">
        <v>50.548999999999999</v>
      </c>
      <c r="L5" s="8">
        <v>79.491</v>
      </c>
      <c r="M5" s="8">
        <v>87.799000000000007</v>
      </c>
      <c r="N5" s="8">
        <v>126.29900000000001</v>
      </c>
      <c r="O5" s="8">
        <v>107.797</v>
      </c>
      <c r="P5" s="8">
        <v>111.816</v>
      </c>
      <c r="Q5" s="8">
        <v>109.163</v>
      </c>
      <c r="R5" s="8">
        <v>120.27500000000001</v>
      </c>
      <c r="S5" s="8">
        <v>96.332999999999998</v>
      </c>
      <c r="T5" s="8">
        <v>91.352999999999994</v>
      </c>
      <c r="U5" s="8">
        <v>86.716999999999999</v>
      </c>
      <c r="V5" s="8">
        <v>82.313000000000002</v>
      </c>
      <c r="W5" s="8">
        <v>95.852999999999994</v>
      </c>
      <c r="X5" s="8">
        <v>105.98099999999999</v>
      </c>
    </row>
    <row r="6" spans="1:24" s="12" customFormat="1" ht="15" customHeight="1">
      <c r="A6" s="6" t="s">
        <v>35</v>
      </c>
      <c r="B6" s="8">
        <v>30.71</v>
      </c>
      <c r="C6" s="8">
        <v>47.848999999999997</v>
      </c>
      <c r="D6" s="8">
        <v>79.334000000000003</v>
      </c>
      <c r="E6" s="8">
        <v>68.299000000000007</v>
      </c>
      <c r="F6" s="8">
        <v>102.221</v>
      </c>
      <c r="G6" s="8">
        <v>110.694</v>
      </c>
      <c r="H6" s="8">
        <v>92.296000000000006</v>
      </c>
      <c r="I6" s="8">
        <v>64.557000000000002</v>
      </c>
      <c r="J6" s="8">
        <v>101.861</v>
      </c>
      <c r="K6" s="8">
        <v>130.15</v>
      </c>
      <c r="L6" s="11">
        <v>192.38300000000001</v>
      </c>
      <c r="M6" s="11">
        <v>297.39400000000001</v>
      </c>
      <c r="N6" s="11">
        <v>333.053</v>
      </c>
      <c r="O6" s="11">
        <v>212.999</v>
      </c>
      <c r="P6" s="11">
        <v>340.85</v>
      </c>
      <c r="Q6" s="11">
        <v>435.78800000000001</v>
      </c>
      <c r="R6" s="11">
        <v>409.38299999999998</v>
      </c>
      <c r="S6" s="11">
        <v>516.74400000000003</v>
      </c>
      <c r="T6" s="11">
        <v>639.61</v>
      </c>
      <c r="U6" s="11">
        <v>823.99900000000002</v>
      </c>
      <c r="V6" s="11">
        <v>890.52800000000002</v>
      </c>
      <c r="W6" s="11">
        <v>959.65899999999999</v>
      </c>
      <c r="X6" s="11">
        <v>1084.6849999999999</v>
      </c>
    </row>
    <row r="7" spans="1:24" s="12" customFormat="1" ht="15" customHeight="1">
      <c r="A7" s="6" t="s">
        <v>36</v>
      </c>
      <c r="B7" s="8">
        <f>B6+B5</f>
        <v>45.999000000000002</v>
      </c>
      <c r="C7" s="8">
        <f t="shared" ref="C7:X7" si="0">C6+C5</f>
        <v>66.575999999999993</v>
      </c>
      <c r="D7" s="8">
        <f t="shared" si="0"/>
        <v>98.37</v>
      </c>
      <c r="E7" s="8">
        <f t="shared" si="0"/>
        <v>86.944000000000003</v>
      </c>
      <c r="F7" s="8">
        <f t="shared" si="0"/>
        <v>122.59400000000001</v>
      </c>
      <c r="G7" s="8">
        <f t="shared" si="0"/>
        <v>145.54599999999999</v>
      </c>
      <c r="H7" s="8">
        <f t="shared" si="0"/>
        <v>134.46800000000002</v>
      </c>
      <c r="I7" s="8">
        <f t="shared" si="0"/>
        <v>110.84399999999999</v>
      </c>
      <c r="J7" s="8">
        <f t="shared" si="0"/>
        <v>151.214</v>
      </c>
      <c r="K7" s="8">
        <f t="shared" si="0"/>
        <v>180.69900000000001</v>
      </c>
      <c r="L7" s="8">
        <f t="shared" si="0"/>
        <v>271.87400000000002</v>
      </c>
      <c r="M7" s="8">
        <f t="shared" si="0"/>
        <v>385.19299999999998</v>
      </c>
      <c r="N7" s="8">
        <f t="shared" si="0"/>
        <v>459.35199999999998</v>
      </c>
      <c r="O7" s="8">
        <f t="shared" si="0"/>
        <v>320.79599999999999</v>
      </c>
      <c r="P7" s="8">
        <f t="shared" si="0"/>
        <v>452.66600000000005</v>
      </c>
      <c r="Q7" s="8">
        <f t="shared" si="0"/>
        <v>544.95100000000002</v>
      </c>
      <c r="R7" s="8">
        <f t="shared" si="0"/>
        <v>529.65800000000002</v>
      </c>
      <c r="S7" s="8">
        <f t="shared" si="0"/>
        <v>613.077</v>
      </c>
      <c r="T7" s="8">
        <f t="shared" si="0"/>
        <v>730.96299999999997</v>
      </c>
      <c r="U7" s="8">
        <f t="shared" si="0"/>
        <v>910.71600000000001</v>
      </c>
      <c r="V7" s="8">
        <f t="shared" si="0"/>
        <v>972.84100000000001</v>
      </c>
      <c r="W7" s="8">
        <f t="shared" si="0"/>
        <v>1055.5119999999999</v>
      </c>
      <c r="X7" s="8">
        <f t="shared" si="0"/>
        <v>1190.6659999999999</v>
      </c>
    </row>
    <row r="8" spans="1:24" s="12" customFormat="1" ht="15" customHeight="1">
      <c r="A8" s="6" t="s">
        <v>68</v>
      </c>
      <c r="B8" s="6">
        <v>252.37299999999999</v>
      </c>
      <c r="C8" s="6">
        <v>258.65800000000002</v>
      </c>
      <c r="D8" s="6">
        <v>263.892</v>
      </c>
      <c r="E8" s="6">
        <v>282.30700000000002</v>
      </c>
      <c r="F8" s="6">
        <v>337.25400000000002</v>
      </c>
      <c r="G8" s="6">
        <v>306.952</v>
      </c>
      <c r="H8" s="6">
        <v>347.05200000000002</v>
      </c>
      <c r="I8" s="6">
        <v>389.036</v>
      </c>
      <c r="J8" s="6">
        <v>389.60199999999998</v>
      </c>
      <c r="K8" s="6">
        <v>419.66899999999998</v>
      </c>
      <c r="L8" s="6">
        <v>437.94</v>
      </c>
      <c r="M8" s="6">
        <v>474.61</v>
      </c>
      <c r="N8" s="6">
        <v>533.20699999999999</v>
      </c>
      <c r="O8" s="6">
        <v>545.05399999999997</v>
      </c>
      <c r="P8" s="6">
        <v>560.85299999999995</v>
      </c>
      <c r="Q8" s="6">
        <v>561.10799999999995</v>
      </c>
      <c r="R8" s="6">
        <v>610.928</v>
      </c>
      <c r="S8" s="6">
        <v>975.10900000000004</v>
      </c>
      <c r="T8" s="6">
        <v>1046.712</v>
      </c>
      <c r="U8" s="6">
        <v>1146.9649999999999</v>
      </c>
      <c r="V8" s="6">
        <v>1203.6400000000001</v>
      </c>
      <c r="W8" s="6">
        <v>1274.0940000000001</v>
      </c>
      <c r="X8" s="6">
        <v>1339.778</v>
      </c>
    </row>
    <row r="9" spans="1:24" s="12" customFormat="1" ht="15" customHeight="1">
      <c r="A9" s="9" t="s">
        <v>37</v>
      </c>
      <c r="B9" s="11">
        <v>363.48099999999999</v>
      </c>
      <c r="C9" s="11">
        <v>386.803</v>
      </c>
      <c r="D9" s="11">
        <v>426.05599999999998</v>
      </c>
      <c r="E9" s="11">
        <v>435.52699999999999</v>
      </c>
      <c r="F9" s="11">
        <v>524.64099999999996</v>
      </c>
      <c r="G9" s="11">
        <v>525.75599999999997</v>
      </c>
      <c r="H9" s="11">
        <v>535.59500000000003</v>
      </c>
      <c r="I9" s="11">
        <v>545.16399999999999</v>
      </c>
      <c r="J9" s="11">
        <v>617.61099999999999</v>
      </c>
      <c r="K9" s="11">
        <v>704.02599999999995</v>
      </c>
      <c r="L9" s="11">
        <v>803.57799999999997</v>
      </c>
      <c r="M9" s="11">
        <v>935.49900000000002</v>
      </c>
      <c r="N9" s="11">
        <v>1022.7</v>
      </c>
      <c r="O9" s="11">
        <v>1036.2470000000001</v>
      </c>
      <c r="P9" s="11">
        <v>1107.8119999999999</v>
      </c>
      <c r="Q9" s="11">
        <v>1209.6500000000001</v>
      </c>
      <c r="R9" s="11">
        <v>1273.579</v>
      </c>
      <c r="S9" s="11">
        <v>1410.105</v>
      </c>
      <c r="T9" s="11">
        <v>1554.3489999999999</v>
      </c>
      <c r="U9" s="11">
        <v>1717.3009999999999</v>
      </c>
      <c r="V9" s="11">
        <v>1833.4490000000001</v>
      </c>
      <c r="W9" s="11">
        <v>1943.7719999999999</v>
      </c>
      <c r="X9" s="11">
        <v>2090.4560000000001</v>
      </c>
    </row>
    <row r="10" spans="1:24" s="12" customFormat="1" ht="15" customHeight="1">
      <c r="A10" s="8" t="s">
        <v>38</v>
      </c>
      <c r="B10" s="8">
        <v>1492.2470000000001</v>
      </c>
      <c r="C10" s="8">
        <v>1667.308</v>
      </c>
      <c r="D10" s="8">
        <v>1874.4380000000001</v>
      </c>
      <c r="E10" s="8">
        <v>2028.577</v>
      </c>
      <c r="F10" s="8">
        <v>2331.424</v>
      </c>
      <c r="G10" s="8">
        <v>2536.518</v>
      </c>
      <c r="H10" s="8">
        <v>2727.0949999999998</v>
      </c>
      <c r="I10" s="8">
        <v>2905.884</v>
      </c>
      <c r="J10" s="8">
        <v>3232.6860000000001</v>
      </c>
      <c r="K10" s="8">
        <v>3486.0479999999998</v>
      </c>
      <c r="L10" s="8">
        <v>4083.2460000000001</v>
      </c>
      <c r="M10" s="8">
        <v>4901.4449999999997</v>
      </c>
      <c r="N10" s="8">
        <v>5771.8209999999999</v>
      </c>
      <c r="O10" s="8">
        <v>6715.4920000000002</v>
      </c>
      <c r="P10" s="8">
        <v>7027.2619999999997</v>
      </c>
      <c r="Q10" s="8">
        <v>7357.3109999999997</v>
      </c>
      <c r="R10" s="8">
        <v>8019.183</v>
      </c>
      <c r="S10" s="8">
        <v>8851.5630000000001</v>
      </c>
      <c r="T10" s="8">
        <v>9463.0169999999998</v>
      </c>
      <c r="U10" s="8">
        <v>10484.811</v>
      </c>
      <c r="V10" s="8">
        <v>10924.163</v>
      </c>
      <c r="W10" s="8">
        <v>11332.44</v>
      </c>
      <c r="X10" s="8">
        <v>12028.572</v>
      </c>
    </row>
    <row r="11" spans="1:24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>
      <c r="A12" s="1"/>
      <c r="B12" s="1">
        <v>1995</v>
      </c>
      <c r="C12" s="1">
        <v>1996</v>
      </c>
      <c r="D12" s="1">
        <v>1997</v>
      </c>
      <c r="E12" s="1">
        <v>1998</v>
      </c>
      <c r="F12" s="1">
        <v>1999</v>
      </c>
      <c r="G12" s="1">
        <v>2000</v>
      </c>
      <c r="H12" s="1">
        <v>2001</v>
      </c>
      <c r="I12" s="1">
        <v>2002</v>
      </c>
      <c r="J12" s="1">
        <v>2003</v>
      </c>
      <c r="K12" s="1">
        <v>2004</v>
      </c>
      <c r="L12" s="1">
        <v>2005</v>
      </c>
      <c r="M12" s="1">
        <v>2006</v>
      </c>
      <c r="N12" s="1">
        <v>2007</v>
      </c>
      <c r="O12" s="1">
        <v>2008</v>
      </c>
      <c r="P12" s="1">
        <v>2009</v>
      </c>
      <c r="Q12" s="1">
        <v>2010</v>
      </c>
      <c r="R12" s="1">
        <v>2011</v>
      </c>
      <c r="S12" s="1">
        <v>2012</v>
      </c>
      <c r="T12" s="1">
        <v>2013</v>
      </c>
      <c r="U12" s="1">
        <v>2014</v>
      </c>
      <c r="V12" s="1">
        <v>2015</v>
      </c>
      <c r="W12" s="1">
        <v>2016</v>
      </c>
      <c r="X12" s="1">
        <v>2017</v>
      </c>
    </row>
    <row r="13" spans="1:24" ht="15" customHeight="1">
      <c r="A13" s="9" t="s">
        <v>33</v>
      </c>
      <c r="B13" s="10">
        <f t="shared" ref="B13:X13" si="1">(B4/B10)*100</f>
        <v>55.647221941139769</v>
      </c>
      <c r="C13" s="10">
        <f t="shared" si="1"/>
        <v>57.294213186765731</v>
      </c>
      <c r="D13" s="10">
        <f t="shared" si="1"/>
        <v>57.943767678632199</v>
      </c>
      <c r="E13" s="10">
        <f t="shared" si="1"/>
        <v>60.327954028858656</v>
      </c>
      <c r="F13" s="10">
        <f t="shared" si="1"/>
        <v>57.773060584432514</v>
      </c>
      <c r="G13" s="10">
        <f t="shared" si="1"/>
        <v>61.433193062300361</v>
      </c>
      <c r="H13" s="10">
        <f t="shared" si="1"/>
        <v>62.703352835159762</v>
      </c>
      <c r="I13" s="10">
        <f t="shared" si="1"/>
        <v>64.036967752325964</v>
      </c>
      <c r="J13" s="10">
        <f t="shared" si="1"/>
        <v>64.165186473415602</v>
      </c>
      <c r="K13" s="10">
        <f t="shared" si="1"/>
        <v>62.582442926775542</v>
      </c>
      <c r="L13" s="10">
        <f t="shared" si="1"/>
        <v>62.936546071434343</v>
      </c>
      <c r="M13" s="10">
        <f t="shared" si="1"/>
        <v>63.371985200282779</v>
      </c>
      <c r="N13" s="10">
        <f t="shared" si="1"/>
        <v>65.084520119386937</v>
      </c>
      <c r="O13" s="10">
        <f t="shared" si="1"/>
        <v>71.675984425266236</v>
      </c>
      <c r="P13" s="10">
        <f t="shared" si="1"/>
        <v>69.812837489195644</v>
      </c>
      <c r="Q13" s="10">
        <f t="shared" si="1"/>
        <v>68.525063029142032</v>
      </c>
      <c r="R13" s="10">
        <f t="shared" si="1"/>
        <v>69.895125226597273</v>
      </c>
      <c r="S13" s="10">
        <f t="shared" si="1"/>
        <v>66.126987968113653</v>
      </c>
      <c r="T13" s="10">
        <f t="shared" si="1"/>
        <v>64.788988543505738</v>
      </c>
      <c r="U13" s="10">
        <f t="shared" si="1"/>
        <v>63.995707695637051</v>
      </c>
      <c r="V13" s="10">
        <f t="shared" si="1"/>
        <v>63.293022998649874</v>
      </c>
      <c r="W13" s="10">
        <f t="shared" si="1"/>
        <v>62.290751153326198</v>
      </c>
      <c r="X13" s="10">
        <f t="shared" si="1"/>
        <v>61.583968570832845</v>
      </c>
    </row>
    <row r="14" spans="1:24" ht="15" customHeight="1">
      <c r="A14" s="9" t="s">
        <v>36</v>
      </c>
      <c r="B14" s="10">
        <f t="shared" ref="B14:X14" si="2">(B7/B$10)*100</f>
        <v>3.0825325834127995</v>
      </c>
      <c r="C14" s="10">
        <f t="shared" si="2"/>
        <v>3.9930234845631398</v>
      </c>
      <c r="D14" s="10">
        <f t="shared" si="2"/>
        <v>5.2479729924382674</v>
      </c>
      <c r="E14" s="10">
        <f t="shared" si="2"/>
        <v>4.2859600596871594</v>
      </c>
      <c r="F14" s="10">
        <f t="shared" si="2"/>
        <v>5.2583313888850762</v>
      </c>
      <c r="G14" s="10">
        <f t="shared" si="2"/>
        <v>5.7380235425098496</v>
      </c>
      <c r="H14" s="10">
        <f t="shared" si="2"/>
        <v>4.9308146580885532</v>
      </c>
      <c r="I14" s="10">
        <f t="shared" si="2"/>
        <v>3.8144674735811885</v>
      </c>
      <c r="J14" s="10">
        <f t="shared" si="2"/>
        <v>4.6776581455792483</v>
      </c>
      <c r="K14" s="10">
        <f t="shared" si="2"/>
        <v>5.1834914493432107</v>
      </c>
      <c r="L14" s="10">
        <f t="shared" si="2"/>
        <v>6.6582811811975091</v>
      </c>
      <c r="M14" s="10">
        <f t="shared" si="2"/>
        <v>7.8587640991585133</v>
      </c>
      <c r="N14" s="10">
        <f t="shared" si="2"/>
        <v>7.9585281664140304</v>
      </c>
      <c r="O14" s="10">
        <f t="shared" si="2"/>
        <v>4.776954540337476</v>
      </c>
      <c r="P14" s="10">
        <f t="shared" si="2"/>
        <v>6.4415699884250808</v>
      </c>
      <c r="Q14" s="10">
        <f t="shared" si="2"/>
        <v>7.4069316901242868</v>
      </c>
      <c r="R14" s="10">
        <f t="shared" si="2"/>
        <v>6.6048873058514808</v>
      </c>
      <c r="S14" s="10">
        <f t="shared" si="2"/>
        <v>6.9262004913708459</v>
      </c>
      <c r="T14" s="10">
        <f t="shared" si="2"/>
        <v>7.7244181216201984</v>
      </c>
      <c r="U14" s="10">
        <f t="shared" si="2"/>
        <v>8.6860507070656787</v>
      </c>
      <c r="V14" s="10">
        <f t="shared" si="2"/>
        <v>8.9054053843759018</v>
      </c>
      <c r="W14" s="10">
        <f t="shared" si="2"/>
        <v>9.3140753447624682</v>
      </c>
      <c r="X14" s="10">
        <f t="shared" si="2"/>
        <v>9.8986479858124454</v>
      </c>
    </row>
    <row r="15" spans="1:24" ht="15" customHeight="1">
      <c r="A15" s="9" t="s">
        <v>37</v>
      </c>
      <c r="B15" s="10">
        <f t="shared" ref="B15:X15" si="3">(B9/B$10)*100</f>
        <v>24.357964867746425</v>
      </c>
      <c r="C15" s="10">
        <f t="shared" si="3"/>
        <v>23.199252927473506</v>
      </c>
      <c r="D15" s="10">
        <f t="shared" si="3"/>
        <v>22.729799545250362</v>
      </c>
      <c r="E15" s="10">
        <f t="shared" si="3"/>
        <v>21.469581879317374</v>
      </c>
      <c r="F15" s="10">
        <f t="shared" si="3"/>
        <v>22.503028192212142</v>
      </c>
      <c r="G15" s="10">
        <f t="shared" si="3"/>
        <v>20.727469704531959</v>
      </c>
      <c r="H15" s="10">
        <f t="shared" si="3"/>
        <v>19.639763191234628</v>
      </c>
      <c r="I15" s="10">
        <f t="shared" si="3"/>
        <v>18.760693819849656</v>
      </c>
      <c r="J15" s="10">
        <f t="shared" si="3"/>
        <v>19.105196112458803</v>
      </c>
      <c r="K15" s="10">
        <f t="shared" si="3"/>
        <v>20.195533739064981</v>
      </c>
      <c r="L15" s="10">
        <f t="shared" si="3"/>
        <v>19.679882132989292</v>
      </c>
      <c r="M15" s="10">
        <f t="shared" si="3"/>
        <v>19.086187848685441</v>
      </c>
      <c r="N15" s="10">
        <f t="shared" si="3"/>
        <v>17.718844711227185</v>
      </c>
      <c r="O15" s="10">
        <f t="shared" si="3"/>
        <v>15.430693685585508</v>
      </c>
      <c r="P15" s="10">
        <f t="shared" si="3"/>
        <v>15.764489782791646</v>
      </c>
      <c r="Q15" s="10">
        <f t="shared" si="3"/>
        <v>16.441468900798135</v>
      </c>
      <c r="R15" s="10">
        <f t="shared" si="3"/>
        <v>15.881655275855408</v>
      </c>
      <c r="S15" s="10">
        <f t="shared" si="3"/>
        <v>15.930576328722962</v>
      </c>
      <c r="T15" s="10">
        <f t="shared" si="3"/>
        <v>16.425512075060205</v>
      </c>
      <c r="U15" s="10">
        <f t="shared" si="3"/>
        <v>16.37894092702291</v>
      </c>
      <c r="V15" s="10">
        <f t="shared" si="3"/>
        <v>16.783427709747649</v>
      </c>
      <c r="W15" s="10">
        <f t="shared" si="3"/>
        <v>17.152281415123309</v>
      </c>
      <c r="X15" s="10">
        <f t="shared" si="3"/>
        <v>17.379087060375912</v>
      </c>
    </row>
    <row r="16" spans="1:24" ht="15" customHeight="1">
      <c r="A16" s="9" t="s">
        <v>69</v>
      </c>
      <c r="B16" s="10">
        <f t="shared" ref="B16:X16" si="4">(B8/B$10)*100</f>
        <v>16.912280607701003</v>
      </c>
      <c r="C16" s="10">
        <f t="shared" si="4"/>
        <v>15.513510401197619</v>
      </c>
      <c r="D16" s="10">
        <f t="shared" si="4"/>
        <v>14.078459783679159</v>
      </c>
      <c r="E16" s="10">
        <f t="shared" si="4"/>
        <v>13.916504032136814</v>
      </c>
      <c r="F16" s="10">
        <f t="shared" si="4"/>
        <v>14.465579834470265</v>
      </c>
      <c r="G16" s="10">
        <f t="shared" si="4"/>
        <v>12.101313690657822</v>
      </c>
      <c r="H16" s="10">
        <f t="shared" si="4"/>
        <v>12.726069315517064</v>
      </c>
      <c r="I16" s="10">
        <f t="shared" si="4"/>
        <v>13.387870954243184</v>
      </c>
      <c r="J16" s="10">
        <f t="shared" si="4"/>
        <v>12.051959268546341</v>
      </c>
      <c r="K16" s="10">
        <f t="shared" si="4"/>
        <v>12.038531884816274</v>
      </c>
      <c r="L16" s="10">
        <f t="shared" si="4"/>
        <v>10.725290614378855</v>
      </c>
      <c r="M16" s="10">
        <f t="shared" si="4"/>
        <v>9.6830628518732755</v>
      </c>
      <c r="N16" s="10">
        <f t="shared" si="4"/>
        <v>9.2381070029718533</v>
      </c>
      <c r="O16" s="10">
        <f t="shared" si="4"/>
        <v>8.1163673488107797</v>
      </c>
      <c r="P16" s="10">
        <f t="shared" si="4"/>
        <v>7.9811027395876231</v>
      </c>
      <c r="Q16" s="10">
        <f t="shared" si="4"/>
        <v>7.6265363799355503</v>
      </c>
      <c r="R16" s="10">
        <f t="shared" si="4"/>
        <v>7.6183321916958366</v>
      </c>
      <c r="S16" s="10">
        <f t="shared" si="4"/>
        <v>11.016235211792539</v>
      </c>
      <c r="T16" s="10">
        <f t="shared" si="4"/>
        <v>11.061081259813863</v>
      </c>
      <c r="U16" s="10">
        <f t="shared" si="4"/>
        <v>10.939300670274362</v>
      </c>
      <c r="V16" s="10">
        <f t="shared" si="4"/>
        <v>11.018143907226577</v>
      </c>
      <c r="W16" s="10">
        <f t="shared" si="4"/>
        <v>11.242892086788018</v>
      </c>
      <c r="X16" s="10">
        <f t="shared" si="4"/>
        <v>11.138296382978794</v>
      </c>
    </row>
    <row r="18" spans="1:3" ht="15" customHeight="1">
      <c r="A18" s="25"/>
      <c r="B18" s="36" t="s">
        <v>73</v>
      </c>
      <c r="C18" t="s">
        <v>81</v>
      </c>
    </row>
    <row r="19" spans="1:3" ht="15" customHeight="1">
      <c r="B19" s="36" t="s">
        <v>79</v>
      </c>
      <c r="C19" t="s">
        <v>80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zoomScaleNormal="100" workbookViewId="0"/>
  </sheetViews>
  <sheetFormatPr baseColWidth="10" defaultColWidth="11.42578125" defaultRowHeight="15" customHeight="1"/>
  <cols>
    <col min="1" max="1" width="52.28515625" style="30" bestFit="1" customWidth="1"/>
    <col min="2" max="16384" width="11.42578125" style="30"/>
  </cols>
  <sheetData>
    <row r="2" spans="1:5" ht="15" customHeight="1">
      <c r="A2" s="27"/>
      <c r="B2" s="28" t="s">
        <v>39</v>
      </c>
      <c r="D2" s="36" t="s">
        <v>73</v>
      </c>
      <c r="E2" t="s">
        <v>82</v>
      </c>
    </row>
    <row r="3" spans="1:5" ht="15" customHeight="1">
      <c r="A3" s="28" t="s">
        <v>40</v>
      </c>
      <c r="B3" s="29">
        <v>3294154</v>
      </c>
      <c r="D3" s="36" t="s">
        <v>79</v>
      </c>
      <c r="E3" t="s">
        <v>80</v>
      </c>
    </row>
    <row r="4" spans="1:5" ht="15" customHeight="1">
      <c r="A4" s="28" t="s">
        <v>41</v>
      </c>
      <c r="B4" s="29">
        <v>1029650</v>
      </c>
    </row>
    <row r="5" spans="1:5" ht="15" customHeight="1">
      <c r="A5" s="28" t="s">
        <v>42</v>
      </c>
      <c r="B5" s="29">
        <v>163862</v>
      </c>
    </row>
    <row r="6" spans="1:5" ht="15" customHeight="1">
      <c r="A6" s="28" t="s">
        <v>43</v>
      </c>
      <c r="B6" s="29">
        <v>1546238</v>
      </c>
    </row>
    <row r="7" spans="1:5" ht="15" customHeight="1">
      <c r="A7" s="28" t="s">
        <v>44</v>
      </c>
      <c r="B7" s="29">
        <v>194679</v>
      </c>
    </row>
    <row r="8" spans="1:5" ht="15" customHeight="1">
      <c r="A8" s="28" t="s">
        <v>45</v>
      </c>
      <c r="B8" s="29">
        <f>B3-B4-B5-B6-B7</f>
        <v>359725</v>
      </c>
    </row>
    <row r="9" spans="1:5" ht="15" customHeight="1">
      <c r="A9" s="27"/>
      <c r="B9" s="27"/>
    </row>
    <row r="10" spans="1:5" ht="15" customHeight="1">
      <c r="A10" s="28"/>
      <c r="B10" s="29">
        <v>2008</v>
      </c>
    </row>
    <row r="11" spans="1:5" ht="15" customHeight="1">
      <c r="A11" s="28" t="s">
        <v>46</v>
      </c>
      <c r="B11" s="29">
        <f>(B4/$B$3)*100</f>
        <v>31.256887200780536</v>
      </c>
    </row>
    <row r="12" spans="1:5" ht="15" customHeight="1">
      <c r="A12" s="28" t="s">
        <v>47</v>
      </c>
      <c r="B12" s="29">
        <f>(B5/$B$3)*100</f>
        <v>4.9743272476028748</v>
      </c>
    </row>
    <row r="13" spans="1:5" ht="15" customHeight="1">
      <c r="A13" s="28" t="s">
        <v>48</v>
      </c>
      <c r="B13" s="29">
        <f>(B6/$B$3)*100</f>
        <v>46.938849853406978</v>
      </c>
    </row>
    <row r="14" spans="1:5" ht="15" customHeight="1">
      <c r="A14" s="28" t="s">
        <v>49</v>
      </c>
      <c r="B14" s="29">
        <f>(B7/$B$3)*100</f>
        <v>5.9098329950573047</v>
      </c>
    </row>
    <row r="15" spans="1:5" ht="15" customHeight="1">
      <c r="A15" s="28" t="s">
        <v>70</v>
      </c>
      <c r="B15" s="29">
        <f>(B8/$B$3)*100</f>
        <v>10.920102703152311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zoomScaleNormal="100" workbookViewId="0"/>
  </sheetViews>
  <sheetFormatPr baseColWidth="10" defaultColWidth="11.42578125" defaultRowHeight="15" customHeight="1"/>
  <cols>
    <col min="1" max="1" width="52.28515625" style="1" bestFit="1" customWidth="1"/>
    <col min="2" max="16384" width="11.42578125" style="1"/>
  </cols>
  <sheetData>
    <row r="2" spans="1:5" ht="15" customHeight="1">
      <c r="A2" s="14"/>
      <c r="B2" s="15" t="s">
        <v>50</v>
      </c>
    </row>
    <row r="3" spans="1:5" ht="15" customHeight="1">
      <c r="A3" s="15" t="s">
        <v>40</v>
      </c>
      <c r="B3" s="16">
        <v>5093754</v>
      </c>
    </row>
    <row r="4" spans="1:5" ht="15" customHeight="1">
      <c r="A4" s="15" t="s">
        <v>41</v>
      </c>
      <c r="B4" s="16">
        <v>1274801</v>
      </c>
    </row>
    <row r="5" spans="1:5" ht="15" customHeight="1">
      <c r="A5" s="15" t="s">
        <v>42</v>
      </c>
      <c r="B5" s="16">
        <v>271507</v>
      </c>
      <c r="D5" s="36" t="s">
        <v>73</v>
      </c>
      <c r="E5" t="s">
        <v>83</v>
      </c>
    </row>
    <row r="6" spans="1:5" ht="15" customHeight="1">
      <c r="A6" s="15" t="s">
        <v>43</v>
      </c>
      <c r="B6" s="16">
        <v>2838047</v>
      </c>
      <c r="D6" s="36" t="s">
        <v>79</v>
      </c>
      <c r="E6" t="s">
        <v>80</v>
      </c>
    </row>
    <row r="7" spans="1:5" ht="15" customHeight="1">
      <c r="A7" s="15" t="s">
        <v>44</v>
      </c>
      <c r="B7" s="16">
        <v>274344</v>
      </c>
    </row>
    <row r="8" spans="1:5" ht="15" customHeight="1">
      <c r="A8" s="15" t="s">
        <v>45</v>
      </c>
      <c r="B8" s="16">
        <f>B3-B4-B5-B6-B7</f>
        <v>435055</v>
      </c>
    </row>
    <row r="9" spans="1:5" ht="15" customHeight="1">
      <c r="A9" s="14"/>
      <c r="B9" s="14"/>
    </row>
    <row r="10" spans="1:5" ht="15" customHeight="1">
      <c r="A10" s="15"/>
      <c r="B10" s="16">
        <v>2017</v>
      </c>
    </row>
    <row r="11" spans="1:5" ht="15" customHeight="1">
      <c r="A11" s="15" t="s">
        <v>46</v>
      </c>
      <c r="B11" s="16">
        <f>(B4/$B$3)*100</f>
        <v>25.026748445252757</v>
      </c>
    </row>
    <row r="12" spans="1:5" ht="15" customHeight="1">
      <c r="A12" s="15" t="s">
        <v>47</v>
      </c>
      <c r="B12" s="16">
        <f>(B5/$B$3)*100</f>
        <v>5.3301945873318584</v>
      </c>
    </row>
    <row r="13" spans="1:5" ht="15" customHeight="1">
      <c r="A13" s="15" t="s">
        <v>48</v>
      </c>
      <c r="B13" s="16">
        <f>(B6/$B$3)*100</f>
        <v>55.716216370087757</v>
      </c>
    </row>
    <row r="14" spans="1:5" ht="15" customHeight="1">
      <c r="A14" s="15" t="s">
        <v>49</v>
      </c>
      <c r="B14" s="16">
        <f>(B7/$B$3)*100</f>
        <v>5.3858902491168603</v>
      </c>
    </row>
    <row r="15" spans="1:5" ht="15" customHeight="1">
      <c r="A15" s="15" t="s">
        <v>70</v>
      </c>
      <c r="B15" s="16">
        <f>(B8/$B$3)*100</f>
        <v>8.5409503482107691</v>
      </c>
    </row>
    <row r="35" spans="11:11" ht="15" customHeight="1">
      <c r="K35" s="1" t="s">
        <v>66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workbookViewId="0">
      <selection activeCell="C20" sqref="C20"/>
    </sheetView>
  </sheetViews>
  <sheetFormatPr baseColWidth="10" defaultColWidth="11.42578125" defaultRowHeight="15" customHeight="1"/>
  <cols>
    <col min="1" max="1" width="27.28515625" style="1" bestFit="1" customWidth="1"/>
    <col min="2" max="2" width="16.7109375" style="1" bestFit="1" customWidth="1"/>
    <col min="3" max="3" width="16.42578125" style="1" bestFit="1" customWidth="1"/>
    <col min="4" max="4" width="16.7109375" style="1" bestFit="1" customWidth="1"/>
    <col min="5" max="5" width="16.42578125" style="1" bestFit="1" customWidth="1"/>
    <col min="6" max="16384" width="11.42578125" style="1"/>
  </cols>
  <sheetData>
    <row r="2" spans="1:8" ht="15" customHeight="1">
      <c r="B2" s="39">
        <v>2008</v>
      </c>
      <c r="C2" s="39"/>
      <c r="D2" s="39" t="s">
        <v>97</v>
      </c>
      <c r="E2" s="39"/>
    </row>
    <row r="3" spans="1:8" ht="15" customHeight="1">
      <c r="B3" s="1" t="s">
        <v>51</v>
      </c>
      <c r="C3" s="1" t="s">
        <v>52</v>
      </c>
      <c r="D3" s="1" t="s">
        <v>51</v>
      </c>
      <c r="E3" s="1" t="s">
        <v>52</v>
      </c>
      <c r="G3" s="36" t="s">
        <v>73</v>
      </c>
      <c r="H3" t="s">
        <v>84</v>
      </c>
    </row>
    <row r="4" spans="1:8" ht="15" customHeight="1">
      <c r="A4" s="1" t="s">
        <v>53</v>
      </c>
      <c r="B4" s="17">
        <v>89</v>
      </c>
      <c r="C4" s="17">
        <v>79.993015899390684</v>
      </c>
      <c r="D4" s="17">
        <v>81</v>
      </c>
      <c r="E4" s="17">
        <v>64.932907189956239</v>
      </c>
      <c r="G4" s="36" t="s">
        <v>79</v>
      </c>
      <c r="H4" t="s">
        <v>85</v>
      </c>
    </row>
    <row r="5" spans="1:8" ht="15" customHeight="1">
      <c r="A5" s="1" t="s">
        <v>54</v>
      </c>
      <c r="B5" s="17">
        <v>11</v>
      </c>
      <c r="C5" s="17">
        <v>20.006984100609301</v>
      </c>
      <c r="D5" s="17">
        <v>19</v>
      </c>
      <c r="E5" s="17">
        <v>35.067092810043761</v>
      </c>
      <c r="H5" t="s">
        <v>98</v>
      </c>
    </row>
    <row r="28" spans="6:6" ht="15" customHeight="1">
      <c r="F28" s="14"/>
    </row>
  </sheetData>
  <mergeCells count="2">
    <mergeCell ref="B2:C2"/>
    <mergeCell ref="D2:E2"/>
  </mergeCells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workbookViewId="0"/>
  </sheetViews>
  <sheetFormatPr baseColWidth="10" defaultColWidth="11.42578125" defaultRowHeight="15" customHeight="1"/>
  <cols>
    <col min="1" max="16384" width="11.42578125" style="1"/>
  </cols>
  <sheetData>
    <row r="2" spans="1:8" ht="15" customHeight="1">
      <c r="B2" s="1" t="s">
        <v>55</v>
      </c>
      <c r="C2" s="1" t="s">
        <v>56</v>
      </c>
      <c r="D2" s="1" t="s">
        <v>57</v>
      </c>
      <c r="E2" s="1" t="s">
        <v>58</v>
      </c>
    </row>
    <row r="3" spans="1:8" ht="15" customHeight="1">
      <c r="A3" s="1" t="s">
        <v>8</v>
      </c>
      <c r="B3" s="17">
        <v>31.672831747957286</v>
      </c>
      <c r="C3" s="17">
        <v>22.444919395354766</v>
      </c>
      <c r="D3" s="17">
        <v>19.71689495485883</v>
      </c>
      <c r="E3" s="17">
        <v>10.935147607855422</v>
      </c>
      <c r="G3" s="36" t="s">
        <v>73</v>
      </c>
      <c r="H3" t="s">
        <v>87</v>
      </c>
    </row>
    <row r="4" spans="1:8" ht="15" customHeight="1">
      <c r="A4" s="1" t="s">
        <v>9</v>
      </c>
      <c r="B4" s="17">
        <v>35.299999999999997</v>
      </c>
      <c r="C4" s="17">
        <v>27.3</v>
      </c>
      <c r="D4" s="17">
        <v>9.6</v>
      </c>
      <c r="E4" s="17">
        <v>5.8</v>
      </c>
      <c r="F4" s="31"/>
      <c r="G4" s="36" t="s">
        <v>74</v>
      </c>
      <c r="H4" t="s">
        <v>86</v>
      </c>
    </row>
    <row r="5" spans="1:8" ht="15" customHeight="1">
      <c r="A5" s="1" t="s">
        <v>7</v>
      </c>
      <c r="B5" s="17">
        <v>21.961885781166487</v>
      </c>
      <c r="C5" s="17">
        <v>21.558011696262209</v>
      </c>
      <c r="D5" s="17">
        <v>14.368065264019419</v>
      </c>
      <c r="E5" s="17">
        <v>12.951508806373232</v>
      </c>
    </row>
    <row r="6" spans="1:8" ht="15" customHeight="1">
      <c r="A6" s="1" t="s">
        <v>11</v>
      </c>
      <c r="B6" s="17">
        <v>25.98633193289302</v>
      </c>
      <c r="C6" s="17">
        <v>9.9705345710038671</v>
      </c>
      <c r="D6" s="17">
        <v>5.3798146953092152</v>
      </c>
      <c r="E6" s="17">
        <v>5.2088323463400759</v>
      </c>
      <c r="F6" s="31"/>
    </row>
    <row r="9" spans="1:8" ht="15" customHeight="1">
      <c r="E9" s="37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workbookViewId="0"/>
  </sheetViews>
  <sheetFormatPr baseColWidth="10" defaultColWidth="11.42578125" defaultRowHeight="15" customHeight="1"/>
  <cols>
    <col min="1" max="16384" width="11.42578125" style="1"/>
  </cols>
  <sheetData>
    <row r="2" spans="1:13" ht="15" customHeight="1">
      <c r="A2" s="18"/>
      <c r="B2" s="19">
        <v>2008</v>
      </c>
      <c r="C2" s="19">
        <v>2009</v>
      </c>
      <c r="D2" s="19">
        <v>2010</v>
      </c>
      <c r="E2" s="19">
        <v>2011</v>
      </c>
      <c r="F2" s="19">
        <v>2012</v>
      </c>
      <c r="G2" s="19">
        <v>2013</v>
      </c>
      <c r="H2" s="19">
        <v>2014</v>
      </c>
      <c r="I2" s="19">
        <v>2015</v>
      </c>
      <c r="J2" s="19">
        <v>2016</v>
      </c>
    </row>
    <row r="3" spans="1:13" ht="15" customHeight="1">
      <c r="A3" s="20" t="s">
        <v>0</v>
      </c>
      <c r="B3" s="21">
        <v>-2.4513666701478201</v>
      </c>
      <c r="C3" s="21">
        <v>-6.8259186548856404E-2</v>
      </c>
      <c r="D3" s="21">
        <v>6.8747388267191303</v>
      </c>
      <c r="E3" s="21">
        <v>6.1055647252825596</v>
      </c>
      <c r="F3" s="21">
        <v>3.24315710955144</v>
      </c>
      <c r="G3" s="21">
        <v>3.8316976334321899</v>
      </c>
      <c r="H3" s="21">
        <v>5.5835593708378104</v>
      </c>
      <c r="I3" s="21">
        <v>4.4172554019354902</v>
      </c>
      <c r="J3" s="21">
        <v>3.7735568452126702</v>
      </c>
      <c r="L3" s="38" t="s">
        <v>73</v>
      </c>
      <c r="M3" t="s">
        <v>90</v>
      </c>
    </row>
    <row r="4" spans="1:13" ht="15" customHeight="1">
      <c r="A4" s="20" t="s">
        <v>1</v>
      </c>
      <c r="B4" s="21">
        <v>1.33246722963407</v>
      </c>
      <c r="C4" s="21">
        <v>-35.8340543604738</v>
      </c>
      <c r="D4" s="21">
        <v>-41.0351883886756</v>
      </c>
      <c r="E4" s="21">
        <v>-10.8013725052281</v>
      </c>
      <c r="F4" s="21">
        <v>-7.8187647004662297</v>
      </c>
      <c r="G4" s="21">
        <v>-6.8160007437988401</v>
      </c>
      <c r="H4" s="21">
        <v>5.2881696568760903</v>
      </c>
      <c r="I4" s="21">
        <v>5.69223868496465</v>
      </c>
      <c r="J4" s="21">
        <v>7.8213094206145604</v>
      </c>
      <c r="L4" s="38" t="s">
        <v>79</v>
      </c>
      <c r="M4" t="s">
        <v>89</v>
      </c>
    </row>
    <row r="5" spans="1:13" ht="15" customHeight="1">
      <c r="A5" s="20" t="s">
        <v>4</v>
      </c>
      <c r="B5" s="21">
        <v>-2.5099999999999998</v>
      </c>
      <c r="C5" s="21">
        <v>5.0199999999999996</v>
      </c>
      <c r="D5" s="21">
        <v>8.84</v>
      </c>
      <c r="E5" s="21">
        <v>13.05</v>
      </c>
      <c r="F5" s="21">
        <v>10.82</v>
      </c>
      <c r="G5" s="21">
        <v>7.53</v>
      </c>
      <c r="H5" s="21">
        <v>7.17</v>
      </c>
      <c r="I5" s="21">
        <v>7.53</v>
      </c>
      <c r="J5" s="21">
        <v>6.57</v>
      </c>
    </row>
    <row r="6" spans="1:13" ht="15" customHeight="1">
      <c r="A6" s="20" t="s">
        <v>2</v>
      </c>
      <c r="B6" s="21">
        <v>-11.622193304627899</v>
      </c>
      <c r="C6" s="21">
        <v>-0.50503547154834505</v>
      </c>
      <c r="D6" s="21">
        <v>8.89087751697617</v>
      </c>
      <c r="E6" s="21">
        <v>9.5941797458169606</v>
      </c>
      <c r="F6" s="21">
        <v>7.3833997187746299</v>
      </c>
      <c r="G6" s="21">
        <v>6.20914715294529</v>
      </c>
      <c r="H6" s="21">
        <v>6.59054920930223</v>
      </c>
      <c r="I6" s="21">
        <v>10.8482681026577</v>
      </c>
      <c r="J6" s="21">
        <v>10.1119120331904</v>
      </c>
    </row>
    <row r="7" spans="1:13" ht="15" customHeight="1">
      <c r="A7" s="20" t="s">
        <v>3</v>
      </c>
      <c r="B7" s="21">
        <v>-35.705875881968097</v>
      </c>
      <c r="C7" s="21">
        <v>-2.50245770850802</v>
      </c>
      <c r="D7" s="21">
        <v>10.5841078646187</v>
      </c>
      <c r="E7" s="21">
        <v>1.1716011506467101</v>
      </c>
      <c r="F7" s="21">
        <v>3.3918243299939301</v>
      </c>
      <c r="G7" s="21">
        <v>16.017205997762002</v>
      </c>
      <c r="H7" s="21">
        <v>7.9205709620663596</v>
      </c>
      <c r="I7" s="21">
        <v>10.2164581935691</v>
      </c>
      <c r="J7" s="21">
        <v>9.3704408465433406</v>
      </c>
    </row>
    <row r="8" spans="1:13" ht="15" customHeight="1">
      <c r="A8" s="20" t="s">
        <v>5</v>
      </c>
      <c r="B8" s="21">
        <v>3.5768066912514498</v>
      </c>
      <c r="C8" s="21">
        <v>7.1965409640552203</v>
      </c>
      <c r="D8" s="21">
        <v>12.017168759348699</v>
      </c>
      <c r="E8" s="21">
        <v>8.2507618371031004</v>
      </c>
      <c r="F8" s="21">
        <v>5.9886305085991802</v>
      </c>
      <c r="G8" s="21">
        <v>8.4400904136799006</v>
      </c>
      <c r="H8" s="21">
        <v>4.3947100176209801</v>
      </c>
      <c r="I8" s="21">
        <v>6.8338558669022902</v>
      </c>
      <c r="J8" s="21">
        <v>6.6706592587775901</v>
      </c>
    </row>
    <row r="9" spans="1:13" ht="15" customHeight="1">
      <c r="A9" s="20" t="s">
        <v>6</v>
      </c>
      <c r="B9" s="21">
        <v>12.573878781484201</v>
      </c>
      <c r="C9" s="21">
        <v>9.1576867693909705</v>
      </c>
      <c r="D9" s="21">
        <v>7.9954777783587101</v>
      </c>
      <c r="E9" s="21">
        <v>1.45831599437097</v>
      </c>
      <c r="F9" s="21">
        <v>-21.0417887280841</v>
      </c>
      <c r="G9" s="21">
        <v>5.38490463973329</v>
      </c>
      <c r="H9" s="21">
        <v>5.6833951114073002</v>
      </c>
      <c r="I9" s="21">
        <v>7.0998153012195404</v>
      </c>
      <c r="J9" s="21">
        <v>5.4926834685112498</v>
      </c>
    </row>
    <row r="10" spans="1:13" ht="15" customHeight="1">
      <c r="A10" s="20" t="s">
        <v>7</v>
      </c>
      <c r="B10" s="21">
        <v>16.9005660980439</v>
      </c>
      <c r="C10" s="21">
        <v>8.0260648775147505</v>
      </c>
      <c r="D10" s="21">
        <v>14.0596682121936</v>
      </c>
      <c r="E10" s="21">
        <v>14.868311808550301</v>
      </c>
      <c r="F10" s="21">
        <v>15.254867651590599</v>
      </c>
      <c r="G10" s="21">
        <v>16.827750653050799</v>
      </c>
      <c r="H10" s="21">
        <v>17.011329113597899</v>
      </c>
      <c r="I10" s="21">
        <v>14.882176448946799</v>
      </c>
      <c r="J10" s="21">
        <v>16.0151583197542</v>
      </c>
    </row>
    <row r="11" spans="1:13" ht="15" customHeight="1">
      <c r="A11" s="20" t="s">
        <v>8</v>
      </c>
      <c r="B11" s="21">
        <v>7</v>
      </c>
      <c r="C11" s="21">
        <v>-3.2</v>
      </c>
      <c r="D11" s="21">
        <v>-4.1667601516700702E-2</v>
      </c>
      <c r="E11" s="21">
        <v>-0.64982860005002696</v>
      </c>
      <c r="F11" s="21">
        <v>1.4804070852518501</v>
      </c>
      <c r="G11" s="21">
        <v>1.09538109157853</v>
      </c>
      <c r="H11" s="21">
        <v>-1.63776827365541</v>
      </c>
      <c r="I11" s="21">
        <v>8.9780327405870093</v>
      </c>
      <c r="J11" s="21">
        <v>12.4658301929234</v>
      </c>
    </row>
    <row r="12" spans="1:13" ht="15" customHeight="1">
      <c r="A12" s="20" t="s">
        <v>9</v>
      </c>
      <c r="B12" s="21">
        <v>12.3972569427557</v>
      </c>
      <c r="C12" s="21">
        <v>10.0292112950341</v>
      </c>
      <c r="D12" s="21">
        <v>9.7123401283338406</v>
      </c>
      <c r="E12" s="21">
        <v>10.384994218663</v>
      </c>
      <c r="F12" s="21">
        <v>8.8972921284826398</v>
      </c>
      <c r="G12" s="21">
        <v>8.1672424484010993</v>
      </c>
      <c r="H12" s="21">
        <v>11.8347565197323</v>
      </c>
      <c r="I12" s="21">
        <v>7.1018993008591602</v>
      </c>
      <c r="J12" s="21">
        <v>13.12681652625</v>
      </c>
    </row>
    <row r="13" spans="1:13" ht="15" customHeight="1">
      <c r="A13" s="20" t="s">
        <v>11</v>
      </c>
      <c r="B13" s="21">
        <v>7.4803066237506304</v>
      </c>
      <c r="C13" s="21">
        <v>11.5931192538779</v>
      </c>
      <c r="D13" s="21">
        <v>13.3604933105222</v>
      </c>
      <c r="E13" s="21">
        <v>11.332592641003901</v>
      </c>
      <c r="F13" s="21">
        <v>13.022902695179001</v>
      </c>
      <c r="G13" s="21">
        <v>12.659967555875999</v>
      </c>
      <c r="H13" s="21">
        <v>13.0138606776844</v>
      </c>
      <c r="I13" s="21">
        <v>11.1817542340782</v>
      </c>
      <c r="J13" s="21">
        <v>11.6680682563121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workbookViewId="0"/>
  </sheetViews>
  <sheetFormatPr baseColWidth="10" defaultColWidth="11.42578125" defaultRowHeight="15" customHeight="1"/>
  <cols>
    <col min="1" max="16384" width="11.42578125" style="1"/>
  </cols>
  <sheetData>
    <row r="2" spans="1:13" ht="15" customHeight="1">
      <c r="A2" s="32"/>
      <c r="B2" s="33">
        <v>2008</v>
      </c>
      <c r="C2" s="33">
        <v>2009</v>
      </c>
      <c r="D2" s="33">
        <v>2010</v>
      </c>
      <c r="E2" s="33">
        <v>2011</v>
      </c>
      <c r="F2" s="33">
        <v>2012</v>
      </c>
      <c r="G2" s="33">
        <v>2013</v>
      </c>
      <c r="H2" s="33">
        <v>2014</v>
      </c>
      <c r="I2" s="33">
        <v>2015</v>
      </c>
      <c r="J2" s="33">
        <v>2016</v>
      </c>
    </row>
    <row r="3" spans="1:13" ht="15" customHeight="1">
      <c r="A3" s="34" t="s">
        <v>0</v>
      </c>
      <c r="B3" s="35">
        <v>1.5569736898483899</v>
      </c>
      <c r="C3" s="35">
        <v>3.5086570182085901</v>
      </c>
      <c r="D3" s="35">
        <v>3.9548337878878299</v>
      </c>
      <c r="E3" s="35">
        <v>3.9618682056151999</v>
      </c>
      <c r="F3" s="35">
        <v>3.5862840077379401</v>
      </c>
      <c r="G3" s="35">
        <v>3.1117417387379902</v>
      </c>
      <c r="H3" s="35">
        <v>1.65439245472471</v>
      </c>
      <c r="I3" s="35">
        <v>1.0145084658093899</v>
      </c>
      <c r="J3" s="35">
        <v>0.94016128391878395</v>
      </c>
      <c r="L3" s="38" t="s">
        <v>73</v>
      </c>
      <c r="M3" t="s">
        <v>88</v>
      </c>
    </row>
    <row r="4" spans="1:13" ht="15" customHeight="1">
      <c r="A4" s="34" t="s">
        <v>1</v>
      </c>
      <c r="B4" s="35">
        <v>1.9225211511521401</v>
      </c>
      <c r="C4" s="35">
        <v>9.7963666080107004</v>
      </c>
      <c r="D4" s="35">
        <v>13.0469369915307</v>
      </c>
      <c r="E4" s="35">
        <v>16.121468082470301</v>
      </c>
      <c r="F4" s="35">
        <v>24.987678551957298</v>
      </c>
      <c r="G4" s="35">
        <v>25.7085876594263</v>
      </c>
      <c r="H4" s="35">
        <v>20.648803822040001</v>
      </c>
      <c r="I4" s="35">
        <v>14.9348797557405</v>
      </c>
      <c r="J4" s="35">
        <v>13.610062380059899</v>
      </c>
      <c r="L4" s="38" t="s">
        <v>79</v>
      </c>
      <c r="M4" t="s">
        <v>89</v>
      </c>
    </row>
    <row r="5" spans="1:13" ht="15" customHeight="1">
      <c r="A5" s="34" t="s">
        <v>4</v>
      </c>
      <c r="B5" s="35">
        <v>2.85</v>
      </c>
      <c r="C5" s="35">
        <v>3.31</v>
      </c>
      <c r="D5" s="35">
        <v>3.2</v>
      </c>
      <c r="E5" s="35">
        <v>3.03</v>
      </c>
      <c r="F5" s="35">
        <v>2.86</v>
      </c>
      <c r="G5" s="35">
        <v>2.7</v>
      </c>
      <c r="H5" s="35">
        <v>2.34</v>
      </c>
      <c r="I5" s="35">
        <v>1.97</v>
      </c>
      <c r="J5" s="35">
        <v>1.69</v>
      </c>
    </row>
    <row r="6" spans="1:13" ht="15" customHeight="1">
      <c r="A6" s="34" t="s">
        <v>2</v>
      </c>
      <c r="B6" s="35">
        <v>1.6813977368175701</v>
      </c>
      <c r="C6" s="35">
        <v>3.2016876798018501</v>
      </c>
      <c r="D6" s="35">
        <v>2.8323486979071602</v>
      </c>
      <c r="E6" s="35">
        <v>2.7108769083590301</v>
      </c>
      <c r="F6" s="35">
        <v>3.0978442854366599</v>
      </c>
      <c r="G6" s="35">
        <v>3.2271688861891201</v>
      </c>
      <c r="H6" s="35">
        <v>2.9826621527566402</v>
      </c>
      <c r="I6" s="35">
        <v>2.7119846658992901</v>
      </c>
      <c r="J6" s="35">
        <v>2.5405274482536799</v>
      </c>
    </row>
    <row r="7" spans="1:13" ht="15" customHeight="1">
      <c r="A7" s="34" t="s">
        <v>3</v>
      </c>
      <c r="B7" s="35">
        <v>1.6521642188530099</v>
      </c>
      <c r="C7" s="35">
        <v>3.0754366630660699</v>
      </c>
      <c r="D7" s="35">
        <v>2.7986105896192299</v>
      </c>
      <c r="E7" s="35">
        <v>3.3023017565661501</v>
      </c>
      <c r="F7" s="35">
        <v>3.7382545071931199</v>
      </c>
      <c r="G7" s="35">
        <v>4.2449774052573499</v>
      </c>
      <c r="H7" s="35">
        <v>4.1756921182930498</v>
      </c>
      <c r="I7" s="35">
        <v>3.7893514285827101</v>
      </c>
      <c r="J7" s="35">
        <v>3.4320332519335599</v>
      </c>
    </row>
    <row r="8" spans="1:13" ht="15" customHeight="1">
      <c r="A8" s="34" t="s">
        <v>5</v>
      </c>
      <c r="B8" s="35">
        <v>2.8194202528279102</v>
      </c>
      <c r="C8" s="35">
        <v>4.0219311274074698</v>
      </c>
      <c r="D8" s="35">
        <v>3.75857389340272</v>
      </c>
      <c r="E8" s="35">
        <v>4.2914495888844204</v>
      </c>
      <c r="F8" s="35">
        <v>4.2945232736967904</v>
      </c>
      <c r="G8" s="35">
        <v>4.4954340797954702</v>
      </c>
      <c r="H8" s="35">
        <v>4.1624992839960502</v>
      </c>
      <c r="I8" s="35">
        <v>3.9829130254177998</v>
      </c>
      <c r="J8" s="35">
        <v>3.6370418305693799</v>
      </c>
    </row>
    <row r="9" spans="1:13" ht="15" customHeight="1">
      <c r="A9" s="34" t="s">
        <v>6</v>
      </c>
      <c r="B9" s="35">
        <v>2.8076936912748298</v>
      </c>
      <c r="C9" s="35">
        <v>4.1210313362269</v>
      </c>
      <c r="D9" s="35">
        <v>4.6683721316414104</v>
      </c>
      <c r="E9" s="35">
        <v>6.0072810338297504</v>
      </c>
      <c r="F9" s="35">
        <v>7.4839035595254497</v>
      </c>
      <c r="G9" s="35">
        <v>9.3807296321867408</v>
      </c>
      <c r="H9" s="35">
        <v>8.4527823486915104</v>
      </c>
      <c r="I9" s="35">
        <v>6.1623766108017097</v>
      </c>
      <c r="J9" s="35">
        <v>5.63525762139676</v>
      </c>
    </row>
    <row r="10" spans="1:13" ht="15" customHeight="1">
      <c r="A10" s="34" t="s">
        <v>7</v>
      </c>
      <c r="B10" s="35">
        <v>0.46207829186664101</v>
      </c>
      <c r="C10" s="35">
        <v>0.83413300785054301</v>
      </c>
      <c r="D10" s="35">
        <v>0.78356325956268902</v>
      </c>
      <c r="E10" s="35">
        <v>0.654054944661704</v>
      </c>
      <c r="F10" s="35">
        <v>0.70006165481306304</v>
      </c>
      <c r="G10" s="35">
        <v>0.61438778753039303</v>
      </c>
      <c r="H10" s="35">
        <v>1.23836746975005</v>
      </c>
      <c r="I10" s="35">
        <v>1.1651058074299301</v>
      </c>
      <c r="J10" s="35">
        <v>1.0393468477377701</v>
      </c>
    </row>
    <row r="11" spans="1:13" ht="15" customHeight="1">
      <c r="A11" s="34" t="s">
        <v>8</v>
      </c>
      <c r="B11" s="35"/>
      <c r="C11" s="35"/>
      <c r="D11" s="35">
        <v>4.0686363107308798</v>
      </c>
      <c r="E11" s="35">
        <v>3.6603428872124599</v>
      </c>
      <c r="F11" s="35">
        <v>5.9505178030789203</v>
      </c>
      <c r="G11" s="35">
        <v>4.6181437048593299</v>
      </c>
      <c r="H11" s="35">
        <v>4.4007907380381104</v>
      </c>
      <c r="I11" s="35">
        <v>3.6862359363498598</v>
      </c>
      <c r="J11" s="35">
        <v>3.2101233430054301</v>
      </c>
    </row>
    <row r="12" spans="1:13" ht="15" customHeight="1">
      <c r="A12" s="34" t="s">
        <v>11</v>
      </c>
      <c r="B12" s="35">
        <v>0.72325102771346605</v>
      </c>
      <c r="C12" s="35">
        <v>1.27871052608886</v>
      </c>
      <c r="D12" s="35">
        <v>1.5198136521783401</v>
      </c>
      <c r="E12" s="35">
        <v>1.68434907314772</v>
      </c>
      <c r="F12" s="35">
        <v>1.51215755076448</v>
      </c>
      <c r="G12" s="35">
        <v>1.3387267072987501</v>
      </c>
      <c r="H12" s="35">
        <v>1.1308879071926601</v>
      </c>
      <c r="I12" s="35">
        <v>1.0533756114735999</v>
      </c>
      <c r="J12" s="35">
        <v>1.1847303785968799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III.11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Birgitte Gundersen Enger</cp:lastModifiedBy>
  <dcterms:created xsi:type="dcterms:W3CDTF">2015-03-09T11:20:03Z</dcterms:created>
  <dcterms:modified xsi:type="dcterms:W3CDTF">2018-06-19T11:39:04Z</dcterms:modified>
</cp:coreProperties>
</file>