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9375" windowHeight="4455"/>
  </bookViews>
  <sheets>
    <sheet name="Ark1" sheetId="1" r:id="rId1"/>
  </sheets>
  <definedNames>
    <definedName name="_xlnm.Print_Area" localSheetId="0">'Ark1'!$A$1:$G$232</definedName>
  </definedNames>
  <calcPr calcId="145621"/>
</workbook>
</file>

<file path=xl/calcChain.xml><?xml version="1.0" encoding="utf-8"?>
<calcChain xmlns="http://schemas.openxmlformats.org/spreadsheetml/2006/main">
  <c r="C105" i="1" l="1"/>
  <c r="C104" i="1"/>
  <c r="C103" i="1"/>
  <c r="C102" i="1"/>
  <c r="C101" i="1"/>
  <c r="E85" i="1"/>
  <c r="E95" i="1"/>
  <c r="E97" i="1"/>
  <c r="D85" i="1"/>
  <c r="D95" i="1" s="1"/>
  <c r="D97" i="1" s="1"/>
  <c r="C85" i="1"/>
  <c r="C95" i="1" s="1"/>
  <c r="C97" i="1" s="1"/>
  <c r="B85" i="1"/>
  <c r="B95" i="1"/>
  <c r="B97" i="1" s="1"/>
  <c r="C74" i="1"/>
  <c r="C73" i="1"/>
  <c r="C72" i="1"/>
  <c r="C71" i="1"/>
  <c r="C70" i="1"/>
  <c r="E54" i="1"/>
  <c r="E64" i="1"/>
  <c r="E66" i="1" s="1"/>
  <c r="D54" i="1"/>
  <c r="D64" i="1"/>
  <c r="D66" i="1"/>
  <c r="C54" i="1"/>
  <c r="C64" i="1" s="1"/>
  <c r="C66" i="1" s="1"/>
  <c r="B54" i="1"/>
  <c r="B64" i="1" s="1"/>
  <c r="B66" i="1" s="1"/>
</calcChain>
</file>

<file path=xl/sharedStrings.xml><?xml version="1.0" encoding="utf-8"?>
<sst xmlns="http://schemas.openxmlformats.org/spreadsheetml/2006/main" count="234" uniqueCount="120">
  <si>
    <t>Resultater og balanseutdrag</t>
  </si>
  <si>
    <t>RESULTATER</t>
  </si>
  <si>
    <t>% av GFK</t>
  </si>
  <si>
    <t xml:space="preserve"> % av GFK</t>
  </si>
  <si>
    <t>Netto rente</t>
  </si>
  <si>
    <t>Provisjonsinntekter m.v.</t>
  </si>
  <si>
    <t>Provisjonskostnader m.v.</t>
  </si>
  <si>
    <t>Netto gevinst  valuta/verdipapirer</t>
  </si>
  <si>
    <t>Andre driftsinntekter</t>
  </si>
  <si>
    <t>Lønn og generelle adm.kostnader</t>
  </si>
  <si>
    <t>herav lønn, pensjoner og sosiale kostnader</t>
  </si>
  <si>
    <t>Avskrivning av varige dr.midl. og imm. eiend.</t>
  </si>
  <si>
    <t>Andre driftskostnader</t>
  </si>
  <si>
    <t>Driftsresultat før tap</t>
  </si>
  <si>
    <t>Tap på utlån</t>
  </si>
  <si>
    <t>Resultat av ordinær drift før skatt</t>
  </si>
  <si>
    <t>BALANSE OG NØKKELTALL</t>
  </si>
  <si>
    <t xml:space="preserve">Vekst i % </t>
  </si>
  <si>
    <t>Brutto utlån til kunder</t>
  </si>
  <si>
    <t>Innsk. fra og gjeld til kunder</t>
  </si>
  <si>
    <t>Gjeld stiftet ved utsted. av verdipapirer</t>
  </si>
  <si>
    <t>herav uspesifiserte tapsavsetninger</t>
  </si>
  <si>
    <t>KREDITTFORETAK</t>
  </si>
  <si>
    <t>Lønn og generelle adm. kostnader</t>
  </si>
  <si>
    <t xml:space="preserve"> herav lønn, pensjoner og sos. kostn.</t>
  </si>
  <si>
    <t>FINANSIERINGSSELSKAPER</t>
  </si>
  <si>
    <t>Innlån og gjeld til kunder</t>
  </si>
  <si>
    <t>% vekst</t>
  </si>
  <si>
    <t>Avskrivninger</t>
  </si>
  <si>
    <t>Gev/tap verdipapirer lang sikt</t>
  </si>
  <si>
    <t xml:space="preserve">Forvaltningskapital </t>
  </si>
  <si>
    <t>Tapsavsetninger</t>
  </si>
  <si>
    <t xml:space="preserve"> herav netto gevinst valuta og fin. derivater</t>
  </si>
  <si>
    <t>Skatt på ordinært resultat</t>
  </si>
  <si>
    <t>Resultat av ordinær drift etter skatt</t>
  </si>
  <si>
    <t>Nto. verdiendr. og gev./tap på valuta/verdipapirer</t>
  </si>
  <si>
    <t>Gjeld v. utstedelse av verdipapirer</t>
  </si>
  <si>
    <t xml:space="preserve">Avsetninger til tap av utlån </t>
  </si>
  <si>
    <t>Foreløpige tall</t>
  </si>
  <si>
    <t>SAMTLIGE NORSKE BANKER</t>
  </si>
  <si>
    <t>Kjernekapitaldekning</t>
  </si>
  <si>
    <t>Utbytte og andre inntekter av verdip. med variabel avkastning</t>
  </si>
  <si>
    <t>Utbytte, andre innt. av verdipap. m. var. avkast.</t>
  </si>
  <si>
    <t xml:space="preserve">11 kredittforetak  </t>
  </si>
  <si>
    <t>Mill. kr</t>
  </si>
  <si>
    <t>%</t>
  </si>
  <si>
    <t>Premieinntekter f.e.r.</t>
  </si>
  <si>
    <t>Allokert investeringsavkastning</t>
  </si>
  <si>
    <t>(overført fra ikke-teknisk regnskap)</t>
  </si>
  <si>
    <t>Andre forsikringsrelaterte inntekter</t>
  </si>
  <si>
    <t>Erstatningskostnader f.e.r.</t>
  </si>
  <si>
    <t>Forsikringsrelaterte driftskostnader f.e.r.</t>
  </si>
  <si>
    <t>(inkl. andre forsikringsrel. driftskost. f.e.r.)</t>
  </si>
  <si>
    <t>Endring i sikkerhetsavsetning mv.</t>
  </si>
  <si>
    <t>Resultat av teknisk regnskap</t>
  </si>
  <si>
    <t>Netto inntekter av finansielle eiendeler</t>
  </si>
  <si>
    <t>(overført til teknisk regnskap)</t>
  </si>
  <si>
    <t>Andre inntekter/kostnader</t>
  </si>
  <si>
    <t>Resultat av ordinær virksomhet</t>
  </si>
  <si>
    <t>% av FK</t>
  </si>
  <si>
    <t>Bygninger og faste eiendommer</t>
  </si>
  <si>
    <t>Aksjer og andeler (omløpsmidler)</t>
  </si>
  <si>
    <t>Obligasjoner og sertifikater (totalt)</t>
  </si>
  <si>
    <t>Utlån</t>
  </si>
  <si>
    <t>Ansvarlig kapital</t>
  </si>
  <si>
    <t>Forsikringstekniske avsetninger</t>
  </si>
  <si>
    <t>Forvaltningskapital</t>
  </si>
  <si>
    <t>LIVSFORSIKRING</t>
  </si>
  <si>
    <t>6 livselskaper</t>
  </si>
  <si>
    <t>Premieinntekter</t>
  </si>
  <si>
    <t>herav overføringer av premieres. mv. fra andre</t>
  </si>
  <si>
    <t>Inntekter fra finansielle eiendeler</t>
  </si>
  <si>
    <t>herav gevinster ved realisasjon</t>
  </si>
  <si>
    <t>Erstatninger</t>
  </si>
  <si>
    <t>herav overføring av premiereserve mv. til andre</t>
  </si>
  <si>
    <t>Endring i forsikringsmessige avsetninger</t>
  </si>
  <si>
    <t>Forsikringsrel. driftskostnader og administrasjonskostnader</t>
  </si>
  <si>
    <t>Kostnader i tilknytning til fin. eiendeler (ekskl. adm. kostnader)</t>
  </si>
  <si>
    <t>herav tap ved realisasjon</t>
  </si>
  <si>
    <t>Fra tilleggsavsetn. i forsikr.fondet til dekning av renteunderskudd</t>
  </si>
  <si>
    <t>Andre inntekter og kostnader</t>
  </si>
  <si>
    <t>Overskudd før tildeling til kunder og skatt</t>
  </si>
  <si>
    <t>Endring i kursreguleringsfond</t>
  </si>
  <si>
    <t>Verdijustert resultat før tildeling til kunder og skatt*</t>
  </si>
  <si>
    <t>Midler tilført forsikringskunder</t>
  </si>
  <si>
    <t>Nye tilleggsavsetninger</t>
  </si>
  <si>
    <t>Skattekostnad</t>
  </si>
  <si>
    <t>*) Regnskapsmessig resultat korrigert for endringer i kursreguleringsfond i perioden.</t>
  </si>
  <si>
    <t>Investeringer til varig eie m.m</t>
  </si>
  <si>
    <t>herav aksjer og andeler</t>
  </si>
  <si>
    <t>herav obligasjoner som holdes til forfall</t>
  </si>
  <si>
    <t>herav utlån</t>
  </si>
  <si>
    <t>Andre finansielle eiendeler</t>
  </si>
  <si>
    <t>herav obligasjoner</t>
  </si>
  <si>
    <t>herav sertifikater</t>
  </si>
  <si>
    <t>Sum eiendeler (forvaltningskapital)</t>
  </si>
  <si>
    <t>Kursreguleringsfond</t>
  </si>
  <si>
    <t>Forsikringsmessige avsetninger</t>
  </si>
  <si>
    <t>Tilleggsavsetninger</t>
  </si>
  <si>
    <t>LIVSFORSIKRING MED INVESTERINGSVALG</t>
  </si>
  <si>
    <t>UTDRAG FRA RESULTAT</t>
  </si>
  <si>
    <t xml:space="preserve">Overskudd </t>
  </si>
  <si>
    <t>UTDRAG FRA BALANSE OG NØKKELTALL</t>
  </si>
  <si>
    <t>Aksjer og aksjefond</t>
  </si>
  <si>
    <t>Obligasjoner og obligasjonsfond</t>
  </si>
  <si>
    <t>Sertifikater og pengemarkedsfond</t>
  </si>
  <si>
    <t xml:space="preserve">Bankinnskudd </t>
  </si>
  <si>
    <t>Andre eiendeler</t>
  </si>
  <si>
    <t>SKADEFORSIKRINGSSELSKAPER</t>
  </si>
  <si>
    <t>SKADEFORSIKRINGSKONSERN</t>
  </si>
  <si>
    <t>De 3 største skadeforsikringskonsernene i mill. kroner og prosent av premieinntekter f.e.r.</t>
  </si>
  <si>
    <t>43 skadeforsikringsselskaper i mill. kroner og prosent av premieinntekter f.e.r.</t>
  </si>
  <si>
    <t>25 finansieringsselskaper</t>
  </si>
  <si>
    <t>Gjeld til kredittinstitusjoner</t>
  </si>
  <si>
    <t>5 selskaper</t>
  </si>
  <si>
    <t>Renteinntekter mv.</t>
  </si>
  <si>
    <t>Rentekostnader mv</t>
  </si>
  <si>
    <t>Provisjonsinntekter mv.</t>
  </si>
  <si>
    <t>Provisjonskostnader mv.</t>
  </si>
  <si>
    <t>Rentekostnader mv.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</si>
</sst>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2" formatCode="0.0"/>
    <numFmt numFmtId="179" formatCode="#,##0.0"/>
    <numFmt numFmtId="182" formatCode="0.0\ %"/>
  </numFmts>
  <fonts count="26" x14ac:knownFonts="1">
    <font>
      <sz val="10"/>
      <name val="Arial"/>
    </font>
    <font>
      <b/>
      <sz val="10"/>
      <name val="Arial"/>
    </font>
    <font>
      <i/>
      <sz val="10"/>
      <name val="Arial"/>
    </font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Arial"/>
    </font>
    <font>
      <b/>
      <sz val="12"/>
      <name val="Arial"/>
    </font>
    <font>
      <sz val="8"/>
      <name val="Arial"/>
    </font>
    <font>
      <b/>
      <sz val="16"/>
      <name val="Arial"/>
    </font>
    <font>
      <b/>
      <sz val="14"/>
      <name val="Arial"/>
    </font>
    <font>
      <sz val="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indexed="9"/>
      <name val="Arial"/>
      <family val="2"/>
    </font>
    <font>
      <sz val="10"/>
      <color indexed="22"/>
      <name val="Arial"/>
    </font>
    <font>
      <sz val="8"/>
      <name val="MS Sans Serif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MS Sans Serif"/>
    </font>
    <font>
      <i/>
      <sz val="12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47">
    <xf numFmtId="0" fontId="0" fillId="0" borderId="0" xfId="0"/>
    <xf numFmtId="0" fontId="0" fillId="0" borderId="1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8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" fillId="2" borderId="2" xfId="0" applyFont="1" applyFill="1" applyBorder="1"/>
    <xf numFmtId="0" fontId="0" fillId="0" borderId="2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0" borderId="3" xfId="0" applyBorder="1" applyAlignment="1">
      <alignment horizontal="left"/>
    </xf>
    <xf numFmtId="0" fontId="1" fillId="0" borderId="4" xfId="0" applyFont="1" applyBorder="1" applyAlignment="1">
      <alignment horizontal="left"/>
    </xf>
    <xf numFmtId="3" fontId="1" fillId="0" borderId="5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3" fontId="5" fillId="0" borderId="1" xfId="0" applyNumberFormat="1" applyFont="1" applyBorder="1" applyAlignment="1">
      <alignment horizontal="right"/>
    </xf>
    <xf numFmtId="2" fontId="5" fillId="0" borderId="1" xfId="0" applyNumberFormat="1" applyFont="1" applyBorder="1" applyAlignment="1">
      <alignment horizontal="right"/>
    </xf>
    <xf numFmtId="0" fontId="6" fillId="0" borderId="3" xfId="0" applyFont="1" applyBorder="1" applyAlignment="1">
      <alignment horizontal="left"/>
    </xf>
    <xf numFmtId="3" fontId="6" fillId="0" borderId="1" xfId="0" applyNumberFormat="1" applyFont="1" applyBorder="1" applyAlignment="1">
      <alignment horizontal="right"/>
    </xf>
    <xf numFmtId="0" fontId="6" fillId="0" borderId="6" xfId="0" applyFont="1" applyBorder="1" applyAlignment="1">
      <alignment horizontal="left"/>
    </xf>
    <xf numFmtId="3" fontId="6" fillId="0" borderId="7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172" fontId="0" fillId="0" borderId="8" xfId="0" applyNumberFormat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0" fontId="0" fillId="0" borderId="0" xfId="0" applyBorder="1" applyAlignment="1">
      <alignment horizontal="right"/>
    </xf>
    <xf numFmtId="172" fontId="0" fillId="0" borderId="0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/>
    <xf numFmtId="0" fontId="2" fillId="2" borderId="6" xfId="0" applyFont="1" applyFill="1" applyBorder="1"/>
    <xf numFmtId="0" fontId="5" fillId="0" borderId="1" xfId="0" applyFont="1" applyBorder="1"/>
    <xf numFmtId="0" fontId="1" fillId="0" borderId="5" xfId="0" applyFont="1" applyBorder="1"/>
    <xf numFmtId="2" fontId="1" fillId="0" borderId="5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0" fontId="1" fillId="2" borderId="9" xfId="0" applyFont="1" applyFill="1" applyBorder="1" applyAlignment="1">
      <alignment horizontal="left"/>
    </xf>
    <xf numFmtId="0" fontId="1" fillId="2" borderId="7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right"/>
    </xf>
    <xf numFmtId="0" fontId="1" fillId="2" borderId="10" xfId="0" applyFont="1" applyFill="1" applyBorder="1" applyAlignment="1">
      <alignment horizontal="right"/>
    </xf>
    <xf numFmtId="0" fontId="6" fillId="0" borderId="1" xfId="0" applyFont="1" applyBorder="1"/>
    <xf numFmtId="0" fontId="13" fillId="0" borderId="0" xfId="0" applyFont="1"/>
    <xf numFmtId="0" fontId="14" fillId="0" borderId="0" xfId="0" applyFont="1" applyAlignment="1">
      <alignment horizontal="left"/>
    </xf>
    <xf numFmtId="0" fontId="2" fillId="2" borderId="3" xfId="0" applyFont="1" applyFill="1" applyBorder="1"/>
    <xf numFmtId="0" fontId="1" fillId="2" borderId="2" xfId="0" applyFont="1" applyFill="1" applyBorder="1" applyAlignment="1">
      <alignment horizontal="left"/>
    </xf>
    <xf numFmtId="0" fontId="15" fillId="0" borderId="0" xfId="0" applyFont="1" applyAlignment="1">
      <alignment horizontal="right"/>
    </xf>
    <xf numFmtId="0" fontId="1" fillId="0" borderId="0" xfId="0" applyFont="1" applyBorder="1"/>
    <xf numFmtId="3" fontId="1" fillId="0" borderId="0" xfId="0" applyNumberFormat="1" applyFont="1" applyBorder="1"/>
    <xf numFmtId="1" fontId="1" fillId="0" borderId="0" xfId="1" applyNumberFormat="1" applyFont="1" applyBorder="1"/>
    <xf numFmtId="0" fontId="3" fillId="0" borderId="1" xfId="0" applyFont="1" applyBorder="1"/>
    <xf numFmtId="0" fontId="16" fillId="0" borderId="0" xfId="0" applyFont="1"/>
    <xf numFmtId="0" fontId="7" fillId="0" borderId="5" xfId="0" applyFont="1" applyBorder="1"/>
    <xf numFmtId="0" fontId="7" fillId="2" borderId="7" xfId="0" applyFont="1" applyFill="1" applyBorder="1" applyAlignment="1">
      <alignment horizontal="right"/>
    </xf>
    <xf numFmtId="0" fontId="7" fillId="2" borderId="10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2" fontId="6" fillId="0" borderId="1" xfId="0" applyNumberFormat="1" applyFont="1" applyBorder="1"/>
    <xf numFmtId="14" fontId="1" fillId="2" borderId="9" xfId="0" applyNumberFormat="1" applyFont="1" applyFill="1" applyBorder="1" applyAlignment="1">
      <alignment horizontal="center"/>
    </xf>
    <xf numFmtId="3" fontId="6" fillId="0" borderId="1" xfId="0" applyNumberFormat="1" applyFont="1" applyBorder="1"/>
    <xf numFmtId="0" fontId="1" fillId="2" borderId="6" xfId="0" applyFont="1" applyFill="1" applyBorder="1" applyAlignment="1">
      <alignment horizontal="left"/>
    </xf>
    <xf numFmtId="0" fontId="17" fillId="2" borderId="6" xfId="0" applyFont="1" applyFill="1" applyBorder="1" applyAlignment="1">
      <alignment horizontal="right"/>
    </xf>
    <xf numFmtId="0" fontId="17" fillId="2" borderId="7" xfId="0" applyFont="1" applyFill="1" applyBorder="1" applyAlignment="1">
      <alignment horizontal="right"/>
    </xf>
    <xf numFmtId="0" fontId="17" fillId="2" borderId="10" xfId="0" applyFont="1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14" fontId="7" fillId="2" borderId="4" xfId="0" applyNumberFormat="1" applyFont="1" applyFill="1" applyBorder="1" applyAlignment="1">
      <alignment horizontal="right"/>
    </xf>
    <xf numFmtId="14" fontId="7" fillId="2" borderId="5" xfId="0" applyNumberFormat="1" applyFont="1" applyFill="1" applyBorder="1" applyAlignment="1">
      <alignment horizontal="right"/>
    </xf>
    <xf numFmtId="2" fontId="6" fillId="0" borderId="3" xfId="0" applyNumberFormat="1" applyFont="1" applyFill="1" applyBorder="1" applyAlignment="1"/>
    <xf numFmtId="3" fontId="6" fillId="0" borderId="1" xfId="0" applyNumberFormat="1" applyFont="1" applyFill="1" applyBorder="1" applyAlignment="1"/>
    <xf numFmtId="2" fontId="6" fillId="0" borderId="11" xfId="0" applyNumberFormat="1" applyFont="1" applyFill="1" applyBorder="1" applyAlignment="1"/>
    <xf numFmtId="3" fontId="6" fillId="0" borderId="3" xfId="0" applyNumberFormat="1" applyFont="1" applyFill="1" applyBorder="1" applyAlignment="1"/>
    <xf numFmtId="3" fontId="18" fillId="0" borderId="3" xfId="0" applyNumberFormat="1" applyFont="1" applyFill="1" applyBorder="1" applyAlignment="1"/>
    <xf numFmtId="3" fontId="18" fillId="0" borderId="1" xfId="0" applyNumberFormat="1" applyFont="1" applyFill="1" applyBorder="1" applyAlignment="1"/>
    <xf numFmtId="1" fontId="19" fillId="0" borderId="0" xfId="0" applyNumberFormat="1" applyFont="1" applyFill="1" applyBorder="1" applyAlignment="1"/>
    <xf numFmtId="1" fontId="19" fillId="0" borderId="0" xfId="0" applyNumberFormat="1" applyFont="1"/>
    <xf numFmtId="3" fontId="7" fillId="3" borderId="4" xfId="0" applyNumberFormat="1" applyFont="1" applyFill="1" applyBorder="1" applyAlignment="1"/>
    <xf numFmtId="2" fontId="7" fillId="3" borderId="4" xfId="0" applyNumberFormat="1" applyFont="1" applyFill="1" applyBorder="1" applyAlignment="1"/>
    <xf numFmtId="3" fontId="7" fillId="3" borderId="5" xfId="0" applyNumberFormat="1" applyFont="1" applyFill="1" applyBorder="1" applyAlignment="1"/>
    <xf numFmtId="2" fontId="7" fillId="3" borderId="12" xfId="0" applyNumberFormat="1" applyFont="1" applyFill="1" applyBorder="1" applyAlignment="1"/>
    <xf numFmtId="3" fontId="6" fillId="0" borderId="11" xfId="0" applyNumberFormat="1" applyFont="1" applyBorder="1"/>
    <xf numFmtId="3" fontId="6" fillId="0" borderId="11" xfId="0" applyNumberFormat="1" applyFont="1" applyBorder="1" applyAlignment="1">
      <alignment horizontal="right"/>
    </xf>
    <xf numFmtId="3" fontId="7" fillId="0" borderId="5" xfId="0" applyNumberFormat="1" applyFont="1" applyBorder="1" applyAlignment="1">
      <alignment horizontal="right"/>
    </xf>
    <xf numFmtId="2" fontId="7" fillId="0" borderId="5" xfId="0" applyNumberFormat="1" applyFont="1" applyBorder="1" applyAlignment="1">
      <alignment horizontal="right"/>
    </xf>
    <xf numFmtId="0" fontId="3" fillId="0" borderId="7" xfId="0" applyFont="1" applyBorder="1"/>
    <xf numFmtId="3" fontId="3" fillId="0" borderId="7" xfId="0" applyNumberFormat="1" applyFont="1" applyBorder="1" applyAlignment="1">
      <alignment horizontal="right"/>
    </xf>
    <xf numFmtId="0" fontId="3" fillId="0" borderId="0" xfId="0" applyFont="1"/>
    <xf numFmtId="3" fontId="5" fillId="0" borderId="3" xfId="0" applyNumberFormat="1" applyFont="1" applyFill="1" applyBorder="1" applyAlignment="1"/>
    <xf numFmtId="2" fontId="5" fillId="0" borderId="3" xfId="0" applyNumberFormat="1" applyFont="1" applyFill="1" applyBorder="1" applyAlignment="1"/>
    <xf numFmtId="3" fontId="5" fillId="0" borderId="1" xfId="0" applyNumberFormat="1" applyFont="1" applyFill="1" applyBorder="1" applyAlignment="1"/>
    <xf numFmtId="2" fontId="5" fillId="0" borderId="11" xfId="0" applyNumberFormat="1" applyFont="1" applyFill="1" applyBorder="1" applyAlignment="1"/>
    <xf numFmtId="3" fontId="6" fillId="0" borderId="1" xfId="0" applyNumberFormat="1" applyFont="1" applyFill="1" applyBorder="1" applyAlignment="1">
      <alignment horizontal="right"/>
    </xf>
    <xf numFmtId="0" fontId="3" fillId="0" borderId="0" xfId="0" applyFont="1" applyAlignment="1"/>
    <xf numFmtId="3" fontId="6" fillId="0" borderId="5" xfId="0" applyNumberFormat="1" applyFont="1" applyBorder="1" applyAlignment="1">
      <alignment horizontal="right"/>
    </xf>
    <xf numFmtId="2" fontId="6" fillId="0" borderId="5" xfId="0" applyNumberFormat="1" applyFont="1" applyBorder="1" applyAlignment="1">
      <alignment horizontal="right"/>
    </xf>
    <xf numFmtId="172" fontId="6" fillId="0" borderId="0" xfId="0" applyNumberFormat="1" applyFont="1" applyBorder="1" applyAlignment="1">
      <alignment horizontal="right"/>
    </xf>
    <xf numFmtId="2" fontId="0" fillId="0" borderId="1" xfId="0" applyNumberFormat="1" applyBorder="1"/>
    <xf numFmtId="2" fontId="0" fillId="0" borderId="7" xfId="0" applyNumberFormat="1" applyBorder="1"/>
    <xf numFmtId="0" fontId="6" fillId="0" borderId="5" xfId="0" applyFont="1" applyBorder="1"/>
    <xf numFmtId="43" fontId="0" fillId="0" borderId="0" xfId="2" applyFont="1"/>
    <xf numFmtId="0" fontId="1" fillId="2" borderId="9" xfId="0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right"/>
    </xf>
    <xf numFmtId="0" fontId="6" fillId="0" borderId="4" xfId="0" applyFont="1" applyBorder="1" applyAlignment="1">
      <alignment horizontal="left"/>
    </xf>
    <xf numFmtId="182" fontId="3" fillId="0" borderId="7" xfId="1" applyNumberFormat="1" applyFont="1" applyBorder="1" applyAlignment="1">
      <alignment horizontal="right"/>
    </xf>
    <xf numFmtId="182" fontId="3" fillId="0" borderId="7" xfId="1" applyNumberFormat="1" applyFont="1" applyBorder="1" applyAlignment="1">
      <alignment horizontal="center"/>
    </xf>
    <xf numFmtId="0" fontId="20" fillId="0" borderId="0" xfId="0" applyFont="1"/>
    <xf numFmtId="182" fontId="3" fillId="0" borderId="5" xfId="0" applyNumberFormat="1" applyFont="1" applyFill="1" applyBorder="1" applyAlignment="1">
      <alignment horizontal="right"/>
    </xf>
    <xf numFmtId="182" fontId="3" fillId="0" borderId="5" xfId="0" applyNumberFormat="1" applyFont="1" applyFill="1" applyBorder="1"/>
    <xf numFmtId="182" fontId="6" fillId="0" borderId="5" xfId="0" applyNumberFormat="1" applyFont="1" applyFill="1" applyBorder="1"/>
    <xf numFmtId="0" fontId="7" fillId="2" borderId="3" xfId="0" applyFont="1" applyFill="1" applyBorder="1"/>
    <xf numFmtId="9" fontId="7" fillId="2" borderId="7" xfId="1" applyFont="1" applyFill="1" applyBorder="1" applyAlignment="1">
      <alignment horizontal="right"/>
    </xf>
    <xf numFmtId="0" fontId="6" fillId="0" borderId="9" xfId="0" applyFont="1" applyBorder="1" applyAlignment="1">
      <alignment horizontal="left"/>
    </xf>
    <xf numFmtId="3" fontId="6" fillId="0" borderId="9" xfId="2" applyNumberFormat="1" applyFont="1" applyBorder="1"/>
    <xf numFmtId="172" fontId="6" fillId="0" borderId="9" xfId="2" applyNumberFormat="1" applyFont="1" applyBorder="1"/>
    <xf numFmtId="0" fontId="6" fillId="0" borderId="1" xfId="0" applyFont="1" applyBorder="1" applyAlignment="1">
      <alignment horizontal="left"/>
    </xf>
    <xf numFmtId="3" fontId="6" fillId="0" borderId="1" xfId="2" applyNumberFormat="1" applyFont="1" applyBorder="1"/>
    <xf numFmtId="172" fontId="6" fillId="0" borderId="1" xfId="2" applyNumberFormat="1" applyFont="1" applyBorder="1"/>
    <xf numFmtId="0" fontId="5" fillId="0" borderId="1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3" fontId="7" fillId="0" borderId="5" xfId="2" applyNumberFormat="1" applyFont="1" applyBorder="1"/>
    <xf numFmtId="172" fontId="7" fillId="0" borderId="5" xfId="2" applyNumberFormat="1" applyFont="1" applyBorder="1"/>
    <xf numFmtId="0" fontId="7" fillId="0" borderId="0" xfId="0" applyFont="1" applyBorder="1" applyAlignment="1">
      <alignment horizontal="left"/>
    </xf>
    <xf numFmtId="3" fontId="7" fillId="0" borderId="0" xfId="0" applyNumberFormat="1" applyFont="1" applyBorder="1"/>
    <xf numFmtId="172" fontId="6" fillId="0" borderId="0" xfId="1" applyNumberFormat="1" applyFont="1" applyBorder="1" applyAlignment="1"/>
    <xf numFmtId="0" fontId="7" fillId="2" borderId="9" xfId="0" applyFont="1" applyFill="1" applyBorder="1" applyAlignment="1"/>
    <xf numFmtId="0" fontId="7" fillId="2" borderId="7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right"/>
    </xf>
    <xf numFmtId="0" fontId="7" fillId="2" borderId="13" xfId="0" applyFont="1" applyFill="1" applyBorder="1" applyAlignment="1">
      <alignment horizontal="right"/>
    </xf>
    <xf numFmtId="0" fontId="7" fillId="2" borderId="5" xfId="0" applyFont="1" applyFill="1" applyBorder="1" applyAlignment="1">
      <alignment horizontal="right"/>
    </xf>
    <xf numFmtId="179" fontId="6" fillId="0" borderId="11" xfId="0" applyNumberFormat="1" applyFont="1" applyBorder="1"/>
    <xf numFmtId="0" fontId="6" fillId="0" borderId="7" xfId="0" applyFont="1" applyBorder="1" applyAlignment="1">
      <alignment horizontal="left"/>
    </xf>
    <xf numFmtId="3" fontId="6" fillId="0" borderId="10" xfId="0" applyNumberFormat="1" applyFont="1" applyBorder="1"/>
    <xf numFmtId="179" fontId="6" fillId="0" borderId="10" xfId="0" applyNumberFormat="1" applyFont="1" applyBorder="1"/>
    <xf numFmtId="3" fontId="6" fillId="0" borderId="11" xfId="0" quotePrefix="1" applyNumberFormat="1" applyFont="1" applyBorder="1" applyAlignment="1">
      <alignment horizontal="right"/>
    </xf>
    <xf numFmtId="179" fontId="6" fillId="0" borderId="11" xfId="0" quotePrefix="1" applyNumberFormat="1" applyFont="1" applyBorder="1" applyAlignment="1">
      <alignment horizontal="right"/>
    </xf>
    <xf numFmtId="0" fontId="7" fillId="0" borderId="7" xfId="0" applyFont="1" applyBorder="1"/>
    <xf numFmtId="3" fontId="7" fillId="0" borderId="10" xfId="0" applyNumberFormat="1" applyFont="1" applyBorder="1"/>
    <xf numFmtId="179" fontId="7" fillId="0" borderId="10" xfId="0" applyNumberFormat="1" applyFont="1" applyBorder="1"/>
    <xf numFmtId="1" fontId="7" fillId="0" borderId="0" xfId="1" applyNumberFormat="1" applyFont="1" applyBorder="1"/>
    <xf numFmtId="0" fontId="0" fillId="0" borderId="0" xfId="0" applyProtection="1">
      <protection locked="0"/>
    </xf>
    <xf numFmtId="0" fontId="5" fillId="0" borderId="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2" fontId="0" fillId="0" borderId="0" xfId="0" applyNumberFormat="1"/>
    <xf numFmtId="2" fontId="0" fillId="0" borderId="1" xfId="1" applyNumberFormat="1" applyFont="1" applyFill="1" applyBorder="1" applyAlignment="1">
      <alignment horizontal="right"/>
    </xf>
    <xf numFmtId="3" fontId="21" fillId="0" borderId="1" xfId="0" applyNumberFormat="1" applyFont="1" applyFill="1" applyBorder="1" applyAlignment="1">
      <alignment horizontal="right"/>
    </xf>
    <xf numFmtId="2" fontId="21" fillId="0" borderId="1" xfId="1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left"/>
    </xf>
    <xf numFmtId="3" fontId="3" fillId="0" borderId="1" xfId="0" applyNumberFormat="1" applyFont="1" applyFill="1" applyBorder="1" applyAlignment="1">
      <alignment horizontal="right"/>
    </xf>
    <xf numFmtId="2" fontId="6" fillId="0" borderId="1" xfId="1" applyNumberFormat="1" applyFont="1" applyFill="1" applyBorder="1" applyAlignment="1">
      <alignment horizontal="right"/>
    </xf>
    <xf numFmtId="3" fontId="22" fillId="0" borderId="1" xfId="0" applyNumberFormat="1" applyFont="1" applyFill="1" applyBorder="1" applyAlignment="1">
      <alignment horizontal="right"/>
    </xf>
    <xf numFmtId="2" fontId="22" fillId="0" borderId="1" xfId="1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left"/>
    </xf>
    <xf numFmtId="3" fontId="1" fillId="0" borderId="9" xfId="0" applyNumberFormat="1" applyFont="1" applyBorder="1" applyAlignment="1">
      <alignment horizontal="right"/>
    </xf>
    <xf numFmtId="2" fontId="23" fillId="0" borderId="9" xfId="0" applyNumberFormat="1" applyFont="1" applyBorder="1"/>
    <xf numFmtId="2" fontId="7" fillId="0" borderId="9" xfId="1" applyNumberFormat="1" applyFont="1" applyBorder="1" applyAlignment="1">
      <alignment horizontal="right"/>
    </xf>
    <xf numFmtId="0" fontId="1" fillId="0" borderId="3" xfId="0" applyFont="1" applyBorder="1" applyAlignment="1">
      <alignment horizontal="left"/>
    </xf>
    <xf numFmtId="2" fontId="23" fillId="0" borderId="1" xfId="0" applyNumberFormat="1" applyFont="1" applyBorder="1"/>
    <xf numFmtId="3" fontId="1" fillId="0" borderId="1" xfId="0" applyNumberFormat="1" applyFont="1" applyBorder="1" applyAlignment="1">
      <alignment horizontal="right"/>
    </xf>
    <xf numFmtId="2" fontId="7" fillId="0" borderId="1" xfId="1" applyNumberFormat="1" applyFont="1" applyBorder="1" applyAlignment="1">
      <alignment horizontal="right"/>
    </xf>
    <xf numFmtId="0" fontId="1" fillId="0" borderId="6" xfId="0" applyFont="1" applyBorder="1" applyAlignment="1">
      <alignment horizontal="left"/>
    </xf>
    <xf numFmtId="2" fontId="23" fillId="0" borderId="7" xfId="0" applyNumberFormat="1" applyFont="1" applyBorder="1"/>
    <xf numFmtId="3" fontId="1" fillId="0" borderId="7" xfId="0" applyNumberFormat="1" applyFont="1" applyBorder="1" applyAlignment="1">
      <alignment horizontal="right"/>
    </xf>
    <xf numFmtId="2" fontId="7" fillId="0" borderId="7" xfId="1" applyNumberFormat="1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3" fontId="3" fillId="0" borderId="9" xfId="0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2" fontId="22" fillId="0" borderId="1" xfId="0" applyNumberFormat="1" applyFont="1" applyBorder="1"/>
    <xf numFmtId="2" fontId="6" fillId="0" borderId="1" xfId="1" applyNumberFormat="1" applyFont="1" applyBorder="1" applyAlignment="1">
      <alignment horizontal="right"/>
    </xf>
    <xf numFmtId="3" fontId="0" fillId="0" borderId="7" xfId="0" applyNumberFormat="1" applyBorder="1" applyAlignment="1">
      <alignment horizontal="right"/>
    </xf>
    <xf numFmtId="2" fontId="22" fillId="0" borderId="7" xfId="0" applyNumberFormat="1" applyFont="1" applyBorder="1"/>
    <xf numFmtId="2" fontId="6" fillId="0" borderId="7" xfId="1" applyNumberFormat="1" applyFont="1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7" fillId="2" borderId="2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2" fontId="6" fillId="0" borderId="9" xfId="1" applyNumberFormat="1" applyFont="1" applyBorder="1" applyAlignment="1">
      <alignment horizontal="right"/>
    </xf>
    <xf numFmtId="2" fontId="6" fillId="0" borderId="1" xfId="1" applyNumberFormat="1" applyFont="1" applyBorder="1"/>
    <xf numFmtId="0" fontId="5" fillId="0" borderId="3" xfId="0" applyFont="1" applyBorder="1" applyAlignment="1">
      <alignment horizontal="left" indent="1"/>
    </xf>
    <xf numFmtId="2" fontId="5" fillId="0" borderId="1" xfId="1" applyNumberFormat="1" applyFont="1" applyBorder="1" applyAlignment="1">
      <alignment horizontal="right"/>
    </xf>
    <xf numFmtId="2" fontId="5" fillId="0" borderId="1" xfId="1" applyNumberFormat="1" applyFont="1" applyBorder="1"/>
    <xf numFmtId="2" fontId="6" fillId="0" borderId="7" xfId="1" applyNumberFormat="1" applyFont="1" applyBorder="1"/>
    <xf numFmtId="179" fontId="3" fillId="0" borderId="9" xfId="0" applyNumberFormat="1" applyFont="1" applyBorder="1" applyAlignment="1">
      <alignment horizontal="right"/>
    </xf>
    <xf numFmtId="172" fontId="3" fillId="0" borderId="9" xfId="0" applyNumberFormat="1" applyFont="1" applyBorder="1"/>
    <xf numFmtId="0" fontId="1" fillId="0" borderId="7" xfId="0" applyFont="1" applyBorder="1" applyAlignment="1">
      <alignment horizontal="left"/>
    </xf>
    <xf numFmtId="179" fontId="3" fillId="0" borderId="7" xfId="0" applyNumberFormat="1" applyFont="1" applyBorder="1" applyAlignment="1">
      <alignment horizontal="right"/>
    </xf>
    <xf numFmtId="172" fontId="24" fillId="0" borderId="7" xfId="0" applyNumberFormat="1" applyFont="1" applyBorder="1"/>
    <xf numFmtId="0" fontId="0" fillId="2" borderId="7" xfId="0" applyFill="1" applyBorder="1"/>
    <xf numFmtId="1" fontId="6" fillId="0" borderId="2" xfId="1" applyNumberFormat="1" applyFont="1" applyBorder="1" applyAlignment="1">
      <alignment horizontal="right"/>
    </xf>
    <xf numFmtId="1" fontId="0" fillId="0" borderId="1" xfId="0" applyNumberFormat="1" applyBorder="1"/>
    <xf numFmtId="1" fontId="6" fillId="0" borderId="3" xfId="1" applyNumberFormat="1" applyFont="1" applyBorder="1" applyAlignment="1">
      <alignment horizontal="right"/>
    </xf>
    <xf numFmtId="0" fontId="0" fillId="0" borderId="7" xfId="0" applyBorder="1"/>
    <xf numFmtId="3" fontId="0" fillId="0" borderId="7" xfId="0" applyNumberFormat="1" applyBorder="1"/>
    <xf numFmtId="1" fontId="6" fillId="0" borderId="6" xfId="1" applyNumberFormat="1" applyFont="1" applyBorder="1" applyAlignment="1">
      <alignment horizontal="right"/>
    </xf>
    <xf numFmtId="1" fontId="0" fillId="0" borderId="7" xfId="0" applyNumberFormat="1" applyBorder="1"/>
    <xf numFmtId="1" fontId="6" fillId="0" borderId="7" xfId="1" applyNumberFormat="1" applyFont="1" applyBorder="1" applyAlignment="1">
      <alignment horizontal="right"/>
    </xf>
    <xf numFmtId="0" fontId="6" fillId="0" borderId="6" xfId="0" applyFont="1" applyBorder="1"/>
    <xf numFmtId="1" fontId="0" fillId="0" borderId="0" xfId="0" applyNumberFormat="1"/>
    <xf numFmtId="0" fontId="4" fillId="0" borderId="0" xfId="0" applyFont="1"/>
    <xf numFmtId="0" fontId="7" fillId="0" borderId="0" xfId="0" applyFont="1"/>
    <xf numFmtId="0" fontId="7" fillId="2" borderId="2" xfId="0" applyFont="1" applyFill="1" applyBorder="1"/>
    <xf numFmtId="3" fontId="6" fillId="0" borderId="14" xfId="2" applyNumberFormat="1" applyFont="1" applyBorder="1"/>
    <xf numFmtId="172" fontId="5" fillId="0" borderId="9" xfId="0" applyNumberFormat="1" applyFont="1" applyBorder="1" applyAlignment="1">
      <alignment horizontal="center"/>
    </xf>
    <xf numFmtId="172" fontId="5" fillId="0" borderId="1" xfId="0" applyNumberFormat="1" applyFont="1" applyBorder="1" applyAlignment="1">
      <alignment horizontal="center"/>
    </xf>
    <xf numFmtId="179" fontId="7" fillId="0" borderId="5" xfId="2" applyNumberFormat="1" applyFont="1" applyBorder="1"/>
    <xf numFmtId="3" fontId="7" fillId="0" borderId="5" xfId="2" applyNumberFormat="1" applyFont="1" applyBorder="1" applyAlignment="1"/>
    <xf numFmtId="172" fontId="7" fillId="0" borderId="5" xfId="2" applyNumberFormat="1" applyFont="1" applyBorder="1" applyAlignment="1"/>
    <xf numFmtId="172" fontId="20" fillId="0" borderId="12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182" fontId="3" fillId="0" borderId="0" xfId="0" applyNumberFormat="1" applyFont="1" applyFill="1" applyBorder="1" applyAlignment="1">
      <alignment horizontal="right"/>
    </xf>
    <xf numFmtId="182" fontId="3" fillId="0" borderId="0" xfId="0" applyNumberFormat="1" applyFont="1" applyFill="1" applyBorder="1"/>
    <xf numFmtId="182" fontId="6" fillId="0" borderId="0" xfId="0" applyNumberFormat="1" applyFont="1" applyBorder="1" applyAlignment="1">
      <alignment horizontal="right"/>
    </xf>
    <xf numFmtId="172" fontId="20" fillId="0" borderId="0" xfId="0" applyNumberFormat="1" applyFont="1" applyFill="1" applyBorder="1" applyAlignment="1">
      <alignment horizontal="right"/>
    </xf>
    <xf numFmtId="172" fontId="3" fillId="0" borderId="1" xfId="0" applyNumberFormat="1" applyFont="1" applyBorder="1" applyAlignment="1"/>
    <xf numFmtId="172" fontId="3" fillId="0" borderId="7" xfId="0" applyNumberFormat="1" applyFont="1" applyBorder="1" applyAlignment="1"/>
    <xf numFmtId="0" fontId="0" fillId="0" borderId="0" xfId="0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2" fontId="6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2" fontId="5" fillId="0" borderId="0" xfId="0" applyNumberFormat="1" applyFont="1" applyFill="1" applyBorder="1"/>
    <xf numFmtId="3" fontId="7" fillId="0" borderId="0" xfId="0" applyNumberFormat="1" applyFont="1" applyFill="1" applyBorder="1" applyAlignment="1">
      <alignment horizontal="right"/>
    </xf>
    <xf numFmtId="2" fontId="7" fillId="0" borderId="0" xfId="0" applyNumberFormat="1" applyFont="1" applyFill="1" applyBorder="1"/>
    <xf numFmtId="0" fontId="0" fillId="0" borderId="0" xfId="0" applyFill="1" applyBorder="1"/>
    <xf numFmtId="2" fontId="6" fillId="0" borderId="0" xfId="1" applyNumberFormat="1" applyFont="1" applyFill="1" applyBorder="1" applyAlignment="1">
      <alignment horizontal="right"/>
    </xf>
    <xf numFmtId="2" fontId="5" fillId="0" borderId="0" xfId="1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79" fontId="3" fillId="0" borderId="0" xfId="0" applyNumberFormat="1" applyFont="1" applyFill="1" applyBorder="1" applyAlignment="1">
      <alignment horizontal="right"/>
    </xf>
    <xf numFmtId="1" fontId="6" fillId="0" borderId="0" xfId="1" applyNumberFormat="1" applyFont="1" applyFill="1" applyBorder="1" applyAlignment="1">
      <alignment horizontal="right"/>
    </xf>
    <xf numFmtId="3" fontId="0" fillId="0" borderId="0" xfId="0" applyNumberFormat="1" applyFill="1" applyBorder="1"/>
    <xf numFmtId="0" fontId="5" fillId="0" borderId="0" xfId="0" applyFont="1" applyFill="1" applyBorder="1" applyAlignment="1">
      <alignment horizontal="left"/>
    </xf>
    <xf numFmtId="0" fontId="25" fillId="0" borderId="0" xfId="0" applyFont="1"/>
    <xf numFmtId="0" fontId="3" fillId="0" borderId="7" xfId="0" applyFont="1" applyBorder="1" applyAlignment="1">
      <alignment horizontal="left"/>
    </xf>
    <xf numFmtId="14" fontId="1" fillId="2" borderId="4" xfId="0" applyNumberFormat="1" applyFont="1" applyFill="1" applyBorder="1" applyAlignment="1">
      <alignment horizontal="center"/>
    </xf>
    <xf numFmtId="14" fontId="1" fillId="2" borderId="12" xfId="0" applyNumberFormat="1" applyFont="1" applyFill="1" applyBorder="1" applyAlignment="1">
      <alignment horizontal="center"/>
    </xf>
    <xf numFmtId="0" fontId="7" fillId="2" borderId="4" xfId="0" applyNumberFormat="1" applyFont="1" applyFill="1" applyBorder="1" applyAlignment="1">
      <alignment horizontal="center"/>
    </xf>
    <xf numFmtId="0" fontId="7" fillId="2" borderId="12" xfId="0" applyNumberFormat="1" applyFont="1" applyFill="1" applyBorder="1" applyAlignment="1">
      <alignment horizontal="center"/>
    </xf>
    <xf numFmtId="14" fontId="7" fillId="0" borderId="0" xfId="0" applyNumberFormat="1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1" fontId="7" fillId="2" borderId="4" xfId="0" applyNumberFormat="1" applyFont="1" applyFill="1" applyBorder="1" applyAlignment="1">
      <alignment horizontal="center"/>
    </xf>
    <xf numFmtId="1" fontId="7" fillId="2" borderId="12" xfId="0" applyNumberFormat="1" applyFont="1" applyFill="1" applyBorder="1" applyAlignment="1">
      <alignment horizontal="center"/>
    </xf>
  </cellXfs>
  <cellStyles count="3">
    <cellStyle name="Komma" xfId="2" builtinId="3"/>
    <cellStyle name="Normal" xfId="0" builtinId="0"/>
    <cellStyle name="Pros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2"/>
  <sheetViews>
    <sheetView tabSelected="1" zoomScale="75" zoomScaleNormal="100" zoomScaleSheetLayoutView="100" workbookViewId="0">
      <selection activeCell="A9" sqref="A9"/>
    </sheetView>
  </sheetViews>
  <sheetFormatPr baseColWidth="10" defaultColWidth="9.140625" defaultRowHeight="12.75" x14ac:dyDescent="0.2"/>
  <cols>
    <col min="1" max="1" width="51.28515625" customWidth="1"/>
    <col min="2" max="2" width="13" customWidth="1"/>
    <col min="3" max="3" width="10.7109375" customWidth="1"/>
    <col min="4" max="4" width="12.85546875" customWidth="1"/>
    <col min="5" max="5" width="11.5703125" customWidth="1"/>
    <col min="6" max="6" width="13" customWidth="1"/>
    <col min="7" max="7" width="10.85546875" customWidth="1"/>
  </cols>
  <sheetData>
    <row r="1" spans="1:7" ht="20.25" x14ac:dyDescent="0.3">
      <c r="A1" s="50" t="s">
        <v>0</v>
      </c>
      <c r="B1" s="3"/>
      <c r="D1" s="4"/>
      <c r="E1" s="53"/>
      <c r="F1" s="5"/>
      <c r="G1" s="5"/>
    </row>
    <row r="2" spans="1:7" ht="15" x14ac:dyDescent="0.2">
      <c r="A2" s="235" t="s">
        <v>38</v>
      </c>
      <c r="B2" s="9"/>
      <c r="C2" s="6"/>
      <c r="D2" s="7"/>
      <c r="E2" s="8"/>
    </row>
    <row r="3" spans="1:7" ht="15" x14ac:dyDescent="0.2">
      <c r="A3" s="97"/>
      <c r="B3" s="9"/>
      <c r="C3" s="6"/>
      <c r="D3" s="7"/>
      <c r="E3" s="8"/>
    </row>
    <row r="4" spans="1:7" ht="15.75" x14ac:dyDescent="0.25">
      <c r="A4" s="37" t="s">
        <v>39</v>
      </c>
      <c r="B4" s="97"/>
      <c r="D4" s="7"/>
      <c r="E4" s="36"/>
    </row>
    <row r="5" spans="1:7" ht="15" x14ac:dyDescent="0.2">
      <c r="A5" s="26"/>
      <c r="B5" s="35"/>
      <c r="C5" s="35"/>
      <c r="D5" s="7"/>
      <c r="E5" s="36"/>
    </row>
    <row r="6" spans="1:7" x14ac:dyDescent="0.2">
      <c r="A6" s="11" t="s">
        <v>1</v>
      </c>
      <c r="B6" s="245">
        <v>2004</v>
      </c>
      <c r="C6" s="246"/>
      <c r="D6" s="245">
        <v>2003</v>
      </c>
      <c r="E6" s="246"/>
    </row>
    <row r="7" spans="1:7" s="27" customFormat="1" x14ac:dyDescent="0.2">
      <c r="A7" s="38"/>
      <c r="B7" s="46" t="s">
        <v>44</v>
      </c>
      <c r="C7" s="46" t="s">
        <v>2</v>
      </c>
      <c r="D7" s="46" t="s">
        <v>44</v>
      </c>
      <c r="E7" s="47" t="s">
        <v>3</v>
      </c>
      <c r="F7"/>
      <c r="G7"/>
    </row>
    <row r="8" spans="1:7" x14ac:dyDescent="0.2">
      <c r="A8" s="57" t="s">
        <v>115</v>
      </c>
      <c r="B8" s="76">
        <v>63669</v>
      </c>
      <c r="C8" s="73">
        <v>3.8675661850467833</v>
      </c>
      <c r="D8" s="74">
        <v>86531.8</v>
      </c>
      <c r="E8" s="75">
        <v>5.6147144114450844</v>
      </c>
    </row>
    <row r="9" spans="1:7" x14ac:dyDescent="0.2">
      <c r="A9" s="57" t="s">
        <v>119</v>
      </c>
      <c r="B9" s="76">
        <v>32605.5</v>
      </c>
      <c r="C9" s="73">
        <v>1.9806174000933405</v>
      </c>
      <c r="D9" s="74">
        <v>56014.1</v>
      </c>
      <c r="E9" s="75">
        <v>3.6345386842077256</v>
      </c>
    </row>
    <row r="10" spans="1:7" x14ac:dyDescent="0.2">
      <c r="A10" s="40" t="s">
        <v>4</v>
      </c>
      <c r="B10" s="81">
        <v>31063.5</v>
      </c>
      <c r="C10" s="82">
        <v>1.8869487849534428</v>
      </c>
      <c r="D10" s="83">
        <v>30517.7</v>
      </c>
      <c r="E10" s="84">
        <v>1.9801757272373588</v>
      </c>
    </row>
    <row r="11" spans="1:7" x14ac:dyDescent="0.2">
      <c r="A11" s="57" t="s">
        <v>41</v>
      </c>
      <c r="B11" s="76">
        <v>1969</v>
      </c>
      <c r="C11" s="73">
        <v>0.11960668171884457</v>
      </c>
      <c r="D11" s="74">
        <v>2266.1999999999998</v>
      </c>
      <c r="E11" s="75">
        <v>0.14704496843029785</v>
      </c>
    </row>
    <row r="12" spans="1:7" x14ac:dyDescent="0.2">
      <c r="A12" s="57" t="s">
        <v>117</v>
      </c>
      <c r="B12" s="76">
        <v>11522.3</v>
      </c>
      <c r="C12" s="73">
        <v>0.69992080689133729</v>
      </c>
      <c r="D12" s="74">
        <v>10129.5</v>
      </c>
      <c r="E12" s="75">
        <v>0.65726414602184358</v>
      </c>
    </row>
    <row r="13" spans="1:7" x14ac:dyDescent="0.2">
      <c r="A13" s="57" t="s">
        <v>118</v>
      </c>
      <c r="B13" s="77">
        <v>3187.6</v>
      </c>
      <c r="C13" s="73">
        <v>0.19363040053173644</v>
      </c>
      <c r="D13" s="78">
        <v>3116.2</v>
      </c>
      <c r="E13" s="75">
        <v>0.20219818666600223</v>
      </c>
    </row>
    <row r="14" spans="1:7" x14ac:dyDescent="0.2">
      <c r="A14" s="48" t="s">
        <v>7</v>
      </c>
      <c r="B14" s="76">
        <v>2886.3</v>
      </c>
      <c r="C14" s="73">
        <v>0.17532796619862931</v>
      </c>
      <c r="D14" s="74">
        <v>3262.4</v>
      </c>
      <c r="E14" s="75">
        <v>0.21168454020254338</v>
      </c>
    </row>
    <row r="15" spans="1:7" x14ac:dyDescent="0.2">
      <c r="A15" s="39" t="s">
        <v>32</v>
      </c>
      <c r="B15" s="92">
        <v>1923.7</v>
      </c>
      <c r="C15" s="93">
        <v>0.11685493835578535</v>
      </c>
      <c r="D15" s="94">
        <v>1746.8</v>
      </c>
      <c r="E15" s="95">
        <v>0.11334310778132746</v>
      </c>
    </row>
    <row r="16" spans="1:7" x14ac:dyDescent="0.2">
      <c r="A16" s="57" t="s">
        <v>8</v>
      </c>
      <c r="B16" s="65">
        <v>1746.3</v>
      </c>
      <c r="C16" s="63">
        <v>0.10607879547263499</v>
      </c>
      <c r="D16" s="85">
        <v>1157.5999999999999</v>
      </c>
      <c r="E16" s="101">
        <v>7.5112194623119244E-2</v>
      </c>
    </row>
    <row r="17" spans="1:9" x14ac:dyDescent="0.2">
      <c r="A17" s="57" t="s">
        <v>9</v>
      </c>
      <c r="B17" s="23">
        <v>20416.3</v>
      </c>
      <c r="C17" s="42">
        <v>1.2401858283272964</v>
      </c>
      <c r="D17" s="86">
        <v>20421.2</v>
      </c>
      <c r="E17" s="101">
        <v>1.3250528238058419</v>
      </c>
    </row>
    <row r="18" spans="1:9" x14ac:dyDescent="0.2">
      <c r="A18" s="39" t="s">
        <v>10</v>
      </c>
      <c r="B18" s="20">
        <v>12828.7</v>
      </c>
      <c r="C18" s="21">
        <v>0.77927792674786278</v>
      </c>
      <c r="D18" s="20">
        <v>12807</v>
      </c>
      <c r="E18" s="101">
        <v>0.83099678346431238</v>
      </c>
    </row>
    <row r="19" spans="1:9" x14ac:dyDescent="0.2">
      <c r="A19" s="57" t="s">
        <v>11</v>
      </c>
      <c r="B19" s="23">
        <v>1418.8</v>
      </c>
      <c r="C19" s="42">
        <v>8.6184845110562069E-2</v>
      </c>
      <c r="D19" s="23">
        <v>1504.6</v>
      </c>
      <c r="E19" s="101">
        <v>9.7627684891106764E-2</v>
      </c>
    </row>
    <row r="20" spans="1:9" x14ac:dyDescent="0.2">
      <c r="A20" s="57" t="s">
        <v>12</v>
      </c>
      <c r="B20" s="23">
        <v>4462.8999999999996</v>
      </c>
      <c r="C20" s="42">
        <v>0.27109835441494745</v>
      </c>
      <c r="D20" s="23">
        <v>3561.1</v>
      </c>
      <c r="E20" s="102">
        <v>0.23106602995196088</v>
      </c>
    </row>
    <row r="21" spans="1:9" x14ac:dyDescent="0.2">
      <c r="A21" s="40" t="s">
        <v>13</v>
      </c>
      <c r="B21" s="87">
        <v>19701.8</v>
      </c>
      <c r="C21" s="88">
        <v>1.1967836068503466</v>
      </c>
      <c r="D21" s="87">
        <v>18730.3</v>
      </c>
      <c r="E21" s="88">
        <v>1.2153368512002511</v>
      </c>
    </row>
    <row r="22" spans="1:9" x14ac:dyDescent="0.2">
      <c r="A22" s="57" t="s">
        <v>14</v>
      </c>
      <c r="B22" s="23">
        <v>1212.7</v>
      </c>
      <c r="C22" s="42">
        <v>7.3665323981941505E-2</v>
      </c>
      <c r="D22" s="23">
        <v>6891.8</v>
      </c>
      <c r="E22" s="42">
        <v>0.44718229345509075</v>
      </c>
    </row>
    <row r="23" spans="1:9" x14ac:dyDescent="0.2">
      <c r="A23" s="57" t="s">
        <v>29</v>
      </c>
      <c r="B23" s="76">
        <v>1541.9</v>
      </c>
      <c r="C23" s="73">
        <v>9.3662540651237414E-2</v>
      </c>
      <c r="D23" s="74">
        <v>184.6</v>
      </c>
      <c r="E23" s="75">
        <v>1.1977981278012967E-2</v>
      </c>
    </row>
    <row r="24" spans="1:9" x14ac:dyDescent="0.2">
      <c r="A24" s="40" t="s">
        <v>15</v>
      </c>
      <c r="B24" s="17">
        <v>20031</v>
      </c>
      <c r="C24" s="41">
        <v>1.2167808235196425</v>
      </c>
      <c r="D24" s="17">
        <v>12023.1</v>
      </c>
      <c r="E24" s="41">
        <v>0.78013253902317337</v>
      </c>
    </row>
    <row r="25" spans="1:9" x14ac:dyDescent="0.2">
      <c r="A25" s="103" t="s">
        <v>33</v>
      </c>
      <c r="B25" s="98">
        <v>5238.3999999999996</v>
      </c>
      <c r="C25" s="99">
        <v>0.31820601397460413</v>
      </c>
      <c r="D25" s="98">
        <v>2762.2</v>
      </c>
      <c r="E25" s="99">
        <v>0.17922849342430888</v>
      </c>
    </row>
    <row r="26" spans="1:9" x14ac:dyDescent="0.2">
      <c r="A26" s="59" t="s">
        <v>34</v>
      </c>
      <c r="B26" s="87">
        <v>14792.6</v>
      </c>
      <c r="C26" s="88">
        <v>0.89857480954503832</v>
      </c>
      <c r="D26" s="87">
        <v>9260.9000000000069</v>
      </c>
      <c r="E26" s="88">
        <v>0.60090404559886446</v>
      </c>
    </row>
    <row r="27" spans="1:9" ht="14.25" customHeight="1" x14ac:dyDescent="0.2">
      <c r="A27" s="58"/>
      <c r="B27" s="35"/>
      <c r="C27" s="35"/>
      <c r="D27" s="35"/>
      <c r="E27" s="35"/>
    </row>
    <row r="28" spans="1:9" x14ac:dyDescent="0.2">
      <c r="A28" s="43" t="s">
        <v>16</v>
      </c>
      <c r="B28" s="64">
        <v>38352</v>
      </c>
      <c r="C28" s="105" t="s">
        <v>17</v>
      </c>
      <c r="D28" s="64">
        <v>37986</v>
      </c>
    </row>
    <row r="29" spans="1:9" x14ac:dyDescent="0.2">
      <c r="A29" s="44"/>
      <c r="B29" s="45" t="s">
        <v>44</v>
      </c>
      <c r="C29" s="44"/>
      <c r="D29" s="45" t="s">
        <v>44</v>
      </c>
    </row>
    <row r="30" spans="1:9" x14ac:dyDescent="0.2">
      <c r="A30" s="57" t="s">
        <v>30</v>
      </c>
      <c r="B30" s="34">
        <v>1662076</v>
      </c>
      <c r="C30" s="216">
        <v>5.9</v>
      </c>
      <c r="D30" s="34">
        <v>1568959.5</v>
      </c>
      <c r="I30" s="79"/>
    </row>
    <row r="31" spans="1:9" x14ac:dyDescent="0.2">
      <c r="A31" s="57" t="s">
        <v>18</v>
      </c>
      <c r="B31" s="34">
        <v>1311278.2</v>
      </c>
      <c r="C31" s="216">
        <v>9.5</v>
      </c>
      <c r="D31" s="34">
        <v>1197603.3999999999</v>
      </c>
      <c r="I31" s="79"/>
    </row>
    <row r="32" spans="1:9" x14ac:dyDescent="0.2">
      <c r="A32" s="57" t="s">
        <v>37</v>
      </c>
      <c r="B32" s="34">
        <v>18352</v>
      </c>
      <c r="C32" s="216">
        <v>-11.3</v>
      </c>
      <c r="D32" s="34">
        <v>20679</v>
      </c>
      <c r="I32" s="79"/>
    </row>
    <row r="33" spans="1:9" x14ac:dyDescent="0.2">
      <c r="A33" s="57" t="s">
        <v>21</v>
      </c>
      <c r="B33" s="34">
        <v>9016</v>
      </c>
      <c r="C33" s="216">
        <v>-3.9</v>
      </c>
      <c r="D33" s="34">
        <v>9381</v>
      </c>
      <c r="I33" s="79"/>
    </row>
    <row r="34" spans="1:9" x14ac:dyDescent="0.2">
      <c r="A34" s="57" t="s">
        <v>19</v>
      </c>
      <c r="B34" s="34">
        <v>886904</v>
      </c>
      <c r="C34" s="216">
        <v>8.8000000000000007</v>
      </c>
      <c r="D34" s="34">
        <v>814910</v>
      </c>
      <c r="I34" s="79"/>
    </row>
    <row r="35" spans="1:9" x14ac:dyDescent="0.2">
      <c r="A35" s="89" t="s">
        <v>20</v>
      </c>
      <c r="B35" s="90">
        <v>392697</v>
      </c>
      <c r="C35" s="217">
        <v>10.3</v>
      </c>
      <c r="D35" s="90">
        <v>355919</v>
      </c>
      <c r="I35" s="80"/>
    </row>
    <row r="36" spans="1:9" x14ac:dyDescent="0.2">
      <c r="A36" s="89" t="s">
        <v>40</v>
      </c>
      <c r="B36" s="108">
        <v>9.8000000000000004E-2</v>
      </c>
      <c r="C36" s="109"/>
      <c r="D36" s="108">
        <v>9.7000000000000003E-2</v>
      </c>
      <c r="E36" s="91"/>
      <c r="G36" s="30"/>
    </row>
    <row r="37" spans="1:9" x14ac:dyDescent="0.2">
      <c r="A37" s="49"/>
      <c r="B37" s="91"/>
      <c r="C37" s="91"/>
      <c r="D37" s="91"/>
      <c r="E37" s="91"/>
      <c r="F37" s="29"/>
      <c r="G37" s="30"/>
    </row>
    <row r="38" spans="1:9" x14ac:dyDescent="0.2">
      <c r="H38" s="104"/>
    </row>
    <row r="39" spans="1:9" x14ac:dyDescent="0.2">
      <c r="H39" s="104"/>
    </row>
    <row r="40" spans="1:9" x14ac:dyDescent="0.2">
      <c r="H40" s="104"/>
    </row>
    <row r="41" spans="1:9" x14ac:dyDescent="0.2">
      <c r="H41" s="104"/>
    </row>
    <row r="42" spans="1:9" x14ac:dyDescent="0.2">
      <c r="H42" s="104"/>
    </row>
    <row r="43" spans="1:9" x14ac:dyDescent="0.2">
      <c r="H43" s="104"/>
    </row>
    <row r="44" spans="1:9" x14ac:dyDescent="0.2">
      <c r="H44" s="104"/>
    </row>
    <row r="46" spans="1:9" x14ac:dyDescent="0.2">
      <c r="F46" s="26"/>
      <c r="G46" s="26"/>
    </row>
    <row r="47" spans="1:9" ht="15.75" x14ac:dyDescent="0.25">
      <c r="A47" s="10" t="s">
        <v>25</v>
      </c>
    </row>
    <row r="48" spans="1:9" x14ac:dyDescent="0.2">
      <c r="A48" s="26" t="s">
        <v>112</v>
      </c>
      <c r="B48" s="6"/>
      <c r="C48" s="6"/>
      <c r="D48" s="6"/>
      <c r="E48" s="6"/>
    </row>
    <row r="49" spans="1:5" x14ac:dyDescent="0.2">
      <c r="A49" s="26"/>
      <c r="B49" s="6"/>
      <c r="C49" s="6"/>
      <c r="D49" s="6"/>
      <c r="E49" s="6"/>
    </row>
    <row r="50" spans="1:5" x14ac:dyDescent="0.2">
      <c r="A50" s="11" t="s">
        <v>1</v>
      </c>
      <c r="B50" s="239">
        <v>2004</v>
      </c>
      <c r="C50" s="240"/>
      <c r="D50" s="239">
        <v>2003</v>
      </c>
      <c r="E50" s="240"/>
    </row>
    <row r="51" spans="1:5" x14ac:dyDescent="0.2">
      <c r="A51" s="51"/>
      <c r="B51" s="60" t="s">
        <v>44</v>
      </c>
      <c r="C51" s="60" t="s">
        <v>2</v>
      </c>
      <c r="D51" s="60" t="s">
        <v>44</v>
      </c>
      <c r="E51" s="61" t="s">
        <v>3</v>
      </c>
    </row>
    <row r="52" spans="1:5" x14ac:dyDescent="0.2">
      <c r="A52" s="12" t="s">
        <v>115</v>
      </c>
      <c r="B52" s="13">
        <v>4484.7</v>
      </c>
      <c r="C52" s="14">
        <v>6.11</v>
      </c>
      <c r="D52" s="13">
        <v>5107</v>
      </c>
      <c r="E52" s="14">
        <v>7.98</v>
      </c>
    </row>
    <row r="53" spans="1:5" x14ac:dyDescent="0.2">
      <c r="A53" s="15" t="s">
        <v>119</v>
      </c>
      <c r="B53" s="13">
        <v>1588.6</v>
      </c>
      <c r="C53" s="33">
        <v>2.17</v>
      </c>
      <c r="D53" s="13">
        <v>2446.5</v>
      </c>
      <c r="E53" s="14">
        <v>3.82</v>
      </c>
    </row>
    <row r="54" spans="1:5" x14ac:dyDescent="0.2">
      <c r="A54" s="16" t="s">
        <v>4</v>
      </c>
      <c r="B54" s="17">
        <f>B52-B53</f>
        <v>2896.1</v>
      </c>
      <c r="C54" s="18">
        <f>C52-C53</f>
        <v>3.9400000000000004</v>
      </c>
      <c r="D54" s="17">
        <f>D52-D53</f>
        <v>2660.5</v>
      </c>
      <c r="E54" s="18">
        <f>E52-E53</f>
        <v>4.16</v>
      </c>
    </row>
    <row r="55" spans="1:5" x14ac:dyDescent="0.2">
      <c r="A55" s="15" t="s">
        <v>42</v>
      </c>
      <c r="B55" s="13">
        <v>0</v>
      </c>
      <c r="C55" s="14">
        <v>0</v>
      </c>
      <c r="D55" s="13">
        <v>0</v>
      </c>
      <c r="E55" s="14">
        <v>0</v>
      </c>
    </row>
    <row r="56" spans="1:5" x14ac:dyDescent="0.2">
      <c r="A56" s="15" t="s">
        <v>5</v>
      </c>
      <c r="B56" s="13">
        <v>606.6</v>
      </c>
      <c r="C56" s="14">
        <v>0.83</v>
      </c>
      <c r="D56" s="13">
        <v>812.4</v>
      </c>
      <c r="E56" s="14">
        <v>1.27</v>
      </c>
    </row>
    <row r="57" spans="1:5" x14ac:dyDescent="0.2">
      <c r="A57" s="15" t="s">
        <v>6</v>
      </c>
      <c r="B57" s="13">
        <v>311.39999999999998</v>
      </c>
      <c r="C57" s="14">
        <v>0.42</v>
      </c>
      <c r="D57" s="13">
        <v>280.8</v>
      </c>
      <c r="E57" s="14">
        <v>0.44</v>
      </c>
    </row>
    <row r="58" spans="1:5" x14ac:dyDescent="0.2">
      <c r="A58" s="15" t="s">
        <v>35</v>
      </c>
      <c r="B58" s="13">
        <v>23.6</v>
      </c>
      <c r="C58" s="14">
        <v>0.03</v>
      </c>
      <c r="D58" s="13">
        <v>21.8</v>
      </c>
      <c r="E58" s="14">
        <v>0.03</v>
      </c>
    </row>
    <row r="59" spans="1:5" x14ac:dyDescent="0.2">
      <c r="A59" s="22" t="s">
        <v>8</v>
      </c>
      <c r="B59" s="13">
        <v>451.4</v>
      </c>
      <c r="C59" s="14">
        <v>0.61</v>
      </c>
      <c r="D59" s="13">
        <v>208.3</v>
      </c>
      <c r="E59" s="14">
        <v>0.33</v>
      </c>
    </row>
    <row r="60" spans="1:5" x14ac:dyDescent="0.2">
      <c r="A60" s="15" t="s">
        <v>23</v>
      </c>
      <c r="B60" s="13">
        <v>1587.6</v>
      </c>
      <c r="C60" s="14">
        <v>2.16</v>
      </c>
      <c r="D60" s="13">
        <v>1478.9</v>
      </c>
      <c r="E60" s="14">
        <v>2.31</v>
      </c>
    </row>
    <row r="61" spans="1:5" x14ac:dyDescent="0.2">
      <c r="A61" s="19" t="s">
        <v>24</v>
      </c>
      <c r="B61" s="20">
        <v>904.6</v>
      </c>
      <c r="C61" s="21">
        <v>1.23</v>
      </c>
      <c r="D61" s="20">
        <v>832.6</v>
      </c>
      <c r="E61" s="21">
        <v>1.3</v>
      </c>
    </row>
    <row r="62" spans="1:5" x14ac:dyDescent="0.2">
      <c r="A62" s="22" t="s">
        <v>28</v>
      </c>
      <c r="B62" s="23">
        <v>80.400000000000006</v>
      </c>
      <c r="C62" s="42">
        <v>0.11</v>
      </c>
      <c r="D62" s="23">
        <v>91.7</v>
      </c>
      <c r="E62" s="42">
        <v>0.15</v>
      </c>
    </row>
    <row r="63" spans="1:5" x14ac:dyDescent="0.2">
      <c r="A63" s="22" t="s">
        <v>12</v>
      </c>
      <c r="B63" s="13">
        <v>318.5</v>
      </c>
      <c r="C63" s="14">
        <v>0.43</v>
      </c>
      <c r="D63" s="13">
        <v>242.6</v>
      </c>
      <c r="E63" s="14">
        <v>0.38</v>
      </c>
    </row>
    <row r="64" spans="1:5" x14ac:dyDescent="0.2">
      <c r="A64" s="16" t="s">
        <v>13</v>
      </c>
      <c r="B64" s="17">
        <f>(B54+B55+B56-B57+B58+B59-B60-B62-B63)</f>
        <v>1679.7999999999997</v>
      </c>
      <c r="C64" s="18">
        <f>(C54+C55+C56-C57+C58+C59-C60-C62-C63)</f>
        <v>2.2900000000000009</v>
      </c>
      <c r="D64" s="17">
        <f>(D54+D55+D56-D57+D58+D59-D60-D62-D63)</f>
        <v>1609.0000000000002</v>
      </c>
      <c r="E64" s="18">
        <f>(E54+E55+E56-E57+E58+E59-E60-E62-E63)</f>
        <v>2.5099999999999998</v>
      </c>
    </row>
    <row r="65" spans="1:5" x14ac:dyDescent="0.2">
      <c r="A65" s="1" t="s">
        <v>14</v>
      </c>
      <c r="B65" s="13">
        <v>411.7</v>
      </c>
      <c r="C65" s="14">
        <v>0.56000000000000005</v>
      </c>
      <c r="D65" s="13">
        <v>539.70000000000005</v>
      </c>
      <c r="E65" s="14">
        <v>0.84</v>
      </c>
    </row>
    <row r="66" spans="1:5" x14ac:dyDescent="0.2">
      <c r="A66" s="16" t="s">
        <v>15</v>
      </c>
      <c r="B66" s="17">
        <f>(B64-B65)</f>
        <v>1268.0999999999997</v>
      </c>
      <c r="C66" s="18">
        <f>(C64-C65)</f>
        <v>1.7300000000000009</v>
      </c>
      <c r="D66" s="17">
        <f>(D64-D65)</f>
        <v>1069.3000000000002</v>
      </c>
      <c r="E66" s="18">
        <f>(E64-E65)</f>
        <v>1.67</v>
      </c>
    </row>
    <row r="67" spans="1:5" x14ac:dyDescent="0.2">
      <c r="A67" s="2"/>
    </row>
    <row r="68" spans="1:5" x14ac:dyDescent="0.2">
      <c r="A68" s="52" t="s">
        <v>16</v>
      </c>
      <c r="B68" s="71">
        <v>38352</v>
      </c>
      <c r="C68" s="70"/>
      <c r="D68" s="72">
        <v>37986</v>
      </c>
      <c r="E68" s="31"/>
    </row>
    <row r="69" spans="1:5" x14ac:dyDescent="0.2">
      <c r="A69" s="66"/>
      <c r="B69" s="67" t="s">
        <v>44</v>
      </c>
      <c r="C69" s="68" t="s">
        <v>27</v>
      </c>
      <c r="D69" s="69" t="s">
        <v>44</v>
      </c>
      <c r="E69" s="62"/>
    </row>
    <row r="70" spans="1:5" x14ac:dyDescent="0.2">
      <c r="A70" s="15" t="s">
        <v>30</v>
      </c>
      <c r="B70" s="13">
        <v>79382.5</v>
      </c>
      <c r="C70" s="32">
        <f>((B70-D70)/D70)*100</f>
        <v>16.493819623703637</v>
      </c>
      <c r="D70" s="13">
        <v>68143.100000000006</v>
      </c>
    </row>
    <row r="71" spans="1:5" x14ac:dyDescent="0.2">
      <c r="A71" s="15" t="s">
        <v>18</v>
      </c>
      <c r="B71" s="13">
        <v>77631.399999999994</v>
      </c>
      <c r="C71" s="100">
        <f>((B71-D71)/D71)*100</f>
        <v>17.043436307989197</v>
      </c>
      <c r="D71" s="13">
        <v>66327</v>
      </c>
    </row>
    <row r="72" spans="1:5" x14ac:dyDescent="0.2">
      <c r="A72" s="15" t="s">
        <v>113</v>
      </c>
      <c r="B72" s="13">
        <v>61983.9</v>
      </c>
      <c r="C72" s="100">
        <f>((B72-D72)/D72)*100</f>
        <v>16.493572395128556</v>
      </c>
      <c r="D72" s="13">
        <v>53208</v>
      </c>
    </row>
    <row r="73" spans="1:5" x14ac:dyDescent="0.2">
      <c r="A73" s="15" t="s">
        <v>26</v>
      </c>
      <c r="B73" s="13">
        <v>1179.5</v>
      </c>
      <c r="C73" s="100">
        <f>((B73-D73)/D73)*100</f>
        <v>-36.888008989245016</v>
      </c>
      <c r="D73" s="13">
        <v>1868.9</v>
      </c>
    </row>
    <row r="74" spans="1:5" x14ac:dyDescent="0.2">
      <c r="A74" s="24" t="s">
        <v>31</v>
      </c>
      <c r="B74" s="25">
        <v>1173.5</v>
      </c>
      <c r="C74" s="28">
        <f>((B74-D74)/D74)*100</f>
        <v>1.3735314443676652</v>
      </c>
      <c r="D74" s="25">
        <v>1157.5999999999999</v>
      </c>
    </row>
    <row r="75" spans="1:5" x14ac:dyDescent="0.2">
      <c r="A75" s="107" t="s">
        <v>40</v>
      </c>
      <c r="B75" s="113">
        <v>9.6000000000000002E-2</v>
      </c>
      <c r="C75" s="210"/>
      <c r="D75" s="112">
        <v>9.4E-2</v>
      </c>
      <c r="E75" s="110"/>
    </row>
    <row r="78" spans="1:5" ht="15.75" x14ac:dyDescent="0.25">
      <c r="A78" s="10" t="s">
        <v>22</v>
      </c>
      <c r="D78" s="6"/>
      <c r="E78" s="6"/>
    </row>
    <row r="79" spans="1:5" x14ac:dyDescent="0.2">
      <c r="A79" s="26" t="s">
        <v>43</v>
      </c>
      <c r="B79" s="6"/>
      <c r="C79" s="6"/>
      <c r="D79" s="6"/>
      <c r="E79" s="6"/>
    </row>
    <row r="80" spans="1:5" x14ac:dyDescent="0.2">
      <c r="A80" s="26"/>
      <c r="B80" s="6"/>
      <c r="C80" s="6"/>
      <c r="D80" s="6"/>
      <c r="E80" s="6"/>
    </row>
    <row r="81" spans="1:5" x14ac:dyDescent="0.2">
      <c r="A81" s="11" t="s">
        <v>1</v>
      </c>
      <c r="B81" s="239">
        <v>2004</v>
      </c>
      <c r="C81" s="240"/>
      <c r="D81" s="239">
        <v>2003</v>
      </c>
      <c r="E81" s="240"/>
    </row>
    <row r="82" spans="1:5" x14ac:dyDescent="0.2">
      <c r="A82" s="51"/>
      <c r="B82" s="60" t="s">
        <v>44</v>
      </c>
      <c r="C82" s="60" t="s">
        <v>2</v>
      </c>
      <c r="D82" s="60" t="s">
        <v>44</v>
      </c>
      <c r="E82" s="61" t="s">
        <v>3</v>
      </c>
    </row>
    <row r="83" spans="1:5" x14ac:dyDescent="0.2">
      <c r="A83" s="12" t="s">
        <v>115</v>
      </c>
      <c r="B83" s="13">
        <v>11270.1</v>
      </c>
      <c r="C83" s="14">
        <v>3.39</v>
      </c>
      <c r="D83" s="13">
        <v>13227</v>
      </c>
      <c r="E83" s="14">
        <v>4.53</v>
      </c>
    </row>
    <row r="84" spans="1:5" x14ac:dyDescent="0.2">
      <c r="A84" s="15" t="s">
        <v>116</v>
      </c>
      <c r="B84" s="13">
        <v>9461.9</v>
      </c>
      <c r="C84" s="14">
        <v>2.85</v>
      </c>
      <c r="D84" s="13">
        <v>11279.5</v>
      </c>
      <c r="E84" s="14">
        <v>3.86</v>
      </c>
    </row>
    <row r="85" spans="1:5" x14ac:dyDescent="0.2">
      <c r="A85" s="16" t="s">
        <v>4</v>
      </c>
      <c r="B85" s="17">
        <f>B83-B84</f>
        <v>1808.2000000000007</v>
      </c>
      <c r="C85" s="18">
        <f>C83-C84</f>
        <v>0.54</v>
      </c>
      <c r="D85" s="17">
        <f>D83-D84</f>
        <v>1947.5</v>
      </c>
      <c r="E85" s="18">
        <f>E83-E84</f>
        <v>0.67000000000000037</v>
      </c>
    </row>
    <row r="86" spans="1:5" x14ac:dyDescent="0.2">
      <c r="A86" s="15" t="s">
        <v>42</v>
      </c>
      <c r="B86" s="13">
        <v>31.9</v>
      </c>
      <c r="C86" s="14">
        <v>0.01</v>
      </c>
      <c r="D86" s="13">
        <v>27.2</v>
      </c>
      <c r="E86" s="14">
        <v>0.01</v>
      </c>
    </row>
    <row r="87" spans="1:5" x14ac:dyDescent="0.2">
      <c r="A87" s="15" t="s">
        <v>117</v>
      </c>
      <c r="B87" s="13">
        <v>17.600000000000001</v>
      </c>
      <c r="C87" s="14">
        <v>0.01</v>
      </c>
      <c r="D87" s="13">
        <v>29.1</v>
      </c>
      <c r="E87" s="14">
        <v>0.01</v>
      </c>
    </row>
    <row r="88" spans="1:5" x14ac:dyDescent="0.2">
      <c r="A88" s="15" t="s">
        <v>118</v>
      </c>
      <c r="B88" s="13">
        <v>109.4</v>
      </c>
      <c r="C88" s="14">
        <v>0.03</v>
      </c>
      <c r="D88" s="13">
        <v>111.2</v>
      </c>
      <c r="E88" s="14">
        <v>0.04</v>
      </c>
    </row>
    <row r="89" spans="1:5" x14ac:dyDescent="0.2">
      <c r="A89" s="15" t="s">
        <v>35</v>
      </c>
      <c r="B89" s="13">
        <v>45.6</v>
      </c>
      <c r="C89" s="14">
        <v>0.01</v>
      </c>
      <c r="D89" s="13">
        <v>41.1</v>
      </c>
      <c r="E89" s="14">
        <v>0.01</v>
      </c>
    </row>
    <row r="90" spans="1:5" x14ac:dyDescent="0.2">
      <c r="A90" s="22" t="s">
        <v>8</v>
      </c>
      <c r="B90" s="13">
        <v>25.9</v>
      </c>
      <c r="C90" s="14">
        <v>0.01</v>
      </c>
      <c r="D90" s="13">
        <v>24.2</v>
      </c>
      <c r="E90" s="14">
        <v>0.01</v>
      </c>
    </row>
    <row r="91" spans="1:5" x14ac:dyDescent="0.2">
      <c r="A91" s="15" t="s">
        <v>23</v>
      </c>
      <c r="B91" s="13">
        <v>341.4</v>
      </c>
      <c r="C91" s="14">
        <v>0.1</v>
      </c>
      <c r="D91" s="13">
        <v>330</v>
      </c>
      <c r="E91" s="14">
        <v>0.11</v>
      </c>
    </row>
    <row r="92" spans="1:5" x14ac:dyDescent="0.2">
      <c r="A92" s="19" t="s">
        <v>24</v>
      </c>
      <c r="B92" s="20">
        <v>218.7</v>
      </c>
      <c r="C92" s="21">
        <v>7.0000000000000007E-2</v>
      </c>
      <c r="D92" s="20">
        <v>208.6</v>
      </c>
      <c r="E92" s="21">
        <v>7.0000000000000007E-2</v>
      </c>
    </row>
    <row r="93" spans="1:5" x14ac:dyDescent="0.2">
      <c r="A93" s="22" t="s">
        <v>28</v>
      </c>
      <c r="B93" s="23">
        <v>19.100000000000001</v>
      </c>
      <c r="C93" s="42">
        <v>0.01</v>
      </c>
      <c r="D93" s="23">
        <v>18.5</v>
      </c>
      <c r="E93" s="42">
        <v>0.01</v>
      </c>
    </row>
    <row r="94" spans="1:5" x14ac:dyDescent="0.2">
      <c r="A94" s="22" t="s">
        <v>12</v>
      </c>
      <c r="B94" s="13">
        <v>45.9</v>
      </c>
      <c r="C94" s="14">
        <v>0.01</v>
      </c>
      <c r="D94" s="13">
        <v>48.5</v>
      </c>
      <c r="E94" s="14">
        <v>0.02</v>
      </c>
    </row>
    <row r="95" spans="1:5" x14ac:dyDescent="0.2">
      <c r="A95" s="16" t="s">
        <v>13</v>
      </c>
      <c r="B95" s="17">
        <f>(B85+B86+B87-B88+B89+B90-B91-B93-B94)</f>
        <v>1413.4000000000005</v>
      </c>
      <c r="C95" s="18">
        <f>(C85+C86+C87-C88+C89+C90-C91-C93-C94)</f>
        <v>0.43000000000000005</v>
      </c>
      <c r="D95" s="17">
        <f>(D85+D86+D87-D88+D89+D90-D91-D93-D94)</f>
        <v>1560.8999999999999</v>
      </c>
      <c r="E95" s="18">
        <f>(E85+E86+E87-E88+E89+E90-E91-E93-E94)</f>
        <v>0.53000000000000036</v>
      </c>
    </row>
    <row r="96" spans="1:5" x14ac:dyDescent="0.2">
      <c r="A96" s="15" t="s">
        <v>14</v>
      </c>
      <c r="B96" s="13">
        <v>-13.5</v>
      </c>
      <c r="C96" s="33">
        <v>0</v>
      </c>
      <c r="D96" s="13">
        <v>48.8</v>
      </c>
      <c r="E96" s="14">
        <v>0.02</v>
      </c>
    </row>
    <row r="97" spans="1:7" x14ac:dyDescent="0.2">
      <c r="A97" s="16" t="s">
        <v>15</v>
      </c>
      <c r="B97" s="17">
        <f>(B95-B96)</f>
        <v>1426.9000000000005</v>
      </c>
      <c r="C97" s="18">
        <f>(C95-C96)</f>
        <v>0.43000000000000005</v>
      </c>
      <c r="D97" s="17">
        <f>(D95-D96)</f>
        <v>1512.1</v>
      </c>
      <c r="E97" s="18">
        <f>(E95-E96)</f>
        <v>0.51000000000000034</v>
      </c>
    </row>
    <row r="98" spans="1:7" x14ac:dyDescent="0.2">
      <c r="A98" s="2"/>
      <c r="B98" s="31"/>
      <c r="C98" s="31"/>
      <c r="D98" s="31"/>
      <c r="E98" s="31"/>
    </row>
    <row r="99" spans="1:7" x14ac:dyDescent="0.2">
      <c r="A99" s="52" t="s">
        <v>16</v>
      </c>
      <c r="B99" s="71">
        <v>38352</v>
      </c>
      <c r="C99" s="70"/>
      <c r="D99" s="72">
        <v>37986</v>
      </c>
      <c r="E99" s="31"/>
    </row>
    <row r="100" spans="1:7" x14ac:dyDescent="0.2">
      <c r="A100" s="66"/>
      <c r="B100" s="67" t="s">
        <v>44</v>
      </c>
      <c r="C100" s="68" t="s">
        <v>27</v>
      </c>
      <c r="D100" s="69" t="s">
        <v>44</v>
      </c>
      <c r="E100" s="62"/>
    </row>
    <row r="101" spans="1:7" x14ac:dyDescent="0.2">
      <c r="A101" s="15" t="s">
        <v>30</v>
      </c>
      <c r="B101" s="13">
        <v>354188.9</v>
      </c>
      <c r="C101" s="32">
        <f>((B101-D101)/D101)*100</f>
        <v>12.453951013371398</v>
      </c>
      <c r="D101" s="13">
        <v>314963.5</v>
      </c>
    </row>
    <row r="102" spans="1:7" x14ac:dyDescent="0.2">
      <c r="A102" s="15" t="s">
        <v>18</v>
      </c>
      <c r="B102" s="13">
        <v>241753.2</v>
      </c>
      <c r="C102" s="100">
        <f>((B102-D102)/D102)*100</f>
        <v>13.694677748635328</v>
      </c>
      <c r="D102" s="13">
        <v>212633.7</v>
      </c>
    </row>
    <row r="103" spans="1:7" x14ac:dyDescent="0.2">
      <c r="A103" s="15" t="s">
        <v>113</v>
      </c>
      <c r="B103" s="13">
        <v>103597.8</v>
      </c>
      <c r="C103" s="100">
        <f>((B103-D103)/D103)*100</f>
        <v>20.392562463683909</v>
      </c>
      <c r="D103" s="13">
        <v>86050</v>
      </c>
    </row>
    <row r="104" spans="1:7" x14ac:dyDescent="0.2">
      <c r="A104" s="15" t="s">
        <v>36</v>
      </c>
      <c r="B104" s="13">
        <v>219236</v>
      </c>
      <c r="C104" s="32">
        <f>((B104-D104)/D104)*100</f>
        <v>10.551273853874404</v>
      </c>
      <c r="D104" s="13">
        <v>198311.6</v>
      </c>
    </row>
    <row r="105" spans="1:7" x14ac:dyDescent="0.2">
      <c r="A105" s="24" t="s">
        <v>31</v>
      </c>
      <c r="B105" s="25">
        <v>273.5</v>
      </c>
      <c r="C105" s="28">
        <f>((B105-D105)/D105)*100</f>
        <v>-12.029591508523636</v>
      </c>
      <c r="D105" s="25">
        <v>310.89999999999998</v>
      </c>
      <c r="F105" s="214"/>
    </row>
    <row r="106" spans="1:7" x14ac:dyDescent="0.2">
      <c r="A106" s="107" t="s">
        <v>40</v>
      </c>
      <c r="B106" s="111">
        <v>9.2999999999999999E-2</v>
      </c>
      <c r="C106" s="210"/>
      <c r="D106" s="112">
        <v>9.6000000000000002E-2</v>
      </c>
      <c r="E106" s="110"/>
    </row>
    <row r="107" spans="1:7" x14ac:dyDescent="0.2">
      <c r="A107" s="211"/>
      <c r="B107" s="212"/>
      <c r="C107" s="215"/>
      <c r="D107" s="213"/>
      <c r="E107" s="110"/>
    </row>
    <row r="108" spans="1:7" x14ac:dyDescent="0.2">
      <c r="A108" s="211"/>
      <c r="B108" s="212"/>
      <c r="C108" s="215"/>
      <c r="D108" s="213"/>
      <c r="E108" s="110"/>
    </row>
    <row r="109" spans="1:7" ht="15.75" x14ac:dyDescent="0.25">
      <c r="A109" s="10" t="s">
        <v>67</v>
      </c>
      <c r="B109" s="144"/>
      <c r="C109" s="6"/>
      <c r="D109" s="6"/>
      <c r="E109" s="6"/>
    </row>
    <row r="110" spans="1:7" x14ac:dyDescent="0.2">
      <c r="A110" s="145" t="s">
        <v>68</v>
      </c>
      <c r="B110" s="6"/>
      <c r="C110" s="6"/>
      <c r="D110" s="6"/>
      <c r="E110" s="6"/>
    </row>
    <row r="111" spans="1:7" x14ac:dyDescent="0.2">
      <c r="A111" s="145"/>
      <c r="B111" s="6"/>
      <c r="C111" s="6"/>
      <c r="D111" s="6"/>
      <c r="E111" s="6"/>
    </row>
    <row r="112" spans="1:7" x14ac:dyDescent="0.2">
      <c r="A112" s="11" t="s">
        <v>1</v>
      </c>
      <c r="B112" s="239">
        <v>2004</v>
      </c>
      <c r="C112" s="240"/>
      <c r="D112" s="239">
        <v>2003</v>
      </c>
      <c r="E112" s="240"/>
      <c r="F112" s="244"/>
      <c r="G112" s="244"/>
    </row>
    <row r="113" spans="1:7" x14ac:dyDescent="0.2">
      <c r="A113" s="51"/>
      <c r="B113" s="60" t="s">
        <v>44</v>
      </c>
      <c r="C113" s="60" t="s">
        <v>2</v>
      </c>
      <c r="D113" s="60" t="s">
        <v>44</v>
      </c>
      <c r="E113" s="133" t="s">
        <v>3</v>
      </c>
      <c r="F113" s="219"/>
      <c r="G113" s="219"/>
    </row>
    <row r="114" spans="1:7" x14ac:dyDescent="0.2">
      <c r="A114" s="146" t="s">
        <v>69</v>
      </c>
      <c r="B114" s="106">
        <v>56997.9</v>
      </c>
      <c r="C114" s="147">
        <v>11.770161583613241</v>
      </c>
      <c r="D114" s="106">
        <v>44989.519091780006</v>
      </c>
      <c r="E114" s="148">
        <v>10.302844152349445</v>
      </c>
      <c r="F114" s="220"/>
      <c r="G114" s="221"/>
    </row>
    <row r="115" spans="1:7" x14ac:dyDescent="0.2">
      <c r="A115" s="19" t="s">
        <v>70</v>
      </c>
      <c r="B115" s="149">
        <v>8418.3549999999996</v>
      </c>
      <c r="C115" s="147">
        <v>1.7384043731123153</v>
      </c>
      <c r="D115" s="149">
        <v>6162.5767610000003</v>
      </c>
      <c r="E115" s="150">
        <v>1.4112635393134045</v>
      </c>
      <c r="F115" s="222"/>
      <c r="G115" s="223"/>
    </row>
    <row r="116" spans="1:7" x14ac:dyDescent="0.2">
      <c r="A116" s="151" t="s">
        <v>71</v>
      </c>
      <c r="B116" s="152">
        <v>58980.259000000005</v>
      </c>
      <c r="C116" s="147">
        <v>12.179522029291592</v>
      </c>
      <c r="D116" s="152">
        <v>56428.220999999998</v>
      </c>
      <c r="E116" s="153">
        <v>12.922368998239724</v>
      </c>
      <c r="F116" s="220"/>
      <c r="G116" s="221"/>
    </row>
    <row r="117" spans="1:7" x14ac:dyDescent="0.2">
      <c r="A117" s="19" t="s">
        <v>72</v>
      </c>
      <c r="B117" s="149">
        <v>29996.716</v>
      </c>
      <c r="C117" s="147">
        <v>6.1943719733140457</v>
      </c>
      <c r="D117" s="149">
        <v>22713.552188350001</v>
      </c>
      <c r="E117" s="150">
        <v>5.2015267792800719</v>
      </c>
      <c r="F117" s="222"/>
      <c r="G117" s="223"/>
    </row>
    <row r="118" spans="1:7" x14ac:dyDescent="0.2">
      <c r="A118" s="22" t="s">
        <v>73</v>
      </c>
      <c r="B118" s="106">
        <v>31629.447</v>
      </c>
      <c r="C118" s="147">
        <v>6.5315336528245966</v>
      </c>
      <c r="D118" s="106">
        <v>29609.713892100004</v>
      </c>
      <c r="E118" s="148">
        <v>6.780785253641457</v>
      </c>
      <c r="F118" s="220"/>
      <c r="G118" s="221"/>
    </row>
    <row r="119" spans="1:7" x14ac:dyDescent="0.2">
      <c r="A119" s="19" t="s">
        <v>74</v>
      </c>
      <c r="B119" s="149">
        <v>8837.0339999999997</v>
      </c>
      <c r="C119" s="147">
        <v>1.8248622861523678</v>
      </c>
      <c r="D119" s="149">
        <v>8644.4957348600001</v>
      </c>
      <c r="E119" s="150">
        <v>1.9796364604436207</v>
      </c>
      <c r="F119" s="222"/>
      <c r="G119" s="223"/>
    </row>
    <row r="120" spans="1:7" x14ac:dyDescent="0.2">
      <c r="A120" s="22" t="s">
        <v>75</v>
      </c>
      <c r="B120" s="96">
        <v>39785.518000000004</v>
      </c>
      <c r="C120" s="147">
        <v>8.2157759417058021</v>
      </c>
      <c r="D120" s="96">
        <v>33087.458999999995</v>
      </c>
      <c r="E120" s="153">
        <v>7.5772077665203703</v>
      </c>
      <c r="F120" s="220"/>
      <c r="G120" s="221"/>
    </row>
    <row r="121" spans="1:7" x14ac:dyDescent="0.2">
      <c r="A121" s="22" t="s">
        <v>76</v>
      </c>
      <c r="B121" s="96">
        <v>3735.1689999999999</v>
      </c>
      <c r="C121" s="147">
        <v>0.77131863932009925</v>
      </c>
      <c r="D121" s="96">
        <v>3540.1660000000002</v>
      </c>
      <c r="E121" s="153">
        <v>0.81071723609756086</v>
      </c>
      <c r="F121" s="220"/>
      <c r="G121" s="221"/>
    </row>
    <row r="122" spans="1:7" x14ac:dyDescent="0.2">
      <c r="A122" s="22" t="s">
        <v>77</v>
      </c>
      <c r="B122" s="96">
        <v>26841.187999999998</v>
      </c>
      <c r="C122" s="147">
        <v>5.5427501689736056</v>
      </c>
      <c r="D122" s="96">
        <v>19987.648000000001</v>
      </c>
      <c r="E122" s="148">
        <v>4.5772799192611133</v>
      </c>
      <c r="F122" s="220"/>
      <c r="G122" s="221"/>
    </row>
    <row r="123" spans="1:7" x14ac:dyDescent="0.2">
      <c r="A123" s="19" t="s">
        <v>78</v>
      </c>
      <c r="B123" s="149">
        <v>23296.472000000002</v>
      </c>
      <c r="C123" s="147">
        <v>4.8107603923674649</v>
      </c>
      <c r="D123" s="149">
        <v>17622.701477429997</v>
      </c>
      <c r="E123" s="150">
        <v>4.0356943246035479</v>
      </c>
      <c r="F123" s="222"/>
      <c r="G123" s="223"/>
    </row>
    <row r="124" spans="1:7" x14ac:dyDescent="0.2">
      <c r="A124" s="22" t="s">
        <v>79</v>
      </c>
      <c r="B124" s="154">
        <v>0</v>
      </c>
      <c r="C124" s="101">
        <v>0</v>
      </c>
      <c r="D124" s="154">
        <v>-21.1</v>
      </c>
      <c r="E124" s="155">
        <v>-4.8320145670170643E-3</v>
      </c>
      <c r="F124" s="220"/>
      <c r="G124" s="221"/>
    </row>
    <row r="125" spans="1:7" x14ac:dyDescent="0.2">
      <c r="A125" s="22" t="s">
        <v>80</v>
      </c>
      <c r="B125" s="154">
        <v>-669.85199999999986</v>
      </c>
      <c r="C125" s="102">
        <v>-0.13832555720660752</v>
      </c>
      <c r="D125" s="154">
        <v>-954.80106139000009</v>
      </c>
      <c r="E125" s="155">
        <v>-0.21865462735733812</v>
      </c>
      <c r="F125" s="220"/>
      <c r="G125" s="221"/>
    </row>
    <row r="126" spans="1:7" x14ac:dyDescent="0.2">
      <c r="A126" s="156" t="s">
        <v>81</v>
      </c>
      <c r="B126" s="157">
        <v>11874.433999999999</v>
      </c>
      <c r="C126" s="158">
        <v>2.4520904611213901</v>
      </c>
      <c r="D126" s="157">
        <v>11201.011138290003</v>
      </c>
      <c r="E126" s="159">
        <v>2.5650923689828282</v>
      </c>
      <c r="F126" s="224"/>
      <c r="G126" s="225"/>
    </row>
    <row r="127" spans="1:7" x14ac:dyDescent="0.2">
      <c r="A127" s="160" t="s">
        <v>82</v>
      </c>
      <c r="B127" s="162">
        <v>3487.5510000000004</v>
      </c>
      <c r="C127" s="161">
        <v>0.72018510859333318</v>
      </c>
      <c r="D127" s="162">
        <v>6818.0409999999993</v>
      </c>
      <c r="E127" s="163">
        <v>1.5613684090293642</v>
      </c>
      <c r="F127" s="224"/>
      <c r="G127" s="225"/>
    </row>
    <row r="128" spans="1:7" x14ac:dyDescent="0.2">
      <c r="A128" s="164" t="s">
        <v>83</v>
      </c>
      <c r="B128" s="166">
        <v>15361.681319000001</v>
      </c>
      <c r="C128" s="165">
        <v>3.1722128590808252</v>
      </c>
      <c r="D128" s="166">
        <v>18019.455138290003</v>
      </c>
      <c r="E128" s="167">
        <v>4.1265530672003683</v>
      </c>
      <c r="F128" s="224"/>
      <c r="G128" s="225"/>
    </row>
    <row r="129" spans="1:7" x14ac:dyDescent="0.2">
      <c r="A129" s="168" t="s">
        <v>84</v>
      </c>
      <c r="B129" s="169">
        <v>5955.0810000000001</v>
      </c>
      <c r="C129" s="147">
        <v>1.2297341764083436</v>
      </c>
      <c r="D129" s="169">
        <v>4299.05</v>
      </c>
      <c r="E129" s="155">
        <v>0.98450579262249782</v>
      </c>
      <c r="F129" s="220"/>
      <c r="G129" s="221"/>
    </row>
    <row r="130" spans="1:7" x14ac:dyDescent="0.2">
      <c r="A130" s="151" t="s">
        <v>85</v>
      </c>
      <c r="B130" s="13">
        <v>2045</v>
      </c>
      <c r="C130" s="171">
        <v>0.42229591684060425</v>
      </c>
      <c r="D130" s="13">
        <v>3760</v>
      </c>
      <c r="E130" s="172">
        <v>0.8610604157338464</v>
      </c>
      <c r="F130" s="220"/>
      <c r="G130" s="221"/>
    </row>
    <row r="131" spans="1:7" x14ac:dyDescent="0.2">
      <c r="A131" s="236" t="s">
        <v>86</v>
      </c>
      <c r="B131" s="173">
        <v>58.5</v>
      </c>
      <c r="C131" s="174">
        <v>1.2080347743362028E-2</v>
      </c>
      <c r="D131" s="173">
        <v>500.67400000000004</v>
      </c>
      <c r="E131" s="175">
        <v>0.11465706451785314</v>
      </c>
      <c r="F131" s="220"/>
      <c r="G131" s="221"/>
    </row>
    <row r="132" spans="1:7" x14ac:dyDescent="0.2">
      <c r="A132" s="26" t="s">
        <v>87</v>
      </c>
      <c r="B132" s="176"/>
      <c r="C132" s="31"/>
      <c r="D132" s="31"/>
      <c r="E132" s="31"/>
      <c r="F132" s="29"/>
      <c r="G132" s="218"/>
    </row>
    <row r="133" spans="1:7" x14ac:dyDescent="0.2">
      <c r="F133" s="226"/>
      <c r="G133" s="226"/>
    </row>
    <row r="134" spans="1:7" x14ac:dyDescent="0.2">
      <c r="A134" s="177" t="s">
        <v>16</v>
      </c>
      <c r="B134" s="237">
        <v>38352</v>
      </c>
      <c r="C134" s="238"/>
      <c r="D134" s="237">
        <v>37986</v>
      </c>
      <c r="E134" s="238"/>
      <c r="F134" s="242"/>
      <c r="G134" s="242"/>
    </row>
    <row r="135" spans="1:7" x14ac:dyDescent="0.2">
      <c r="A135" s="178"/>
      <c r="B135" s="133" t="s">
        <v>44</v>
      </c>
      <c r="C135" s="132" t="s">
        <v>59</v>
      </c>
      <c r="D135" s="133" t="s">
        <v>44</v>
      </c>
      <c r="E135" s="131" t="s">
        <v>59</v>
      </c>
      <c r="F135" s="219"/>
      <c r="G135" s="219"/>
    </row>
    <row r="136" spans="1:7" x14ac:dyDescent="0.2">
      <c r="A136" s="22" t="s">
        <v>60</v>
      </c>
      <c r="B136" s="170">
        <v>50433.512000000002</v>
      </c>
      <c r="C136" s="179">
        <v>9.9021596529767795</v>
      </c>
      <c r="D136" s="170">
        <v>44006.349000000002</v>
      </c>
      <c r="E136" s="180">
        <v>9.5835112977804631</v>
      </c>
      <c r="F136" s="220"/>
      <c r="G136" s="227"/>
    </row>
    <row r="137" spans="1:7" x14ac:dyDescent="0.2">
      <c r="A137" s="22" t="s">
        <v>88</v>
      </c>
      <c r="B137" s="23">
        <v>187154.06079957</v>
      </c>
      <c r="C137" s="172">
        <v>36.745991231787805</v>
      </c>
      <c r="D137" s="23">
        <v>189462.65700000001</v>
      </c>
      <c r="E137" s="180">
        <v>41.260353451884967</v>
      </c>
      <c r="F137" s="220"/>
      <c r="G137" s="227"/>
    </row>
    <row r="138" spans="1:7" x14ac:dyDescent="0.2">
      <c r="A138" s="181" t="s">
        <v>89</v>
      </c>
      <c r="B138" s="20">
        <v>2677.8886971200004</v>
      </c>
      <c r="C138" s="182">
        <v>0.52577899813489537</v>
      </c>
      <c r="D138" s="20">
        <v>2030.327</v>
      </c>
      <c r="E138" s="183">
        <v>0.4421557839912762</v>
      </c>
      <c r="F138" s="222"/>
      <c r="G138" s="228"/>
    </row>
    <row r="139" spans="1:7" x14ac:dyDescent="0.2">
      <c r="A139" s="181" t="s">
        <v>90</v>
      </c>
      <c r="B139" s="20">
        <v>165405.35955983002</v>
      </c>
      <c r="C139" s="182">
        <v>32.475832296181665</v>
      </c>
      <c r="D139" s="20">
        <v>166205.88796639</v>
      </c>
      <c r="E139" s="183">
        <v>36.195595437456817</v>
      </c>
      <c r="F139" s="222"/>
      <c r="G139" s="228"/>
    </row>
    <row r="140" spans="1:7" x14ac:dyDescent="0.2">
      <c r="A140" s="181" t="s">
        <v>91</v>
      </c>
      <c r="B140" s="20">
        <v>18758.547542619999</v>
      </c>
      <c r="C140" s="182">
        <v>3.6830695555165471</v>
      </c>
      <c r="D140" s="20">
        <v>21036.077034819999</v>
      </c>
      <c r="E140" s="183">
        <v>4.581145368914326</v>
      </c>
      <c r="F140" s="222"/>
      <c r="G140" s="228"/>
    </row>
    <row r="141" spans="1:7" x14ac:dyDescent="0.2">
      <c r="A141" s="22" t="s">
        <v>92</v>
      </c>
      <c r="B141" s="23">
        <v>245369.23025117</v>
      </c>
      <c r="C141" s="172">
        <v>48.176008283442663</v>
      </c>
      <c r="D141" s="23">
        <v>203522.476</v>
      </c>
      <c r="E141" s="180">
        <v>44.322239686329191</v>
      </c>
      <c r="F141" s="220"/>
      <c r="G141" s="227"/>
    </row>
    <row r="142" spans="1:7" x14ac:dyDescent="0.2">
      <c r="A142" s="181" t="s">
        <v>89</v>
      </c>
      <c r="B142" s="20">
        <v>79811.88542346</v>
      </c>
      <c r="C142" s="182">
        <v>15.670335067448626</v>
      </c>
      <c r="D142" s="20">
        <v>55439.540999999997</v>
      </c>
      <c r="E142" s="183">
        <v>12.073382127593977</v>
      </c>
      <c r="F142" s="222"/>
      <c r="G142" s="228"/>
    </row>
    <row r="143" spans="1:7" x14ac:dyDescent="0.2">
      <c r="A143" s="181" t="s">
        <v>93</v>
      </c>
      <c r="B143" s="20">
        <v>121895.64448178001</v>
      </c>
      <c r="C143" s="182">
        <v>23.933096958646932</v>
      </c>
      <c r="D143" s="20">
        <v>97421.889510529989</v>
      </c>
      <c r="E143" s="183">
        <v>21.216115401331841</v>
      </c>
      <c r="F143" s="222"/>
      <c r="G143" s="228"/>
    </row>
    <row r="144" spans="1:7" x14ac:dyDescent="0.2">
      <c r="A144" s="181" t="s">
        <v>94</v>
      </c>
      <c r="B144" s="20">
        <v>33894.692054550003</v>
      </c>
      <c r="C144" s="182">
        <v>6.6549133463606038</v>
      </c>
      <c r="D144" s="20">
        <v>36874.887915530002</v>
      </c>
      <c r="E144" s="183">
        <v>8.0304527181491476</v>
      </c>
      <c r="F144" s="222"/>
      <c r="G144" s="228"/>
    </row>
    <row r="145" spans="1:7" x14ac:dyDescent="0.2">
      <c r="A145" s="22" t="s">
        <v>95</v>
      </c>
      <c r="B145" s="23">
        <v>509318.30799999996</v>
      </c>
      <c r="C145" s="172">
        <v>100</v>
      </c>
      <c r="D145" s="23">
        <v>459188.158</v>
      </c>
      <c r="E145" s="180">
        <v>100</v>
      </c>
      <c r="F145" s="220"/>
      <c r="G145" s="227"/>
    </row>
    <row r="146" spans="1:7" x14ac:dyDescent="0.2">
      <c r="A146" s="22" t="s">
        <v>96</v>
      </c>
      <c r="B146" s="23">
        <v>10498.247319000002</v>
      </c>
      <c r="C146" s="172">
        <v>2.0612350182785897</v>
      </c>
      <c r="D146" s="23">
        <v>7010.4439999999995</v>
      </c>
      <c r="E146" s="180">
        <v>1.5267040052892653</v>
      </c>
      <c r="F146" s="220"/>
      <c r="G146" s="227"/>
    </row>
    <row r="147" spans="1:7" x14ac:dyDescent="0.2">
      <c r="A147" s="22" t="s">
        <v>97</v>
      </c>
      <c r="B147" s="23">
        <v>464254.92700000003</v>
      </c>
      <c r="C147" s="172">
        <v>91.152216542744043</v>
      </c>
      <c r="D147" s="23">
        <v>409092.21100000001</v>
      </c>
      <c r="E147" s="180">
        <v>89.090322533970919</v>
      </c>
      <c r="F147" s="220"/>
      <c r="G147" s="227"/>
    </row>
    <row r="148" spans="1:7" x14ac:dyDescent="0.2">
      <c r="A148" s="22" t="s">
        <v>98</v>
      </c>
      <c r="B148" s="23">
        <v>10915.651</v>
      </c>
      <c r="C148" s="172">
        <v>2.1431884203934803</v>
      </c>
      <c r="D148" s="23">
        <v>8904.0250000000015</v>
      </c>
      <c r="E148" s="180">
        <v>1.93907984012079</v>
      </c>
      <c r="F148" s="220"/>
      <c r="G148" s="227"/>
    </row>
    <row r="149" spans="1:7" x14ac:dyDescent="0.2">
      <c r="A149" s="24" t="s">
        <v>64</v>
      </c>
      <c r="B149" s="25">
        <v>26903.540999999997</v>
      </c>
      <c r="C149" s="175">
        <v>5.2822646618860594</v>
      </c>
      <c r="D149" s="25">
        <v>22999.525999999998</v>
      </c>
      <c r="E149" s="184">
        <v>5.0087367453408929</v>
      </c>
      <c r="F149" s="220"/>
      <c r="G149" s="227"/>
    </row>
    <row r="152" spans="1:7" ht="15.75" x14ac:dyDescent="0.25">
      <c r="A152" s="10" t="s">
        <v>99</v>
      </c>
    </row>
    <row r="153" spans="1:7" x14ac:dyDescent="0.2">
      <c r="A153" s="234" t="s">
        <v>114</v>
      </c>
    </row>
    <row r="154" spans="1:7" x14ac:dyDescent="0.2">
      <c r="A154" s="234"/>
    </row>
    <row r="155" spans="1:7" x14ac:dyDescent="0.2">
      <c r="A155" s="11" t="s">
        <v>100</v>
      </c>
      <c r="B155" s="239">
        <v>2004</v>
      </c>
      <c r="C155" s="240"/>
      <c r="D155" s="239">
        <v>2003</v>
      </c>
      <c r="E155" s="240"/>
      <c r="F155" s="243"/>
      <c r="G155" s="243"/>
    </row>
    <row r="156" spans="1:7" x14ac:dyDescent="0.2">
      <c r="A156" s="51"/>
      <c r="B156" s="46" t="s">
        <v>44</v>
      </c>
      <c r="C156" s="46" t="s">
        <v>2</v>
      </c>
      <c r="D156" s="46" t="s">
        <v>44</v>
      </c>
      <c r="E156" s="47" t="s">
        <v>3</v>
      </c>
      <c r="F156" s="229"/>
      <c r="G156" s="229"/>
    </row>
    <row r="157" spans="1:7" x14ac:dyDescent="0.2">
      <c r="A157" s="146" t="s">
        <v>69</v>
      </c>
      <c r="B157" s="169">
        <v>4822.4088540600005</v>
      </c>
      <c r="C157" s="185">
        <v>23.328604418144629</v>
      </c>
      <c r="D157" s="169">
        <v>4759.5240000000003</v>
      </c>
      <c r="E157" s="186">
        <v>30.149834324027591</v>
      </c>
      <c r="F157" s="230"/>
      <c r="G157" s="231"/>
    </row>
    <row r="158" spans="1:7" x14ac:dyDescent="0.2">
      <c r="A158" s="187" t="s">
        <v>101</v>
      </c>
      <c r="B158" s="90">
        <v>0.66112821000011657</v>
      </c>
      <c r="C158" s="188">
        <v>3.1982353523973672E-3</v>
      </c>
      <c r="D158" s="90">
        <v>-14.33</v>
      </c>
      <c r="E158" s="189">
        <v>-9.0775280440505257E-2</v>
      </c>
      <c r="F158" s="230"/>
      <c r="G158" s="231"/>
    </row>
    <row r="159" spans="1:7" x14ac:dyDescent="0.2">
      <c r="A159" s="26"/>
      <c r="B159" s="31"/>
      <c r="C159" s="31"/>
      <c r="D159" s="31"/>
      <c r="E159" s="31"/>
      <c r="F159" s="218"/>
      <c r="G159" s="218"/>
    </row>
    <row r="160" spans="1:7" x14ac:dyDescent="0.2">
      <c r="F160" s="226"/>
      <c r="G160" s="226"/>
    </row>
    <row r="161" spans="1:7" x14ac:dyDescent="0.2">
      <c r="A161" s="43" t="s">
        <v>102</v>
      </c>
      <c r="B161" s="237">
        <v>38352</v>
      </c>
      <c r="C161" s="238"/>
      <c r="D161" s="237">
        <v>37986</v>
      </c>
      <c r="E161" s="238"/>
      <c r="F161" s="241"/>
      <c r="G161" s="241"/>
    </row>
    <row r="162" spans="1:7" x14ac:dyDescent="0.2">
      <c r="A162" s="190"/>
      <c r="B162" s="131" t="s">
        <v>44</v>
      </c>
      <c r="C162" s="132" t="s">
        <v>59</v>
      </c>
      <c r="D162" s="133" t="s">
        <v>44</v>
      </c>
      <c r="E162" s="131" t="s">
        <v>59</v>
      </c>
      <c r="F162" s="219"/>
      <c r="G162" s="219"/>
    </row>
    <row r="163" spans="1:7" x14ac:dyDescent="0.2">
      <c r="A163" s="22" t="s">
        <v>103</v>
      </c>
      <c r="B163" s="170">
        <v>11497.018243429999</v>
      </c>
      <c r="C163" s="191">
        <v>50.839566762751289</v>
      </c>
      <c r="D163" s="170">
        <v>8331.1659999999993</v>
      </c>
      <c r="E163" s="192">
        <v>44.665211131264527</v>
      </c>
      <c r="F163" s="220"/>
      <c r="G163" s="232"/>
    </row>
    <row r="164" spans="1:7" x14ac:dyDescent="0.2">
      <c r="A164" s="22" t="s">
        <v>104</v>
      </c>
      <c r="B164" s="23">
        <v>1783.2717832200001</v>
      </c>
      <c r="C164" s="193">
        <v>7.8855893727882069</v>
      </c>
      <c r="D164" s="23">
        <v>1666.845</v>
      </c>
      <c r="E164" s="192">
        <v>8.9363222204542101</v>
      </c>
      <c r="F164" s="220"/>
      <c r="G164" s="232"/>
    </row>
    <row r="165" spans="1:7" x14ac:dyDescent="0.2">
      <c r="A165" s="22" t="s">
        <v>105</v>
      </c>
      <c r="B165" s="23">
        <v>3403.42873547</v>
      </c>
      <c r="C165" s="193">
        <v>15.049888480264961</v>
      </c>
      <c r="D165" s="23">
        <v>2267.08</v>
      </c>
      <c r="E165" s="192">
        <v>12.154313916139371</v>
      </c>
      <c r="F165" s="220"/>
      <c r="G165" s="232"/>
    </row>
    <row r="166" spans="1:7" x14ac:dyDescent="0.2">
      <c r="A166" s="22" t="s">
        <v>106</v>
      </c>
      <c r="B166" s="23">
        <v>2596.2615429999996</v>
      </c>
      <c r="C166" s="193">
        <v>11.480612560073112</v>
      </c>
      <c r="D166" s="23">
        <v>4002.1120000000001</v>
      </c>
      <c r="E166" s="192">
        <v>21.4562016230342</v>
      </c>
      <c r="F166" s="220"/>
      <c r="G166" s="232"/>
    </row>
    <row r="167" spans="1:7" x14ac:dyDescent="0.2">
      <c r="A167" s="194" t="s">
        <v>107</v>
      </c>
      <c r="B167" s="195">
        <v>3334.331687509999</v>
      </c>
      <c r="C167" s="196">
        <v>14.744342824122429</v>
      </c>
      <c r="D167" s="195">
        <v>2385.2690000000039</v>
      </c>
      <c r="E167" s="197">
        <v>12.787951109107704</v>
      </c>
      <c r="F167" s="233"/>
      <c r="G167" s="232"/>
    </row>
    <row r="168" spans="1:7" x14ac:dyDescent="0.2">
      <c r="A168" s="22" t="s">
        <v>95</v>
      </c>
      <c r="B168" s="23">
        <v>22614.311992629999</v>
      </c>
      <c r="C168" s="193">
        <v>100</v>
      </c>
      <c r="D168" s="23">
        <v>18652.472000000002</v>
      </c>
      <c r="E168" s="192">
        <v>100</v>
      </c>
      <c r="F168" s="220"/>
      <c r="G168" s="232"/>
    </row>
    <row r="169" spans="1:7" x14ac:dyDescent="0.2">
      <c r="A169" s="199" t="s">
        <v>64</v>
      </c>
      <c r="B169" s="25">
        <v>557.78063655000005</v>
      </c>
      <c r="C169" s="198"/>
      <c r="D169" s="25">
        <v>430.88099999999997</v>
      </c>
      <c r="E169" s="197"/>
      <c r="F169" s="220"/>
      <c r="G169" s="232"/>
    </row>
    <row r="170" spans="1:7" x14ac:dyDescent="0.2">
      <c r="A170" s="54"/>
      <c r="B170" s="55"/>
      <c r="C170" s="56"/>
      <c r="D170" s="55"/>
      <c r="E170" s="56"/>
      <c r="G170" s="200"/>
    </row>
    <row r="172" spans="1:7" ht="15.75" x14ac:dyDescent="0.25">
      <c r="A172" s="201" t="s">
        <v>108</v>
      </c>
      <c r="B172" s="27"/>
      <c r="C172" s="27"/>
      <c r="D172" s="202"/>
      <c r="E172" s="27"/>
      <c r="F172" s="27"/>
      <c r="G172" s="27"/>
    </row>
    <row r="173" spans="1:7" x14ac:dyDescent="0.2">
      <c r="A173" s="26" t="s">
        <v>111</v>
      </c>
      <c r="B173" s="27"/>
      <c r="C173" s="27"/>
      <c r="D173" s="27"/>
      <c r="E173" s="27"/>
      <c r="F173" s="27"/>
      <c r="G173" s="27"/>
    </row>
    <row r="174" spans="1:7" x14ac:dyDescent="0.2">
      <c r="A174" s="27"/>
      <c r="B174" s="27"/>
      <c r="C174" s="27"/>
      <c r="D174" s="27"/>
      <c r="E174" s="27"/>
      <c r="F174" s="27"/>
      <c r="G174" s="27"/>
    </row>
    <row r="175" spans="1:7" x14ac:dyDescent="0.2">
      <c r="A175" s="203" t="s">
        <v>1</v>
      </c>
      <c r="B175" s="239">
        <v>2004</v>
      </c>
      <c r="C175" s="240"/>
      <c r="D175" s="239">
        <v>2003</v>
      </c>
      <c r="E175" s="240"/>
    </row>
    <row r="176" spans="1:7" x14ac:dyDescent="0.2">
      <c r="A176" s="114"/>
      <c r="B176" s="60" t="s">
        <v>44</v>
      </c>
      <c r="C176" s="115" t="s">
        <v>45</v>
      </c>
      <c r="D176" s="60" t="s">
        <v>44</v>
      </c>
      <c r="E176" s="115" t="s">
        <v>45</v>
      </c>
    </row>
    <row r="177" spans="1:5" x14ac:dyDescent="0.2">
      <c r="A177" s="116" t="s">
        <v>46</v>
      </c>
      <c r="B177" s="204">
        <v>24607.770279069842</v>
      </c>
      <c r="C177" s="205"/>
      <c r="D177" s="204">
        <v>22562.395939819999</v>
      </c>
      <c r="E177" s="205"/>
    </row>
    <row r="178" spans="1:5" x14ac:dyDescent="0.2">
      <c r="A178" s="119" t="s">
        <v>47</v>
      </c>
      <c r="B178" s="120">
        <v>1486.377071503646</v>
      </c>
      <c r="C178" s="121">
        <v>6.0402753059178442</v>
      </c>
      <c r="D178" s="120">
        <v>2162.4449326929248</v>
      </c>
      <c r="E178" s="121">
        <v>9.5842876725537014</v>
      </c>
    </row>
    <row r="179" spans="1:5" x14ac:dyDescent="0.2">
      <c r="A179" s="122" t="s">
        <v>48</v>
      </c>
      <c r="B179" s="120"/>
      <c r="C179" s="206"/>
      <c r="D179" s="120"/>
      <c r="E179" s="206"/>
    </row>
    <row r="180" spans="1:5" x14ac:dyDescent="0.2">
      <c r="A180" s="119" t="s">
        <v>49</v>
      </c>
      <c r="B180" s="120">
        <v>109.17189675182057</v>
      </c>
      <c r="C180" s="121">
        <v>0.44364806528073297</v>
      </c>
      <c r="D180" s="120">
        <v>111.19375899999999</v>
      </c>
      <c r="E180" s="121">
        <v>0.49282779761769874</v>
      </c>
    </row>
    <row r="181" spans="1:5" x14ac:dyDescent="0.2">
      <c r="A181" s="119" t="s">
        <v>50</v>
      </c>
      <c r="B181" s="120">
        <v>17170.056347871479</v>
      </c>
      <c r="C181" s="121">
        <v>69.774937563016351</v>
      </c>
      <c r="D181" s="120">
        <v>17394.643242990001</v>
      </c>
      <c r="E181" s="121">
        <v>77.095727286172149</v>
      </c>
    </row>
    <row r="182" spans="1:5" x14ac:dyDescent="0.2">
      <c r="A182" s="119" t="s">
        <v>51</v>
      </c>
      <c r="B182" s="120">
        <v>5118.1321651107728</v>
      </c>
      <c r="C182" s="121">
        <v>20.798845677879253</v>
      </c>
      <c r="D182" s="120">
        <v>4975.9380728839997</v>
      </c>
      <c r="E182" s="121">
        <v>22.054120875088667</v>
      </c>
    </row>
    <row r="183" spans="1:5" x14ac:dyDescent="0.2">
      <c r="A183" s="122" t="s">
        <v>52</v>
      </c>
      <c r="B183" s="120"/>
      <c r="C183" s="121"/>
      <c r="D183" s="120"/>
      <c r="E183" s="121"/>
    </row>
    <row r="184" spans="1:5" x14ac:dyDescent="0.2">
      <c r="A184" s="119" t="s">
        <v>53</v>
      </c>
      <c r="B184" s="120">
        <v>4476.962837168895</v>
      </c>
      <c r="C184" s="121">
        <v>18.193289300074373</v>
      </c>
      <c r="D184" s="120">
        <v>1456.9211329999998</v>
      </c>
      <c r="E184" s="121">
        <v>6.4572979611119399</v>
      </c>
    </row>
    <row r="185" spans="1:5" x14ac:dyDescent="0.2">
      <c r="A185" s="123" t="s">
        <v>54</v>
      </c>
      <c r="B185" s="124">
        <v>-561.83210282583809</v>
      </c>
      <c r="C185" s="207">
        <v>-2.2831491697714075</v>
      </c>
      <c r="D185" s="124">
        <v>1008.532182638925</v>
      </c>
      <c r="E185" s="207">
        <v>4.4699693477986671</v>
      </c>
    </row>
    <row r="186" spans="1:5" x14ac:dyDescent="0.2">
      <c r="A186" s="119" t="s">
        <v>55</v>
      </c>
      <c r="B186" s="120">
        <v>2850.3536702288229</v>
      </c>
      <c r="C186" s="121">
        <v>11.583144827441737</v>
      </c>
      <c r="D186" s="120">
        <v>6721.642704764</v>
      </c>
      <c r="E186" s="121">
        <v>29.791351604202127</v>
      </c>
    </row>
    <row r="187" spans="1:5" x14ac:dyDescent="0.2">
      <c r="A187" s="119" t="s">
        <v>47</v>
      </c>
      <c r="B187" s="120">
        <v>1486.377071503646</v>
      </c>
      <c r="C187" s="121">
        <v>6.0402753059178442</v>
      </c>
      <c r="D187" s="120">
        <v>2162.4449326929248</v>
      </c>
      <c r="E187" s="121">
        <v>9.5842876725537014</v>
      </c>
    </row>
    <row r="188" spans="1:5" x14ac:dyDescent="0.2">
      <c r="A188" s="122" t="s">
        <v>56</v>
      </c>
      <c r="B188" s="120"/>
      <c r="C188" s="121"/>
      <c r="D188" s="120"/>
      <c r="E188" s="121"/>
    </row>
    <row r="189" spans="1:5" x14ac:dyDescent="0.2">
      <c r="A189" s="119" t="s">
        <v>57</v>
      </c>
      <c r="B189" s="120">
        <v>-11.143720999999999</v>
      </c>
      <c r="C189" s="121">
        <v>-4.5285374796749878E-2</v>
      </c>
      <c r="D189" s="120">
        <v>-5.8114089999999994</v>
      </c>
      <c r="E189" s="121">
        <v>-2.5757056189868288E-2</v>
      </c>
    </row>
    <row r="190" spans="1:5" x14ac:dyDescent="0.2">
      <c r="A190" s="123" t="s">
        <v>58</v>
      </c>
      <c r="B190" s="208">
        <v>791.00077489933835</v>
      </c>
      <c r="C190" s="209">
        <v>3.214434976955733</v>
      </c>
      <c r="D190" s="208">
        <v>5561.9185457100002</v>
      </c>
      <c r="E190" s="209">
        <v>24.65127622325722</v>
      </c>
    </row>
    <row r="191" spans="1:5" x14ac:dyDescent="0.2">
      <c r="A191" s="126"/>
      <c r="B191" s="127"/>
      <c r="C191" s="128"/>
      <c r="D191" s="127"/>
      <c r="E191" s="128"/>
    </row>
    <row r="192" spans="1:5" x14ac:dyDescent="0.2">
      <c r="A192" s="129" t="s">
        <v>16</v>
      </c>
      <c r="B192" s="237">
        <v>38352</v>
      </c>
      <c r="C192" s="238"/>
      <c r="D192" s="237">
        <v>37986</v>
      </c>
      <c r="E192" s="238"/>
    </row>
    <row r="193" spans="1:5" x14ac:dyDescent="0.2">
      <c r="A193" s="130"/>
      <c r="B193" s="131" t="s">
        <v>44</v>
      </c>
      <c r="C193" s="132" t="s">
        <v>59</v>
      </c>
      <c r="D193" s="133" t="s">
        <v>44</v>
      </c>
      <c r="E193" s="131" t="s">
        <v>59</v>
      </c>
    </row>
    <row r="194" spans="1:5" x14ac:dyDescent="0.2">
      <c r="A194" s="119" t="s">
        <v>60</v>
      </c>
      <c r="B194" s="85">
        <v>3946.1094307005742</v>
      </c>
      <c r="C194" s="134">
        <v>4.8627698217360562</v>
      </c>
      <c r="D194" s="85">
        <v>3812.9</v>
      </c>
      <c r="E194" s="134">
        <v>5.395977007204098</v>
      </c>
    </row>
    <row r="195" spans="1:5" x14ac:dyDescent="0.2">
      <c r="A195" s="119" t="s">
        <v>61</v>
      </c>
      <c r="B195" s="85">
        <v>6627.7453969203998</v>
      </c>
      <c r="C195" s="134">
        <v>8.1673356677725888</v>
      </c>
      <c r="D195" s="85">
        <v>6599.65</v>
      </c>
      <c r="E195" s="134">
        <v>9.3397570499080818</v>
      </c>
    </row>
    <row r="196" spans="1:5" x14ac:dyDescent="0.2">
      <c r="A196" s="119" t="s">
        <v>62</v>
      </c>
      <c r="B196" s="85">
        <v>49109.360169051164</v>
      </c>
      <c r="C196" s="134">
        <v>60.517205310353475</v>
      </c>
      <c r="D196" s="85">
        <v>37360.790739000004</v>
      </c>
      <c r="E196" s="134">
        <v>52.872608198118968</v>
      </c>
    </row>
    <row r="197" spans="1:5" x14ac:dyDescent="0.2">
      <c r="A197" s="135" t="s">
        <v>63</v>
      </c>
      <c r="B197" s="136">
        <v>1289.7815318652658</v>
      </c>
      <c r="C197" s="137">
        <v>1.5893909735476928</v>
      </c>
      <c r="D197" s="136">
        <v>940.471</v>
      </c>
      <c r="E197" s="137">
        <v>1.3309449216979845</v>
      </c>
    </row>
    <row r="198" spans="1:5" x14ac:dyDescent="0.2">
      <c r="A198" s="119" t="s">
        <v>64</v>
      </c>
      <c r="B198" s="138">
        <v>13505.773326514183</v>
      </c>
      <c r="C198" s="139">
        <v>16.64309317943097</v>
      </c>
      <c r="D198" s="138">
        <v>10671.213669999999</v>
      </c>
      <c r="E198" s="139">
        <v>15.101792232233224</v>
      </c>
    </row>
    <row r="199" spans="1:5" x14ac:dyDescent="0.2">
      <c r="A199" s="135" t="s">
        <v>65</v>
      </c>
      <c r="B199" s="136">
        <v>53802.353816707982</v>
      </c>
      <c r="C199" s="137">
        <v>66.300356610182746</v>
      </c>
      <c r="D199" s="136">
        <v>46385.128588999993</v>
      </c>
      <c r="E199" s="137">
        <v>65.64375864629271</v>
      </c>
    </row>
    <row r="200" spans="1:5" x14ac:dyDescent="0.2">
      <c r="A200" s="140" t="s">
        <v>66</v>
      </c>
      <c r="B200" s="141">
        <v>81149.418445880176</v>
      </c>
      <c r="C200" s="142"/>
      <c r="D200" s="141">
        <v>70661.90228219</v>
      </c>
      <c r="E200" s="142"/>
    </row>
    <row r="203" spans="1:5" ht="15.75" x14ac:dyDescent="0.25">
      <c r="A203" s="201" t="s">
        <v>109</v>
      </c>
      <c r="B203" s="27"/>
      <c r="C203" s="27"/>
      <c r="D203" s="202"/>
      <c r="E203" s="27"/>
    </row>
    <row r="204" spans="1:5" x14ac:dyDescent="0.2">
      <c r="A204" s="26" t="s">
        <v>110</v>
      </c>
      <c r="B204" s="27"/>
      <c r="C204" s="27"/>
      <c r="D204" s="27"/>
      <c r="E204" s="27"/>
    </row>
    <row r="205" spans="1:5" x14ac:dyDescent="0.2">
      <c r="A205" s="26"/>
      <c r="B205" s="27"/>
      <c r="C205" s="27"/>
      <c r="D205" s="27"/>
      <c r="E205" s="27"/>
    </row>
    <row r="206" spans="1:5" x14ac:dyDescent="0.2">
      <c r="A206" s="203" t="s">
        <v>1</v>
      </c>
      <c r="B206" s="239">
        <v>2004</v>
      </c>
      <c r="C206" s="240"/>
      <c r="D206" s="239">
        <v>2003</v>
      </c>
      <c r="E206" s="240"/>
    </row>
    <row r="207" spans="1:5" x14ac:dyDescent="0.2">
      <c r="A207" s="114"/>
      <c r="B207" s="60" t="s">
        <v>44</v>
      </c>
      <c r="C207" s="115" t="s">
        <v>45</v>
      </c>
      <c r="D207" s="60" t="s">
        <v>44</v>
      </c>
      <c r="E207" s="115" t="s">
        <v>45</v>
      </c>
    </row>
    <row r="208" spans="1:5" x14ac:dyDescent="0.2">
      <c r="A208" s="116" t="s">
        <v>46</v>
      </c>
      <c r="B208" s="117">
        <v>20985.294999999998</v>
      </c>
      <c r="C208" s="118"/>
      <c r="D208" s="117">
        <v>18745.677</v>
      </c>
      <c r="E208" s="118"/>
    </row>
    <row r="209" spans="1:5" x14ac:dyDescent="0.2">
      <c r="A209" s="119" t="s">
        <v>47</v>
      </c>
      <c r="B209" s="120">
        <v>1029.145</v>
      </c>
      <c r="C209" s="121">
        <v>4.9041245310108819</v>
      </c>
      <c r="D209" s="120">
        <v>1525.5559936929249</v>
      </c>
      <c r="E209" s="121">
        <v>8.1381749706501658</v>
      </c>
    </row>
    <row r="210" spans="1:5" x14ac:dyDescent="0.2">
      <c r="A210" s="122" t="s">
        <v>48</v>
      </c>
      <c r="B210" s="120"/>
      <c r="C210" s="121"/>
      <c r="D210" s="120"/>
      <c r="E210" s="121"/>
    </row>
    <row r="211" spans="1:5" x14ac:dyDescent="0.2">
      <c r="A211" s="119" t="s">
        <v>49</v>
      </c>
      <c r="B211" s="120">
        <v>22.898</v>
      </c>
      <c r="C211" s="121">
        <v>0.10911450136869651</v>
      </c>
      <c r="D211" s="120">
        <v>27.064</v>
      </c>
      <c r="E211" s="121">
        <v>0.14437462034580026</v>
      </c>
    </row>
    <row r="212" spans="1:5" x14ac:dyDescent="0.2">
      <c r="A212" s="119" t="s">
        <v>50</v>
      </c>
      <c r="B212" s="120">
        <v>14368.384900000001</v>
      </c>
      <c r="C212" s="121">
        <v>68.468824955760695</v>
      </c>
      <c r="D212" s="120">
        <v>14806.807000000001</v>
      </c>
      <c r="E212" s="121">
        <v>78.987848771746144</v>
      </c>
    </row>
    <row r="213" spans="1:5" x14ac:dyDescent="0.2">
      <c r="A213" s="119" t="s">
        <v>51</v>
      </c>
      <c r="B213" s="120">
        <v>4315.8770000000004</v>
      </c>
      <c r="C213" s="121">
        <v>20.566196472339325</v>
      </c>
      <c r="D213" s="120">
        <v>4244.6360000000004</v>
      </c>
      <c r="E213" s="121">
        <v>22.643279301142339</v>
      </c>
    </row>
    <row r="214" spans="1:5" x14ac:dyDescent="0.2">
      <c r="A214" s="122" t="s">
        <v>52</v>
      </c>
      <c r="B214" s="120"/>
      <c r="C214" s="121"/>
      <c r="D214" s="120"/>
      <c r="E214" s="121"/>
    </row>
    <row r="215" spans="1:5" x14ac:dyDescent="0.2">
      <c r="A215" s="119" t="s">
        <v>53</v>
      </c>
      <c r="B215" s="120">
        <v>1063.681</v>
      </c>
      <c r="C215" s="121">
        <v>5.0686969137198217</v>
      </c>
      <c r="D215" s="120">
        <v>1061.1273999999999</v>
      </c>
      <c r="E215" s="121">
        <v>5.6606512530862441</v>
      </c>
    </row>
    <row r="216" spans="1:5" x14ac:dyDescent="0.2">
      <c r="A216" s="123" t="s">
        <v>54</v>
      </c>
      <c r="B216" s="124">
        <v>2289.3951000000002</v>
      </c>
      <c r="C216" s="125">
        <v>10.909520690559747</v>
      </c>
      <c r="D216" s="124">
        <v>185.72659369292521</v>
      </c>
      <c r="E216" s="125">
        <v>0.99077026502123766</v>
      </c>
    </row>
    <row r="217" spans="1:5" x14ac:dyDescent="0.2">
      <c r="A217" s="119" t="s">
        <v>55</v>
      </c>
      <c r="B217" s="120">
        <v>1507.65</v>
      </c>
      <c r="C217" s="121">
        <v>7.1843164463496958</v>
      </c>
      <c r="D217" s="120">
        <v>4748.9809000000005</v>
      </c>
      <c r="E217" s="121">
        <v>25.333739080215668</v>
      </c>
    </row>
    <row r="218" spans="1:5" x14ac:dyDescent="0.2">
      <c r="A218" s="119" t="s">
        <v>47</v>
      </c>
      <c r="B218" s="120">
        <v>1029.145</v>
      </c>
      <c r="C218" s="121">
        <v>4.9041245310108819</v>
      </c>
      <c r="D218" s="120">
        <v>1525.5559936929249</v>
      </c>
      <c r="E218" s="121">
        <v>8.1381749706501658</v>
      </c>
    </row>
    <row r="219" spans="1:5" x14ac:dyDescent="0.2">
      <c r="A219" s="122" t="s">
        <v>56</v>
      </c>
      <c r="B219" s="120"/>
      <c r="C219" s="121"/>
      <c r="D219" s="120"/>
      <c r="E219" s="121"/>
    </row>
    <row r="220" spans="1:5" x14ac:dyDescent="0.2">
      <c r="A220" s="119" t="s">
        <v>57</v>
      </c>
      <c r="B220" s="120">
        <v>-3.7850000000000001</v>
      </c>
      <c r="C220" s="121">
        <v>-1.8036439325727852E-2</v>
      </c>
      <c r="D220" s="120">
        <v>-5.5880000000000001</v>
      </c>
      <c r="E220" s="121">
        <v>-2.9809539554106271E-2</v>
      </c>
    </row>
    <row r="221" spans="1:5" x14ac:dyDescent="0.2">
      <c r="A221" s="123" t="s">
        <v>58</v>
      </c>
      <c r="B221" s="124">
        <v>2764.1151</v>
      </c>
      <c r="C221" s="125">
        <v>13.171676166572832</v>
      </c>
      <c r="D221" s="124">
        <v>3403.5635000000002</v>
      </c>
      <c r="E221" s="125">
        <v>18.156524835032631</v>
      </c>
    </row>
    <row r="222" spans="1:5" x14ac:dyDescent="0.2">
      <c r="A222" s="126"/>
      <c r="B222" s="127"/>
      <c r="C222" s="128"/>
      <c r="D222" s="127"/>
      <c r="E222" s="128"/>
    </row>
    <row r="223" spans="1:5" x14ac:dyDescent="0.2">
      <c r="A223" s="129" t="s">
        <v>16</v>
      </c>
      <c r="B223" s="237">
        <v>38352</v>
      </c>
      <c r="C223" s="238"/>
      <c r="D223" s="237">
        <v>37986</v>
      </c>
      <c r="E223" s="238"/>
    </row>
    <row r="224" spans="1:5" x14ac:dyDescent="0.2">
      <c r="A224" s="130"/>
      <c r="B224" s="131" t="s">
        <v>44</v>
      </c>
      <c r="C224" s="132" t="s">
        <v>59</v>
      </c>
      <c r="D224" s="133" t="s">
        <v>44</v>
      </c>
      <c r="E224" s="131" t="s">
        <v>59</v>
      </c>
    </row>
    <row r="225" spans="1:7" x14ac:dyDescent="0.2">
      <c r="A225" s="119" t="s">
        <v>60</v>
      </c>
      <c r="B225" s="85">
        <v>3898.049</v>
      </c>
      <c r="C225" s="134">
        <v>7.0516570542950756</v>
      </c>
      <c r="D225" s="85">
        <v>3770.393</v>
      </c>
      <c r="E225" s="134">
        <v>7.7348726185566088</v>
      </c>
    </row>
    <row r="226" spans="1:7" x14ac:dyDescent="0.2">
      <c r="A226" s="119" t="s">
        <v>61</v>
      </c>
      <c r="B226" s="85">
        <v>2619.4119999999998</v>
      </c>
      <c r="C226" s="134">
        <v>4.7385743760289243</v>
      </c>
      <c r="D226" s="85">
        <v>3141.1089999999999</v>
      </c>
      <c r="E226" s="134">
        <v>6.4439112835191805</v>
      </c>
    </row>
    <row r="227" spans="1:7" x14ac:dyDescent="0.2">
      <c r="A227" s="119" t="s">
        <v>62</v>
      </c>
      <c r="B227" s="85">
        <v>35875.785000000003</v>
      </c>
      <c r="C227" s="134">
        <v>64.900090371779186</v>
      </c>
      <c r="D227" s="85">
        <v>26147.998</v>
      </c>
      <c r="E227" s="134">
        <v>53.642003303176345</v>
      </c>
    </row>
    <row r="228" spans="1:7" x14ac:dyDescent="0.2">
      <c r="A228" s="135" t="s">
        <v>63</v>
      </c>
      <c r="B228" s="136">
        <v>960.50300000000004</v>
      </c>
      <c r="C228" s="137">
        <v>1.7375712197618816</v>
      </c>
      <c r="D228" s="136">
        <v>657.33500000000004</v>
      </c>
      <c r="E228" s="137">
        <v>1.3485073022146257</v>
      </c>
    </row>
    <row r="229" spans="1:7" x14ac:dyDescent="0.2">
      <c r="A229" s="119" t="s">
        <v>64</v>
      </c>
      <c r="B229" s="138">
        <v>9054.6530000000002</v>
      </c>
      <c r="C229" s="139">
        <v>16.3800680036716</v>
      </c>
      <c r="D229" s="138">
        <v>6662.558</v>
      </c>
      <c r="E229" s="139">
        <v>13.668081137362945</v>
      </c>
    </row>
    <row r="230" spans="1:7" x14ac:dyDescent="0.2">
      <c r="A230" s="135" t="s">
        <v>65</v>
      </c>
      <c r="B230" s="136">
        <v>35675.917000000001</v>
      </c>
      <c r="C230" s="137">
        <v>64.538524729036411</v>
      </c>
      <c r="D230" s="136">
        <v>32061.649000000001</v>
      </c>
      <c r="E230" s="137">
        <v>65.773719332672457</v>
      </c>
    </row>
    <row r="231" spans="1:7" x14ac:dyDescent="0.2">
      <c r="A231" s="140" t="s">
        <v>66</v>
      </c>
      <c r="B231" s="141">
        <v>55278.482347999998</v>
      </c>
      <c r="C231" s="142"/>
      <c r="D231" s="141">
        <v>48745.379347999995</v>
      </c>
      <c r="E231" s="142"/>
    </row>
    <row r="232" spans="1:7" x14ac:dyDescent="0.2">
      <c r="A232" s="26"/>
      <c r="B232" s="127"/>
      <c r="C232" s="143"/>
      <c r="D232" s="127"/>
      <c r="E232" s="143"/>
      <c r="F232" s="27"/>
      <c r="G232" s="27"/>
    </row>
  </sheetData>
  <mergeCells count="26">
    <mergeCell ref="B6:C6"/>
    <mergeCell ref="D6:E6"/>
    <mergeCell ref="B112:C112"/>
    <mergeCell ref="D112:E112"/>
    <mergeCell ref="F155:G155"/>
    <mergeCell ref="F112:G112"/>
    <mergeCell ref="B50:C50"/>
    <mergeCell ref="D50:E50"/>
    <mergeCell ref="B81:C81"/>
    <mergeCell ref="D81:E81"/>
    <mergeCell ref="B161:C161"/>
    <mergeCell ref="D161:E161"/>
    <mergeCell ref="F161:G161"/>
    <mergeCell ref="B175:C175"/>
    <mergeCell ref="D175:E175"/>
    <mergeCell ref="B134:C134"/>
    <mergeCell ref="D134:E134"/>
    <mergeCell ref="F134:G134"/>
    <mergeCell ref="B155:C155"/>
    <mergeCell ref="D155:E155"/>
    <mergeCell ref="B223:C223"/>
    <mergeCell ref="D223:E223"/>
    <mergeCell ref="B192:C192"/>
    <mergeCell ref="D192:E192"/>
    <mergeCell ref="B206:C206"/>
    <mergeCell ref="D206:E206"/>
  </mergeCells>
  <phoneticPr fontId="13" type="noConversion"/>
  <pageMargins left="0.78740157480314965" right="0.78740157480314965" top="0.59055118110236227" bottom="0.59055118110236227" header="0.51181102362204722" footer="0.51181102362204722"/>
  <pageSetup paperSize="9" scale="69" fitToHeight="3" orientation="portrait" horizontalDpi="1200" verticalDpi="1200" r:id="rId1"/>
  <headerFooter alignWithMargins="0">
    <oddHeader>&amp;CKredittilsynet</oddHeader>
  </headerFooter>
  <rowBreaks count="3" manualBreakCount="3">
    <brk id="45" max="6" man="1"/>
    <brk id="108" max="6" man="1"/>
    <brk id="1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Ark1!Utskriftsområde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Viugrein</dc:creator>
  <cp:lastModifiedBy>Eirik Bonesmo Grimsmo</cp:lastModifiedBy>
  <cp:lastPrinted>2005-02-11T14:12:50Z</cp:lastPrinted>
  <dcterms:created xsi:type="dcterms:W3CDTF">1998-05-11T08:40:26Z</dcterms:created>
  <dcterms:modified xsi:type="dcterms:W3CDTF">2016-12-20T09:07:22Z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-960406865</vt:i4>
  </property>
  <property fmtid="{D5CDD505-2E9C-101B-9397-08002B2CF9AE}" pid="3" name="_EmailSubject">
    <vt:lpwstr>Pm og offentlig versjon av res.rapp m/vedleggstabeller</vt:lpwstr>
  </property>
  <property fmtid="{D5CDD505-2E9C-101B-9397-08002B2CF9AE}" pid="4" name="_AuthorEmail">
    <vt:lpwstr>anne.stine.aakvaag@kredittilsynet.no</vt:lpwstr>
  </property>
  <property fmtid="{D5CDD505-2E9C-101B-9397-08002B2CF9AE}" pid="5" name="_AuthorEmailDisplayName">
    <vt:lpwstr>Anne Stine Aakvaag</vt:lpwstr>
  </property>
  <property fmtid="{D5CDD505-2E9C-101B-9397-08002B2CF9AE}" pid="6" name="_ReviewingToolsShownOnce">
    <vt:lpwstr/>
  </property>
</Properties>
</file>