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'Ark1'!$A$1:$G$104</definedName>
  </definedNames>
  <calcPr calcId="145621"/>
</workbook>
</file>

<file path=xl/calcChain.xml><?xml version="1.0" encoding="utf-8"?>
<calcChain xmlns="http://schemas.openxmlformats.org/spreadsheetml/2006/main">
  <c r="C101" i="1" l="1"/>
  <c r="C100" i="1"/>
  <c r="C99" i="1"/>
  <c r="C98" i="1"/>
  <c r="G82" i="1"/>
  <c r="G92" i="1"/>
  <c r="G94" i="1" s="1"/>
  <c r="F82" i="1"/>
  <c r="F92" i="1"/>
  <c r="F94" i="1"/>
  <c r="E82" i="1"/>
  <c r="E92" i="1" s="1"/>
  <c r="E94" i="1" s="1"/>
  <c r="D82" i="1"/>
  <c r="D92" i="1" s="1"/>
  <c r="D94" i="1" s="1"/>
  <c r="C82" i="1"/>
  <c r="C92" i="1"/>
  <c r="C94" i="1" s="1"/>
  <c r="B82" i="1"/>
  <c r="B92" i="1"/>
  <c r="B94" i="1"/>
  <c r="C72" i="1"/>
  <c r="C71" i="1"/>
  <c r="C70" i="1"/>
  <c r="C69" i="1"/>
  <c r="G53" i="1"/>
  <c r="G63" i="1" s="1"/>
  <c r="G65" i="1" s="1"/>
  <c r="F53" i="1"/>
  <c r="F63" i="1" s="1"/>
  <c r="F65" i="1" s="1"/>
  <c r="E53" i="1"/>
  <c r="E63" i="1"/>
  <c r="E65" i="1" s="1"/>
  <c r="D53" i="1"/>
  <c r="D63" i="1"/>
  <c r="D65" i="1"/>
  <c r="C53" i="1"/>
  <c r="C63" i="1"/>
  <c r="C65" i="1"/>
  <c r="B53" i="1"/>
  <c r="B63" i="1" s="1"/>
  <c r="B65" i="1" s="1"/>
</calcChain>
</file>

<file path=xl/sharedStrings.xml><?xml version="1.0" encoding="utf-8"?>
<sst xmlns="http://schemas.openxmlformats.org/spreadsheetml/2006/main" count="115" uniqueCount="51">
  <si>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</si>
  <si>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</si>
  <si>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</si>
  <si>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</si>
  <si>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</si>
  <si>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</si>
  <si>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</si>
  <si>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</si>
  <si>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</si>
  <si>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</si>
  <si>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</si>
  <si>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</si>
  <si>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</si>
  <si>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</si>
  <si>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</si>
  <si>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</si>
  <si>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</si>
  <si>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</si>
  <si>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</si>
  <si>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</si>
  <si>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</si>
  <si>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</si>
  <si>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</si>
  <si>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</si>
  <si>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</si>
  <si>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herav uspesifiserte tapsavsetninger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</si>
  <si>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</si>
  <si>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</si>
  <si>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</si>
  <si>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</si>
  <si>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</si>
  <si>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% vekst</t>
  </si>
  <si>
    <t>Avskrivninger</t>
  </si>
  <si>
    <t>Gev/tap verdipapirer lang sikt</t>
  </si>
  <si>
    <t xml:space="preserve">Forvaltningskapital </t>
  </si>
  <si>
    <t>Tapsavsetninger</t>
  </si>
  <si>
    <t xml:space="preserve"> herav netto gevinst valuta og fin. derivater</t>
  </si>
  <si>
    <t>Skatt på ordinært resultat</t>
  </si>
  <si>
    <t>Resultat av ordinær drift etter skatt</t>
  </si>
  <si>
    <t>Nto. verdiendr. og gev./tap på valuta/verdipapirer</t>
  </si>
  <si>
    <t>Gjeld v. utstedelse av verdipapirer</t>
  </si>
  <si>
    <t xml:space="preserve">Avsetninger til tap av utlån </t>
  </si>
  <si>
    <t xml:space="preserve">10 kredittforetak  </t>
  </si>
  <si>
    <t>SAMTLIGE NORSKE BANKER</t>
  </si>
  <si>
    <t>Kjernekapitaldekning</t>
  </si>
  <si>
    <t>Utbytte og andre inntekter av verdip. med variabel avkastning</t>
  </si>
  <si>
    <t>Utbytte, andre innt. av verdipap. m. var. avkast.</t>
  </si>
  <si>
    <t>18 finansieringsselskaper</t>
  </si>
  <si>
    <t>1. halvår 2004</t>
  </si>
  <si>
    <t>1. halvår 2003</t>
  </si>
  <si>
    <t>Foreløpige tall pr. 16. august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</si>
</sst>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2" formatCode="0.0"/>
    <numFmt numFmtId="182" formatCode="0.0\ %"/>
  </numFmts>
  <fonts count="21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10"/>
      <color indexed="2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5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2" borderId="2" xfId="0" applyFont="1" applyFill="1" applyBorder="1"/>
    <xf numFmtId="0" fontId="0" fillId="0" borderId="2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3" fontId="6" fillId="0" borderId="7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72" fontId="0" fillId="0" borderId="8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6" xfId="0" applyFont="1" applyFill="1" applyBorder="1"/>
    <xf numFmtId="0" fontId="5" fillId="0" borderId="1" xfId="0" applyFont="1" applyBorder="1"/>
    <xf numFmtId="0" fontId="1" fillId="0" borderId="5" xfId="0" applyFont="1" applyBorder="1"/>
    <xf numFmtId="2" fontId="1" fillId="0" borderId="5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3" xfId="0" applyFont="1" applyFill="1" applyBorder="1"/>
    <xf numFmtId="0" fontId="1" fillId="2" borderId="2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5" xfId="0" applyFont="1" applyBorder="1"/>
    <xf numFmtId="0" fontId="7" fillId="2" borderId="7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6" fillId="0" borderId="1" xfId="0" applyNumberFormat="1" applyFont="1" applyBorder="1"/>
    <xf numFmtId="14" fontId="1" fillId="2" borderId="9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0" fontId="1" fillId="2" borderId="6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right"/>
    </xf>
    <xf numFmtId="0" fontId="17" fillId="2" borderId="7" xfId="0" applyFont="1" applyFill="1" applyBorder="1" applyAlignment="1">
      <alignment horizontal="right"/>
    </xf>
    <xf numFmtId="0" fontId="17" fillId="2" borderId="10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3" xfId="0" applyNumberFormat="1" applyFont="1" applyFill="1" applyBorder="1" applyAlignment="1"/>
    <xf numFmtId="3" fontId="18" fillId="0" borderId="3" xfId="0" applyNumberFormat="1" applyFont="1" applyFill="1" applyBorder="1" applyAlignment="1"/>
    <xf numFmtId="3" fontId="18" fillId="0" borderId="1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9" fillId="0" borderId="0" xfId="0" applyNumberFormat="1" applyFont="1"/>
    <xf numFmtId="3" fontId="7" fillId="3" borderId="4" xfId="0" applyNumberFormat="1" applyFont="1" applyFill="1" applyBorder="1" applyAlignment="1"/>
    <xf numFmtId="2" fontId="7" fillId="3" borderId="4" xfId="0" applyNumberFormat="1" applyFont="1" applyFill="1" applyBorder="1" applyAlignment="1"/>
    <xf numFmtId="3" fontId="7" fillId="3" borderId="5" xfId="0" applyNumberFormat="1" applyFont="1" applyFill="1" applyBorder="1" applyAlignment="1"/>
    <xf numFmtId="2" fontId="7" fillId="3" borderId="12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0" fontId="3" fillId="0" borderId="7" xfId="0" applyFont="1" applyBorder="1"/>
    <xf numFmtId="3" fontId="3" fillId="0" borderId="7" xfId="0" applyNumberFormat="1" applyFont="1" applyBorder="1" applyAlignment="1">
      <alignment horizontal="right"/>
    </xf>
    <xf numFmtId="0" fontId="3" fillId="0" borderId="0" xfId="0" applyFont="1"/>
    <xf numFmtId="3" fontId="5" fillId="0" borderId="3" xfId="0" applyNumberFormat="1" applyFont="1" applyFill="1" applyBorder="1" applyAlignment="1"/>
    <xf numFmtId="2" fontId="5" fillId="0" borderId="3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0" fontId="3" fillId="0" borderId="0" xfId="0" applyFont="1" applyAlignment="1"/>
    <xf numFmtId="3" fontId="6" fillId="0" borderId="5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6" fillId="0" borderId="9" xfId="0" applyNumberFormat="1" applyFont="1" applyFill="1" applyBorder="1" applyAlignment="1"/>
    <xf numFmtId="2" fontId="6" fillId="0" borderId="1" xfId="0" applyNumberFormat="1" applyFont="1" applyFill="1" applyBorder="1" applyAlignment="1"/>
    <xf numFmtId="2" fontId="7" fillId="3" borderId="5" xfId="0" applyNumberFormat="1" applyFont="1" applyFill="1" applyBorder="1" applyAlignment="1"/>
    <xf numFmtId="2" fontId="5" fillId="0" borderId="1" xfId="0" applyNumberFormat="1" applyFont="1" applyFill="1" applyBorder="1" applyAlignment="1"/>
    <xf numFmtId="172" fontId="6" fillId="0" borderId="0" xfId="0" applyNumberFormat="1" applyFont="1" applyBorder="1" applyAlignment="1">
      <alignment horizontal="right"/>
    </xf>
    <xf numFmtId="2" fontId="0" fillId="0" borderId="1" xfId="0" applyNumberFormat="1" applyBorder="1"/>
    <xf numFmtId="2" fontId="0" fillId="0" borderId="7" xfId="0" applyNumberFormat="1" applyBorder="1"/>
    <xf numFmtId="0" fontId="6" fillId="0" borderId="5" xfId="0" applyFont="1" applyBorder="1"/>
    <xf numFmtId="43" fontId="0" fillId="0" borderId="0" xfId="2" applyFont="1"/>
    <xf numFmtId="172" fontId="3" fillId="0" borderId="1" xfId="0" applyNumberFormat="1" applyFont="1" applyBorder="1" applyAlignment="1">
      <alignment horizontal="center"/>
    </xf>
    <xf numFmtId="172" fontId="3" fillId="0" borderId="7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82" fontId="3" fillId="0" borderId="7" xfId="1" applyNumberFormat="1" applyFont="1" applyBorder="1" applyAlignment="1">
      <alignment horizontal="right"/>
    </xf>
    <xf numFmtId="182" fontId="3" fillId="0" borderId="7" xfId="1" applyNumberFormat="1" applyFont="1" applyBorder="1" applyAlignment="1">
      <alignment horizontal="center"/>
    </xf>
    <xf numFmtId="172" fontId="20" fillId="0" borderId="12" xfId="0" applyNumberFormat="1" applyFont="1" applyBorder="1" applyAlignment="1">
      <alignment horizontal="right"/>
    </xf>
    <xf numFmtId="0" fontId="20" fillId="0" borderId="0" xfId="0" applyFont="1"/>
    <xf numFmtId="182" fontId="3" fillId="0" borderId="5" xfId="0" applyNumberFormat="1" applyFont="1" applyFill="1" applyBorder="1" applyAlignment="1">
      <alignment horizontal="right"/>
    </xf>
    <xf numFmtId="182" fontId="3" fillId="0" borderId="5" xfId="0" applyNumberFormat="1" applyFont="1" applyFill="1" applyBorder="1"/>
    <xf numFmtId="182" fontId="6" fillId="0" borderId="5" xfId="0" applyNumberFormat="1" applyFont="1" applyBorder="1" applyAlignment="1">
      <alignment horizontal="right"/>
    </xf>
    <xf numFmtId="182" fontId="6" fillId="0" borderId="5" xfId="0" applyNumberFormat="1" applyFont="1" applyFill="1" applyBorder="1"/>
    <xf numFmtId="17" fontId="7" fillId="2" borderId="4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abSelected="1" view="pageBreakPreview" zoomScale="75" zoomScaleNormal="100" zoomScaleSheetLayoutView="75" workbookViewId="0">
      <selection activeCell="A2" sqref="A2"/>
    </sheetView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51" t="s">
        <v>0</v>
      </c>
      <c r="B1" s="3"/>
      <c r="D1" s="4"/>
      <c r="E1" s="54"/>
      <c r="F1" s="5"/>
      <c r="G1" s="5"/>
    </row>
    <row r="2" spans="1:7" ht="15" x14ac:dyDescent="0.2">
      <c r="A2" s="9" t="s">
        <v>50</v>
      </c>
      <c r="B2" s="10"/>
      <c r="C2" s="6"/>
      <c r="D2" s="7"/>
      <c r="E2" s="8"/>
    </row>
    <row r="3" spans="1:7" ht="15" x14ac:dyDescent="0.2">
      <c r="A3" s="97"/>
      <c r="B3" s="10"/>
      <c r="C3" s="6"/>
      <c r="D3" s="7"/>
      <c r="E3" s="8"/>
    </row>
    <row r="4" spans="1:7" ht="15.75" x14ac:dyDescent="0.25">
      <c r="A4" s="38" t="s">
        <v>43</v>
      </c>
      <c r="B4" s="97"/>
      <c r="D4" s="7"/>
      <c r="E4" s="37"/>
    </row>
    <row r="5" spans="1:7" ht="15" x14ac:dyDescent="0.2">
      <c r="A5" s="27"/>
      <c r="B5" s="36"/>
      <c r="C5" s="36"/>
      <c r="D5" s="7"/>
      <c r="E5" s="37"/>
    </row>
    <row r="6" spans="1:7" x14ac:dyDescent="0.2">
      <c r="A6" s="12" t="s">
        <v>1</v>
      </c>
      <c r="B6" s="121" t="s">
        <v>48</v>
      </c>
      <c r="C6" s="122"/>
      <c r="D6" s="121" t="s">
        <v>49</v>
      </c>
      <c r="E6" s="122"/>
      <c r="F6" s="123">
        <v>2003</v>
      </c>
      <c r="G6" s="124"/>
    </row>
    <row r="7" spans="1:7" s="28" customFormat="1" x14ac:dyDescent="0.2">
      <c r="A7" s="39"/>
      <c r="B7" s="47" t="s">
        <v>2</v>
      </c>
      <c r="C7" s="47" t="s">
        <v>3</v>
      </c>
      <c r="D7" s="47" t="s">
        <v>2</v>
      </c>
      <c r="E7" s="48" t="s">
        <v>4</v>
      </c>
      <c r="F7" s="47" t="s">
        <v>2</v>
      </c>
      <c r="G7" s="48" t="s">
        <v>4</v>
      </c>
    </row>
    <row r="8" spans="1:7" x14ac:dyDescent="0.2">
      <c r="A8" s="58" t="s">
        <v>5</v>
      </c>
      <c r="B8" s="77">
        <v>31816.6</v>
      </c>
      <c r="C8" s="74">
        <v>3.8935426917448868</v>
      </c>
      <c r="D8" s="75">
        <v>48692.5</v>
      </c>
      <c r="E8" s="76">
        <v>6.4816545913389492</v>
      </c>
      <c r="F8" s="77">
        <v>86608.868999999992</v>
      </c>
      <c r="G8" s="100">
        <v>5.6232070084126438</v>
      </c>
    </row>
    <row r="9" spans="1:7" x14ac:dyDescent="0.2">
      <c r="A9" s="58" t="s">
        <v>6</v>
      </c>
      <c r="B9" s="77">
        <v>16578</v>
      </c>
      <c r="C9" s="74">
        <v>2.0287255943044427</v>
      </c>
      <c r="D9" s="75">
        <v>33436</v>
      </c>
      <c r="E9" s="76">
        <v>4.4508004911641255</v>
      </c>
      <c r="F9" s="77">
        <v>56108.02</v>
      </c>
      <c r="G9" s="101">
        <v>3.6428949475388808</v>
      </c>
    </row>
    <row r="10" spans="1:7" x14ac:dyDescent="0.2">
      <c r="A10" s="41" t="s">
        <v>7</v>
      </c>
      <c r="B10" s="82">
        <v>15238.6</v>
      </c>
      <c r="C10" s="83">
        <v>1.8648170974404441</v>
      </c>
      <c r="D10" s="84">
        <v>15256.5</v>
      </c>
      <c r="E10" s="85">
        <v>2.0308541001748237</v>
      </c>
      <c r="F10" s="82">
        <v>30500.848999999995</v>
      </c>
      <c r="G10" s="102">
        <v>1.980312060873763</v>
      </c>
    </row>
    <row r="11" spans="1:7" x14ac:dyDescent="0.2">
      <c r="A11" s="58" t="s">
        <v>45</v>
      </c>
      <c r="B11" s="77">
        <v>750.5</v>
      </c>
      <c r="C11" s="74">
        <v>9.1842113555645088E-2</v>
      </c>
      <c r="D11" s="75">
        <v>608.20000000000005</v>
      </c>
      <c r="E11" s="76">
        <v>8.0959949118495647E-2</v>
      </c>
      <c r="F11" s="77">
        <v>2531.5570000000002</v>
      </c>
      <c r="G11" s="101">
        <v>0.16436502668792602</v>
      </c>
    </row>
    <row r="12" spans="1:7" x14ac:dyDescent="0.2">
      <c r="A12" s="58" t="s">
        <v>8</v>
      </c>
      <c r="B12" s="77">
        <v>5573.3</v>
      </c>
      <c r="C12" s="74">
        <v>0.68203018185166797</v>
      </c>
      <c r="D12" s="75">
        <v>4682.2</v>
      </c>
      <c r="E12" s="76">
        <v>0.62326648103028659</v>
      </c>
      <c r="F12" s="77">
        <v>10131.893</v>
      </c>
      <c r="G12" s="101">
        <v>0.65782791513057404</v>
      </c>
    </row>
    <row r="13" spans="1:7" x14ac:dyDescent="0.2">
      <c r="A13" s="58" t="s">
        <v>9</v>
      </c>
      <c r="B13" s="78">
        <v>1565</v>
      </c>
      <c r="C13" s="74">
        <v>0.19151619948645512</v>
      </c>
      <c r="D13" s="79">
        <v>1477.7</v>
      </c>
      <c r="E13" s="76">
        <v>0.19670259258862385</v>
      </c>
      <c r="F13" s="78">
        <v>3116.5910000000003</v>
      </c>
      <c r="G13" s="101">
        <v>0.2023492115288536</v>
      </c>
    </row>
    <row r="14" spans="1:7" x14ac:dyDescent="0.2">
      <c r="A14" s="49" t="s">
        <v>10</v>
      </c>
      <c r="B14" s="77">
        <v>1475.8</v>
      </c>
      <c r="C14" s="74">
        <v>0.18060038798856901</v>
      </c>
      <c r="D14" s="75">
        <v>1589.9</v>
      </c>
      <c r="E14" s="76">
        <v>0.21163798603008258</v>
      </c>
      <c r="F14" s="77">
        <v>3266.7010000000005</v>
      </c>
      <c r="G14" s="101">
        <v>0.21209532198819725</v>
      </c>
    </row>
    <row r="15" spans="1:7" x14ac:dyDescent="0.2">
      <c r="A15" s="40" t="s">
        <v>36</v>
      </c>
      <c r="B15" s="93">
        <v>1117.5999999999999</v>
      </c>
      <c r="C15" s="94">
        <v>0.13676581760131773</v>
      </c>
      <c r="D15" s="95">
        <v>754.3</v>
      </c>
      <c r="E15" s="96">
        <v>0.10040790795804219</v>
      </c>
      <c r="F15" s="93">
        <v>1763.3</v>
      </c>
      <c r="G15" s="103">
        <v>0.11448482161721815</v>
      </c>
    </row>
    <row r="16" spans="1:7" x14ac:dyDescent="0.2">
      <c r="A16" s="58" t="s">
        <v>11</v>
      </c>
      <c r="B16" s="66">
        <v>921.3</v>
      </c>
      <c r="C16" s="64">
        <v>0.11274368983186653</v>
      </c>
      <c r="D16" s="86">
        <v>459</v>
      </c>
      <c r="E16" s="105">
        <v>6.1099336805967602E-2</v>
      </c>
      <c r="F16" s="66">
        <v>971.31600000000014</v>
      </c>
      <c r="G16" s="64">
        <v>6.3064106501417735E-2</v>
      </c>
    </row>
    <row r="17" spans="1:9" x14ac:dyDescent="0.2">
      <c r="A17" s="58" t="s">
        <v>12</v>
      </c>
      <c r="B17" s="24">
        <v>10181.6</v>
      </c>
      <c r="C17" s="43">
        <v>1.2459689052340523</v>
      </c>
      <c r="D17" s="87">
        <v>10055.9</v>
      </c>
      <c r="E17" s="105">
        <v>1.3385813093401517</v>
      </c>
      <c r="F17" s="24">
        <v>20463.946</v>
      </c>
      <c r="G17" s="43">
        <v>1.3286515098930329</v>
      </c>
    </row>
    <row r="18" spans="1:9" x14ac:dyDescent="0.2">
      <c r="A18" s="40" t="s">
        <v>13</v>
      </c>
      <c r="B18" s="21">
        <v>6281.2</v>
      </c>
      <c r="C18" s="22">
        <v>0.76865913879509384</v>
      </c>
      <c r="D18" s="21">
        <v>6197.6</v>
      </c>
      <c r="E18" s="105">
        <v>0.8249874723064593</v>
      </c>
      <c r="F18" s="21">
        <v>12720.95</v>
      </c>
      <c r="G18" s="22">
        <v>0.82592621309564518</v>
      </c>
    </row>
    <row r="19" spans="1:9" x14ac:dyDescent="0.2">
      <c r="A19" s="58" t="s">
        <v>14</v>
      </c>
      <c r="B19" s="24">
        <v>711.5</v>
      </c>
      <c r="C19" s="43">
        <v>8.7069505389528956E-2</v>
      </c>
      <c r="D19" s="24">
        <v>742.9</v>
      </c>
      <c r="E19" s="105">
        <v>9.889040808965871E-2</v>
      </c>
      <c r="F19" s="24">
        <v>1467.06</v>
      </c>
      <c r="G19" s="43">
        <v>9.5251007997366341E-2</v>
      </c>
    </row>
    <row r="20" spans="1:9" x14ac:dyDescent="0.2">
      <c r="A20" s="58" t="s">
        <v>15</v>
      </c>
      <c r="B20" s="24">
        <v>2494.4</v>
      </c>
      <c r="C20" s="43">
        <v>0.30525112332205351</v>
      </c>
      <c r="D20" s="24">
        <v>1664.2</v>
      </c>
      <c r="E20" s="106">
        <v>0.22152835797928386</v>
      </c>
      <c r="F20" s="24">
        <v>3521.1710000000007</v>
      </c>
      <c r="G20" s="43">
        <v>0.22861715749941686</v>
      </c>
    </row>
    <row r="21" spans="1:9" x14ac:dyDescent="0.2">
      <c r="A21" s="41" t="s">
        <v>16</v>
      </c>
      <c r="B21" s="88">
        <v>9007</v>
      </c>
      <c r="C21" s="89">
        <v>1.1022277372361029</v>
      </c>
      <c r="D21" s="88">
        <v>8655.1</v>
      </c>
      <c r="E21" s="89">
        <v>1.1521151851619384</v>
      </c>
      <c r="F21" s="88">
        <v>18833.547999999995</v>
      </c>
      <c r="G21" s="89">
        <v>1.2227955442632086</v>
      </c>
    </row>
    <row r="22" spans="1:9" x14ac:dyDescent="0.2">
      <c r="A22" s="58" t="s">
        <v>17</v>
      </c>
      <c r="B22" s="24">
        <v>832.6</v>
      </c>
      <c r="C22" s="43">
        <v>0.10188906561816136</v>
      </c>
      <c r="D22" s="24">
        <v>3941.6</v>
      </c>
      <c r="E22" s="43">
        <v>0.52468223519477553</v>
      </c>
      <c r="F22" s="24">
        <v>6824.107</v>
      </c>
      <c r="G22" s="43">
        <v>0.44306508965678543</v>
      </c>
    </row>
    <row r="23" spans="1:9" x14ac:dyDescent="0.2">
      <c r="A23" s="58" t="s">
        <v>33</v>
      </c>
      <c r="B23" s="77">
        <v>1255.0999999999999</v>
      </c>
      <c r="C23" s="74">
        <v>0.15359232075108617</v>
      </c>
      <c r="D23" s="75">
        <v>6</v>
      </c>
      <c r="E23" s="76">
        <v>7.9868414125447917E-4</v>
      </c>
      <c r="F23" s="77">
        <v>352.56200000000001</v>
      </c>
      <c r="G23" s="101">
        <v>2.2890601530658236E-2</v>
      </c>
    </row>
    <row r="24" spans="1:9" x14ac:dyDescent="0.2">
      <c r="A24" s="41" t="s">
        <v>18</v>
      </c>
      <c r="B24" s="18">
        <v>9429.5</v>
      </c>
      <c r="C24" s="42">
        <v>1.1539309923690275</v>
      </c>
      <c r="D24" s="18">
        <v>4719.4999999999945</v>
      </c>
      <c r="E24" s="42">
        <v>0.62823163410841742</v>
      </c>
      <c r="F24" s="18">
        <v>12362.002999999995</v>
      </c>
      <c r="G24" s="42">
        <v>0.80262105613708146</v>
      </c>
    </row>
    <row r="25" spans="1:9" x14ac:dyDescent="0.2">
      <c r="A25" s="107" t="s">
        <v>37</v>
      </c>
      <c r="B25" s="98">
        <v>2471</v>
      </c>
      <c r="C25" s="99">
        <v>0.3023875584223838</v>
      </c>
      <c r="D25" s="98">
        <v>991.8</v>
      </c>
      <c r="E25" s="99">
        <v>0.1320224885493653</v>
      </c>
      <c r="F25" s="98">
        <v>2135.9790000000003</v>
      </c>
      <c r="G25" s="99">
        <v>0.13868154868322125</v>
      </c>
    </row>
    <row r="26" spans="1:9" x14ac:dyDescent="0.2">
      <c r="A26" s="60" t="s">
        <v>38</v>
      </c>
      <c r="B26" s="88">
        <v>6958.5</v>
      </c>
      <c r="C26" s="89">
        <v>0.85154343394664367</v>
      </c>
      <c r="D26" s="88">
        <v>3727.6999999999944</v>
      </c>
      <c r="E26" s="89">
        <v>0.49620914555905216</v>
      </c>
      <c r="F26" s="88">
        <v>10226.023999999994</v>
      </c>
      <c r="G26" s="89">
        <v>0.66393950745386021</v>
      </c>
    </row>
    <row r="27" spans="1:9" ht="14.25" customHeight="1" x14ac:dyDescent="0.2">
      <c r="A27" s="59"/>
      <c r="B27" s="36"/>
      <c r="C27" s="36"/>
      <c r="D27" s="36"/>
      <c r="E27" s="36"/>
    </row>
    <row r="28" spans="1:9" x14ac:dyDescent="0.2">
      <c r="A28" s="44" t="s">
        <v>19</v>
      </c>
      <c r="B28" s="65">
        <v>38168</v>
      </c>
      <c r="C28" s="111" t="s">
        <v>20</v>
      </c>
      <c r="D28" s="65">
        <v>37802</v>
      </c>
      <c r="F28" s="65">
        <v>37986</v>
      </c>
    </row>
    <row r="29" spans="1:9" x14ac:dyDescent="0.2">
      <c r="A29" s="45"/>
      <c r="B29" s="46" t="s">
        <v>2</v>
      </c>
      <c r="C29" s="45"/>
      <c r="D29" s="46" t="s">
        <v>21</v>
      </c>
      <c r="F29" s="46" t="s">
        <v>21</v>
      </c>
    </row>
    <row r="30" spans="1:9" x14ac:dyDescent="0.2">
      <c r="A30" s="58" t="s">
        <v>34</v>
      </c>
      <c r="B30" s="35">
        <v>1645182.5</v>
      </c>
      <c r="C30" s="109">
        <v>5.5679606429832162</v>
      </c>
      <c r="D30" s="35">
        <v>1558410.8</v>
      </c>
      <c r="F30" s="35">
        <v>1567209.6370000001</v>
      </c>
      <c r="I30" s="80"/>
    </row>
    <row r="31" spans="1:9" x14ac:dyDescent="0.2">
      <c r="A31" s="58" t="s">
        <v>22</v>
      </c>
      <c r="B31" s="35">
        <v>1258997.6000000001</v>
      </c>
      <c r="C31" s="109">
        <v>7.8190913804937923</v>
      </c>
      <c r="D31" s="35">
        <v>1167694.5</v>
      </c>
      <c r="F31" s="35">
        <v>1198405.9909999999</v>
      </c>
      <c r="I31" s="80"/>
    </row>
    <row r="32" spans="1:9" x14ac:dyDescent="0.2">
      <c r="A32" s="58" t="s">
        <v>41</v>
      </c>
      <c r="B32" s="35">
        <v>20164.599999999999</v>
      </c>
      <c r="C32" s="109">
        <v>-9.3116906363193923</v>
      </c>
      <c r="D32" s="35">
        <v>22235.06</v>
      </c>
      <c r="F32" s="35">
        <v>21057.326999999997</v>
      </c>
      <c r="I32" s="80"/>
    </row>
    <row r="33" spans="1:9" x14ac:dyDescent="0.2">
      <c r="A33" s="58" t="s">
        <v>25</v>
      </c>
      <c r="B33" s="35">
        <v>9560.9</v>
      </c>
      <c r="C33" s="109">
        <v>2.5776099306378919</v>
      </c>
      <c r="D33" s="35">
        <v>9320.65</v>
      </c>
      <c r="F33" s="35">
        <v>9374.5400000000009</v>
      </c>
      <c r="I33" s="80"/>
    </row>
    <row r="34" spans="1:9" x14ac:dyDescent="0.2">
      <c r="A34" s="58" t="s">
        <v>23</v>
      </c>
      <c r="B34" s="35">
        <v>864156.8</v>
      </c>
      <c r="C34" s="109">
        <v>6.3923162243096465</v>
      </c>
      <c r="D34" s="35">
        <v>812236.1</v>
      </c>
      <c r="F34" s="35">
        <v>815613.21600000001</v>
      </c>
      <c r="I34" s="80"/>
    </row>
    <row r="35" spans="1:9" x14ac:dyDescent="0.2">
      <c r="A35" s="90" t="s">
        <v>24</v>
      </c>
      <c r="B35" s="91">
        <v>386144</v>
      </c>
      <c r="C35" s="110">
        <v>18.484188873144603</v>
      </c>
      <c r="D35" s="91">
        <v>325903.40000000002</v>
      </c>
      <c r="F35" s="91">
        <v>356929</v>
      </c>
      <c r="I35" s="81"/>
    </row>
    <row r="36" spans="1:9" x14ac:dyDescent="0.2">
      <c r="A36" s="90" t="s">
        <v>44</v>
      </c>
      <c r="B36" s="113">
        <v>9.4E-2</v>
      </c>
      <c r="C36" s="114"/>
      <c r="D36" s="113">
        <v>9.2999999999999999E-2</v>
      </c>
      <c r="E36" s="92"/>
      <c r="F36" s="113">
        <v>9.7000000000000003E-2</v>
      </c>
      <c r="G36" s="31"/>
    </row>
    <row r="37" spans="1:9" x14ac:dyDescent="0.2">
      <c r="A37" s="50"/>
      <c r="B37" s="92"/>
      <c r="C37" s="92"/>
      <c r="D37" s="92"/>
      <c r="E37" s="92"/>
      <c r="F37" s="30"/>
      <c r="G37" s="31"/>
    </row>
    <row r="38" spans="1:9" x14ac:dyDescent="0.2">
      <c r="H38" s="108"/>
    </row>
    <row r="39" spans="1:9" x14ac:dyDescent="0.2">
      <c r="H39" s="108"/>
    </row>
    <row r="40" spans="1:9" x14ac:dyDescent="0.2">
      <c r="H40" s="108"/>
    </row>
    <row r="41" spans="1:9" x14ac:dyDescent="0.2">
      <c r="H41" s="108"/>
    </row>
    <row r="42" spans="1:9" x14ac:dyDescent="0.2">
      <c r="H42" s="108"/>
    </row>
    <row r="43" spans="1:9" x14ac:dyDescent="0.2">
      <c r="H43" s="108"/>
    </row>
    <row r="44" spans="1:9" x14ac:dyDescent="0.2">
      <c r="H44" s="108"/>
    </row>
    <row r="46" spans="1:9" x14ac:dyDescent="0.2">
      <c r="F46" s="27"/>
      <c r="G46" s="27"/>
    </row>
    <row r="47" spans="1:9" ht="15.75" x14ac:dyDescent="0.25">
      <c r="A47" s="11" t="s">
        <v>29</v>
      </c>
    </row>
    <row r="48" spans="1:9" x14ac:dyDescent="0.2">
      <c r="A48" s="27" t="s">
        <v>47</v>
      </c>
      <c r="B48" s="6"/>
      <c r="C48" s="6"/>
      <c r="D48" s="6"/>
      <c r="E48" s="6"/>
    </row>
    <row r="49" spans="1:7" x14ac:dyDescent="0.2">
      <c r="A49" s="12" t="s">
        <v>1</v>
      </c>
      <c r="B49" s="121" t="s">
        <v>48</v>
      </c>
      <c r="C49" s="122"/>
      <c r="D49" s="121" t="s">
        <v>49</v>
      </c>
      <c r="E49" s="122"/>
      <c r="F49" s="123">
        <v>2003</v>
      </c>
      <c r="G49" s="124"/>
    </row>
    <row r="50" spans="1:7" x14ac:dyDescent="0.2">
      <c r="A50" s="52"/>
      <c r="B50" s="61" t="s">
        <v>2</v>
      </c>
      <c r="C50" s="61" t="s">
        <v>3</v>
      </c>
      <c r="D50" s="61" t="s">
        <v>2</v>
      </c>
      <c r="E50" s="62" t="s">
        <v>4</v>
      </c>
      <c r="F50" s="61" t="s">
        <v>2</v>
      </c>
      <c r="G50" s="62" t="s">
        <v>4</v>
      </c>
    </row>
    <row r="51" spans="1:7" x14ac:dyDescent="0.2">
      <c r="A51" s="13" t="s">
        <v>5</v>
      </c>
      <c r="B51" s="14">
        <v>2383</v>
      </c>
      <c r="C51" s="15">
        <v>6.46</v>
      </c>
      <c r="D51" s="14">
        <v>2908.8</v>
      </c>
      <c r="E51" s="15">
        <v>8.82</v>
      </c>
      <c r="F51" s="14">
        <v>5492.4</v>
      </c>
      <c r="G51" s="15">
        <v>8.1</v>
      </c>
    </row>
    <row r="52" spans="1:7" x14ac:dyDescent="0.2">
      <c r="A52" s="16" t="s">
        <v>6</v>
      </c>
      <c r="B52" s="14">
        <v>780.6</v>
      </c>
      <c r="C52" s="34">
        <v>2.12</v>
      </c>
      <c r="D52" s="14">
        <v>1534.2</v>
      </c>
      <c r="E52" s="15">
        <v>4.6500000000000004</v>
      </c>
      <c r="F52" s="14">
        <v>2554.4</v>
      </c>
      <c r="G52" s="34">
        <v>3.77</v>
      </c>
    </row>
    <row r="53" spans="1:7" x14ac:dyDescent="0.2">
      <c r="A53" s="17" t="s">
        <v>7</v>
      </c>
      <c r="B53" s="18">
        <f t="shared" ref="B53:G53" si="0">B51-B52</f>
        <v>1602.4</v>
      </c>
      <c r="C53" s="19">
        <f t="shared" si="0"/>
        <v>4.34</v>
      </c>
      <c r="D53" s="18">
        <f t="shared" si="0"/>
        <v>1374.6000000000001</v>
      </c>
      <c r="E53" s="19">
        <f t="shared" si="0"/>
        <v>4.17</v>
      </c>
      <c r="F53" s="18">
        <f t="shared" si="0"/>
        <v>2937.9999999999995</v>
      </c>
      <c r="G53" s="19">
        <f t="shared" si="0"/>
        <v>4.33</v>
      </c>
    </row>
    <row r="54" spans="1:7" x14ac:dyDescent="0.2">
      <c r="A54" s="16" t="s">
        <v>46</v>
      </c>
      <c r="B54" s="14">
        <v>-0.4</v>
      </c>
      <c r="C54" s="15">
        <v>0</v>
      </c>
      <c r="D54" s="14">
        <v>0</v>
      </c>
      <c r="E54" s="15">
        <v>0</v>
      </c>
      <c r="F54" s="14">
        <v>0</v>
      </c>
      <c r="G54" s="15">
        <v>0</v>
      </c>
    </row>
    <row r="55" spans="1:7" x14ac:dyDescent="0.2">
      <c r="A55" s="16" t="s">
        <v>8</v>
      </c>
      <c r="B55" s="14">
        <v>587.6</v>
      </c>
      <c r="C55" s="15">
        <v>1.59</v>
      </c>
      <c r="D55" s="14">
        <v>544.6</v>
      </c>
      <c r="E55" s="15">
        <v>1.65</v>
      </c>
      <c r="F55" s="14">
        <v>1129.4000000000001</v>
      </c>
      <c r="G55" s="15">
        <v>1.66</v>
      </c>
    </row>
    <row r="56" spans="1:7" x14ac:dyDescent="0.2">
      <c r="A56" s="16" t="s">
        <v>9</v>
      </c>
      <c r="B56" s="14">
        <v>228.3</v>
      </c>
      <c r="C56" s="15">
        <v>0.62</v>
      </c>
      <c r="D56" s="14">
        <v>184</v>
      </c>
      <c r="E56" s="15">
        <v>0.56000000000000005</v>
      </c>
      <c r="F56" s="14">
        <v>402.8</v>
      </c>
      <c r="G56" s="15">
        <v>0.59</v>
      </c>
    </row>
    <row r="57" spans="1:7" x14ac:dyDescent="0.2">
      <c r="A57" s="16" t="s">
        <v>39</v>
      </c>
      <c r="B57" s="14">
        <v>3.6</v>
      </c>
      <c r="C57" s="15">
        <v>0.01</v>
      </c>
      <c r="D57" s="14">
        <v>13.1</v>
      </c>
      <c r="E57" s="15">
        <v>0.04</v>
      </c>
      <c r="F57" s="14">
        <v>15.2</v>
      </c>
      <c r="G57" s="15">
        <v>0.02</v>
      </c>
    </row>
    <row r="58" spans="1:7" x14ac:dyDescent="0.2">
      <c r="A58" s="23" t="s">
        <v>11</v>
      </c>
      <c r="B58" s="14">
        <v>110.4</v>
      </c>
      <c r="C58" s="15">
        <v>0.3</v>
      </c>
      <c r="D58" s="14">
        <v>101.1</v>
      </c>
      <c r="E58" s="15">
        <v>0.31</v>
      </c>
      <c r="F58" s="14">
        <v>215.7</v>
      </c>
      <c r="G58" s="15">
        <v>0.32</v>
      </c>
    </row>
    <row r="59" spans="1:7" x14ac:dyDescent="0.2">
      <c r="A59" s="16" t="s">
        <v>27</v>
      </c>
      <c r="B59" s="14">
        <v>867.2</v>
      </c>
      <c r="C59" s="15">
        <v>2.35</v>
      </c>
      <c r="D59" s="14">
        <v>797.8</v>
      </c>
      <c r="E59" s="15">
        <v>2.42</v>
      </c>
      <c r="F59" s="14">
        <v>1658.6</v>
      </c>
      <c r="G59" s="15">
        <v>2.44</v>
      </c>
    </row>
    <row r="60" spans="1:7" x14ac:dyDescent="0.2">
      <c r="A60" s="20" t="s">
        <v>28</v>
      </c>
      <c r="B60" s="21">
        <v>458.2</v>
      </c>
      <c r="C60" s="22">
        <v>1.24</v>
      </c>
      <c r="D60" s="21">
        <v>429.1</v>
      </c>
      <c r="E60" s="22">
        <v>1.3</v>
      </c>
      <c r="F60" s="21">
        <v>903.2</v>
      </c>
      <c r="G60" s="22">
        <v>1.33</v>
      </c>
    </row>
    <row r="61" spans="1:7" x14ac:dyDescent="0.2">
      <c r="A61" s="23" t="s">
        <v>32</v>
      </c>
      <c r="B61" s="24">
        <v>48.6</v>
      </c>
      <c r="C61" s="43">
        <v>0.13</v>
      </c>
      <c r="D61" s="24">
        <v>58.1</v>
      </c>
      <c r="E61" s="43">
        <v>0.18</v>
      </c>
      <c r="F61" s="24">
        <v>117.5</v>
      </c>
      <c r="G61" s="43">
        <v>0.17</v>
      </c>
    </row>
    <row r="62" spans="1:7" x14ac:dyDescent="0.2">
      <c r="A62" s="23" t="s">
        <v>15</v>
      </c>
      <c r="B62" s="14">
        <v>83.2</v>
      </c>
      <c r="C62" s="15">
        <v>0.23</v>
      </c>
      <c r="D62" s="14">
        <v>93.5</v>
      </c>
      <c r="E62" s="15">
        <v>0.28000000000000003</v>
      </c>
      <c r="F62" s="14">
        <v>237.7</v>
      </c>
      <c r="G62" s="15">
        <v>0.35</v>
      </c>
    </row>
    <row r="63" spans="1:7" x14ac:dyDescent="0.2">
      <c r="A63" s="17" t="s">
        <v>16</v>
      </c>
      <c r="B63" s="18">
        <f t="shared" ref="B63:G63" si="1">(B53+B54+B55-B56+B57+B58-B59-B61-B62)</f>
        <v>1076.2999999999997</v>
      </c>
      <c r="C63" s="19">
        <f t="shared" si="1"/>
        <v>2.9099999999999993</v>
      </c>
      <c r="D63" s="18">
        <f t="shared" si="1"/>
        <v>900.00000000000011</v>
      </c>
      <c r="E63" s="19">
        <f t="shared" si="1"/>
        <v>2.7299999999999995</v>
      </c>
      <c r="F63" s="18">
        <f t="shared" si="1"/>
        <v>1881.6999999999991</v>
      </c>
      <c r="G63" s="19">
        <f t="shared" si="1"/>
        <v>2.7800000000000002</v>
      </c>
    </row>
    <row r="64" spans="1:7" x14ac:dyDescent="0.2">
      <c r="A64" s="1" t="s">
        <v>17</v>
      </c>
      <c r="B64" s="14">
        <v>236.9</v>
      </c>
      <c r="C64" s="15">
        <v>0.64</v>
      </c>
      <c r="D64" s="14">
        <v>294.39999999999998</v>
      </c>
      <c r="E64" s="15">
        <v>0.89</v>
      </c>
      <c r="F64" s="14">
        <v>623.5</v>
      </c>
      <c r="G64" s="15">
        <v>0.92</v>
      </c>
    </row>
    <row r="65" spans="1:7" x14ac:dyDescent="0.2">
      <c r="A65" s="17" t="s">
        <v>18</v>
      </c>
      <c r="B65" s="18">
        <f t="shared" ref="B65:G65" si="2">(B63-B64)</f>
        <v>839.39999999999975</v>
      </c>
      <c r="C65" s="19">
        <f t="shared" si="2"/>
        <v>2.2699999999999991</v>
      </c>
      <c r="D65" s="18">
        <f t="shared" si="2"/>
        <v>605.60000000000014</v>
      </c>
      <c r="E65" s="19">
        <f t="shared" si="2"/>
        <v>1.8399999999999994</v>
      </c>
      <c r="F65" s="18">
        <f t="shared" si="2"/>
        <v>1258.1999999999991</v>
      </c>
      <c r="G65" s="19">
        <f t="shared" si="2"/>
        <v>1.8600000000000003</v>
      </c>
    </row>
    <row r="66" spans="1:7" x14ac:dyDescent="0.2">
      <c r="A66" s="2"/>
    </row>
    <row r="67" spans="1:7" x14ac:dyDescent="0.2">
      <c r="A67" s="53" t="s">
        <v>19</v>
      </c>
      <c r="B67" s="72">
        <v>38168</v>
      </c>
      <c r="C67" s="71"/>
      <c r="D67" s="73">
        <v>37802</v>
      </c>
      <c r="E67" s="32"/>
      <c r="F67" s="73">
        <v>37986</v>
      </c>
    </row>
    <row r="68" spans="1:7" x14ac:dyDescent="0.2">
      <c r="A68" s="67"/>
      <c r="B68" s="68" t="s">
        <v>2</v>
      </c>
      <c r="C68" s="69" t="s">
        <v>31</v>
      </c>
      <c r="D68" s="70" t="s">
        <v>2</v>
      </c>
      <c r="E68" s="63"/>
      <c r="F68" s="61" t="s">
        <v>2</v>
      </c>
    </row>
    <row r="69" spans="1:7" x14ac:dyDescent="0.2">
      <c r="A69" s="16" t="s">
        <v>34</v>
      </c>
      <c r="B69" s="14">
        <v>76639.600000000006</v>
      </c>
      <c r="C69" s="33">
        <f>((B69-D69)/D69)*100</f>
        <v>12.300352259206521</v>
      </c>
      <c r="D69" s="14">
        <v>68245.2</v>
      </c>
      <c r="F69" s="14">
        <v>71226.399999999994</v>
      </c>
    </row>
    <row r="70" spans="1:7" x14ac:dyDescent="0.2">
      <c r="A70" s="16" t="s">
        <v>22</v>
      </c>
      <c r="B70" s="14">
        <v>74457.2</v>
      </c>
      <c r="C70" s="104">
        <f>((B70-D70)/D70)*100</f>
        <v>11.405003688203882</v>
      </c>
      <c r="D70" s="14">
        <v>66834.7</v>
      </c>
      <c r="F70" s="14">
        <v>69610</v>
      </c>
    </row>
    <row r="71" spans="1:7" x14ac:dyDescent="0.2">
      <c r="A71" s="16" t="s">
        <v>30</v>
      </c>
      <c r="B71" s="14">
        <v>1527.8</v>
      </c>
      <c r="C71" s="104">
        <f>((B71-D71)/D71)*100</f>
        <v>-3.4016186140617068</v>
      </c>
      <c r="D71" s="14">
        <v>1581.6</v>
      </c>
      <c r="F71" s="14">
        <v>5803.9</v>
      </c>
    </row>
    <row r="72" spans="1:7" x14ac:dyDescent="0.2">
      <c r="A72" s="25" t="s">
        <v>35</v>
      </c>
      <c r="B72" s="26">
        <v>1314.2</v>
      </c>
      <c r="C72" s="29">
        <f>((B72-D72)/D72)*100</f>
        <v>8.8544686490516114</v>
      </c>
      <c r="D72" s="26">
        <v>1207.3</v>
      </c>
      <c r="F72" s="26">
        <v>1276.5</v>
      </c>
    </row>
    <row r="73" spans="1:7" x14ac:dyDescent="0.2">
      <c r="A73" s="112" t="s">
        <v>44</v>
      </c>
      <c r="B73" s="120">
        <v>9.0999999999999998E-2</v>
      </c>
      <c r="C73" s="115"/>
      <c r="D73" s="118">
        <v>8.5000000000000006E-2</v>
      </c>
      <c r="E73" s="116"/>
      <c r="F73" s="119">
        <v>9.4E-2</v>
      </c>
    </row>
    <row r="76" spans="1:7" ht="15.75" x14ac:dyDescent="0.25">
      <c r="A76" s="11" t="s">
        <v>26</v>
      </c>
      <c r="D76" s="6"/>
      <c r="E76" s="6"/>
    </row>
    <row r="77" spans="1:7" x14ac:dyDescent="0.2">
      <c r="A77" s="27" t="s">
        <v>42</v>
      </c>
      <c r="B77" s="6"/>
      <c r="C77" s="6"/>
      <c r="D77" s="6"/>
      <c r="E77" s="6"/>
    </row>
    <row r="78" spans="1:7" x14ac:dyDescent="0.2">
      <c r="A78" s="12" t="s">
        <v>1</v>
      </c>
      <c r="B78" s="121" t="s">
        <v>48</v>
      </c>
      <c r="C78" s="122"/>
      <c r="D78" s="121" t="s">
        <v>49</v>
      </c>
      <c r="E78" s="122"/>
      <c r="F78" s="123">
        <v>2003</v>
      </c>
      <c r="G78" s="124"/>
    </row>
    <row r="79" spans="1:7" x14ac:dyDescent="0.2">
      <c r="A79" s="52"/>
      <c r="B79" s="61" t="s">
        <v>2</v>
      </c>
      <c r="C79" s="61" t="s">
        <v>3</v>
      </c>
      <c r="D79" s="61" t="s">
        <v>2</v>
      </c>
      <c r="E79" s="62" t="s">
        <v>4</v>
      </c>
      <c r="F79" s="61" t="s">
        <v>2</v>
      </c>
      <c r="G79" s="62" t="s">
        <v>4</v>
      </c>
    </row>
    <row r="80" spans="1:7" x14ac:dyDescent="0.2">
      <c r="A80" s="13" t="s">
        <v>5</v>
      </c>
      <c r="B80" s="14">
        <v>5135.3</v>
      </c>
      <c r="C80" s="15">
        <v>3.13</v>
      </c>
      <c r="D80" s="14">
        <v>6839.5</v>
      </c>
      <c r="E80" s="15">
        <v>4.7</v>
      </c>
      <c r="F80" s="14">
        <v>13072.1</v>
      </c>
      <c r="G80" s="15">
        <v>4.47</v>
      </c>
    </row>
    <row r="81" spans="1:7" x14ac:dyDescent="0.2">
      <c r="A81" s="16" t="s">
        <v>6</v>
      </c>
      <c r="B81" s="14">
        <v>4228.3999999999996</v>
      </c>
      <c r="C81" s="15">
        <v>2.58</v>
      </c>
      <c r="D81" s="14">
        <v>5858.5</v>
      </c>
      <c r="E81" s="15">
        <v>4.03</v>
      </c>
      <c r="F81" s="14">
        <v>11114.5</v>
      </c>
      <c r="G81" s="15">
        <v>3.8</v>
      </c>
    </row>
    <row r="82" spans="1:7" x14ac:dyDescent="0.2">
      <c r="A82" s="17" t="s">
        <v>7</v>
      </c>
      <c r="B82" s="18">
        <f t="shared" ref="B82:G82" si="3">B80-B81</f>
        <v>906.90000000000055</v>
      </c>
      <c r="C82" s="19">
        <f t="shared" si="3"/>
        <v>0.54999999999999982</v>
      </c>
      <c r="D82" s="18">
        <f t="shared" si="3"/>
        <v>981</v>
      </c>
      <c r="E82" s="19">
        <f t="shared" si="3"/>
        <v>0.66999999999999993</v>
      </c>
      <c r="F82" s="18">
        <f t="shared" si="3"/>
        <v>1957.6000000000004</v>
      </c>
      <c r="G82" s="19">
        <f t="shared" si="3"/>
        <v>0.66999999999999993</v>
      </c>
    </row>
    <row r="83" spans="1:7" x14ac:dyDescent="0.2">
      <c r="A83" s="16" t="s">
        <v>46</v>
      </c>
      <c r="B83" s="14">
        <v>20.399999999999999</v>
      </c>
      <c r="C83" s="15">
        <v>0.01</v>
      </c>
      <c r="D83" s="14">
        <v>20.6</v>
      </c>
      <c r="E83" s="15">
        <v>0.02</v>
      </c>
      <c r="F83" s="14">
        <v>27.2</v>
      </c>
      <c r="G83" s="15">
        <v>0.01</v>
      </c>
    </row>
    <row r="84" spans="1:7" x14ac:dyDescent="0.2">
      <c r="A84" s="16" t="s">
        <v>8</v>
      </c>
      <c r="B84" s="14">
        <v>9.5</v>
      </c>
      <c r="C84" s="15">
        <v>0.01</v>
      </c>
      <c r="D84" s="14">
        <v>18.3</v>
      </c>
      <c r="E84" s="15">
        <v>0.01</v>
      </c>
      <c r="F84" s="14">
        <v>29.1</v>
      </c>
      <c r="G84" s="15">
        <v>0.01</v>
      </c>
    </row>
    <row r="85" spans="1:7" x14ac:dyDescent="0.2">
      <c r="A85" s="16" t="s">
        <v>9</v>
      </c>
      <c r="B85" s="14">
        <v>57.6</v>
      </c>
      <c r="C85" s="15">
        <v>0.04</v>
      </c>
      <c r="D85" s="14">
        <v>55.2</v>
      </c>
      <c r="E85" s="15">
        <v>0.04</v>
      </c>
      <c r="F85" s="14">
        <v>111.1</v>
      </c>
      <c r="G85" s="15">
        <v>0.04</v>
      </c>
    </row>
    <row r="86" spans="1:7" x14ac:dyDescent="0.2">
      <c r="A86" s="16" t="s">
        <v>39</v>
      </c>
      <c r="B86" s="14">
        <v>41.1</v>
      </c>
      <c r="C86" s="15">
        <v>0.02</v>
      </c>
      <c r="D86" s="14">
        <v>27.3</v>
      </c>
      <c r="E86" s="15">
        <v>0.02</v>
      </c>
      <c r="F86" s="14">
        <v>31.1</v>
      </c>
      <c r="G86" s="15">
        <v>0.01</v>
      </c>
    </row>
    <row r="87" spans="1:7" x14ac:dyDescent="0.2">
      <c r="A87" s="23" t="s">
        <v>11</v>
      </c>
      <c r="B87" s="14">
        <v>15.2</v>
      </c>
      <c r="C87" s="15">
        <v>0.01</v>
      </c>
      <c r="D87" s="14">
        <v>11.8</v>
      </c>
      <c r="E87" s="15">
        <v>0.01</v>
      </c>
      <c r="F87" s="14">
        <v>24.2</v>
      </c>
      <c r="G87" s="15">
        <v>0.01</v>
      </c>
    </row>
    <row r="88" spans="1:7" x14ac:dyDescent="0.2">
      <c r="A88" s="16" t="s">
        <v>27</v>
      </c>
      <c r="B88" s="14">
        <v>166.6</v>
      </c>
      <c r="C88" s="15">
        <v>0.1</v>
      </c>
      <c r="D88" s="14">
        <v>156.1</v>
      </c>
      <c r="E88" s="15">
        <v>0.11</v>
      </c>
      <c r="F88" s="14">
        <v>328.3</v>
      </c>
      <c r="G88" s="15">
        <v>0.11</v>
      </c>
    </row>
    <row r="89" spans="1:7" x14ac:dyDescent="0.2">
      <c r="A89" s="20" t="s">
        <v>28</v>
      </c>
      <c r="B89" s="21">
        <v>98.8</v>
      </c>
      <c r="C89" s="22">
        <v>0.06</v>
      </c>
      <c r="D89" s="21">
        <v>91.9</v>
      </c>
      <c r="E89" s="22">
        <v>0.06</v>
      </c>
      <c r="F89" s="21">
        <v>206.7</v>
      </c>
      <c r="G89" s="22">
        <v>7.0000000000000007E-2</v>
      </c>
    </row>
    <row r="90" spans="1:7" x14ac:dyDescent="0.2">
      <c r="A90" s="23" t="s">
        <v>32</v>
      </c>
      <c r="B90" s="24">
        <v>7.7</v>
      </c>
      <c r="C90" s="43">
        <v>0</v>
      </c>
      <c r="D90" s="24">
        <v>9.6999999999999993</v>
      </c>
      <c r="E90" s="43">
        <v>0.01</v>
      </c>
      <c r="F90" s="24">
        <v>18.5</v>
      </c>
      <c r="G90" s="43">
        <v>0.01</v>
      </c>
    </row>
    <row r="91" spans="1:7" x14ac:dyDescent="0.2">
      <c r="A91" s="23" t="s">
        <v>15</v>
      </c>
      <c r="B91" s="14">
        <v>23.4</v>
      </c>
      <c r="C91" s="15">
        <v>0.01</v>
      </c>
      <c r="D91" s="14">
        <v>24.1</v>
      </c>
      <c r="E91" s="15">
        <v>0.02</v>
      </c>
      <c r="F91" s="14">
        <v>48.4</v>
      </c>
      <c r="G91" s="15">
        <v>0.02</v>
      </c>
    </row>
    <row r="92" spans="1:7" x14ac:dyDescent="0.2">
      <c r="A92" s="17" t="s">
        <v>16</v>
      </c>
      <c r="B92" s="18">
        <f t="shared" ref="B92:G92" si="4">(B82+B83+B84-B85+B86+B87-B88-B90-B91)</f>
        <v>737.80000000000052</v>
      </c>
      <c r="C92" s="19">
        <f t="shared" si="4"/>
        <v>0.44999999999999984</v>
      </c>
      <c r="D92" s="18">
        <f t="shared" si="4"/>
        <v>813.89999999999975</v>
      </c>
      <c r="E92" s="19">
        <f t="shared" si="4"/>
        <v>0.54999999999999993</v>
      </c>
      <c r="F92" s="18">
        <f t="shared" si="4"/>
        <v>1562.9000000000003</v>
      </c>
      <c r="G92" s="19">
        <f t="shared" si="4"/>
        <v>0.52999999999999992</v>
      </c>
    </row>
    <row r="93" spans="1:7" x14ac:dyDescent="0.2">
      <c r="A93" s="16" t="s">
        <v>17</v>
      </c>
      <c r="B93" s="14">
        <v>-1.4</v>
      </c>
      <c r="C93" s="34">
        <v>0</v>
      </c>
      <c r="D93" s="14">
        <v>27.2</v>
      </c>
      <c r="E93" s="15">
        <v>0.02</v>
      </c>
      <c r="F93" s="14">
        <v>48.8</v>
      </c>
      <c r="G93" s="34">
        <v>0.02</v>
      </c>
    </row>
    <row r="94" spans="1:7" x14ac:dyDescent="0.2">
      <c r="A94" s="17" t="s">
        <v>18</v>
      </c>
      <c r="B94" s="18">
        <f t="shared" ref="B94:G94" si="5">(B92-B93)</f>
        <v>739.2000000000005</v>
      </c>
      <c r="C94" s="19">
        <f t="shared" si="5"/>
        <v>0.44999999999999984</v>
      </c>
      <c r="D94" s="18">
        <f t="shared" si="5"/>
        <v>786.6999999999997</v>
      </c>
      <c r="E94" s="19">
        <f t="shared" si="5"/>
        <v>0.52999999999999992</v>
      </c>
      <c r="F94" s="18">
        <f t="shared" si="5"/>
        <v>1514.1000000000004</v>
      </c>
      <c r="G94" s="19">
        <f t="shared" si="5"/>
        <v>0.5099999999999999</v>
      </c>
    </row>
    <row r="95" spans="1:7" x14ac:dyDescent="0.2">
      <c r="A95" s="2"/>
      <c r="B95" s="32"/>
      <c r="C95" s="32"/>
      <c r="D95" s="32"/>
      <c r="E95" s="32"/>
    </row>
    <row r="96" spans="1:7" x14ac:dyDescent="0.2">
      <c r="A96" s="53" t="s">
        <v>19</v>
      </c>
      <c r="B96" s="72">
        <v>38168</v>
      </c>
      <c r="C96" s="71"/>
      <c r="D96" s="73">
        <v>37802</v>
      </c>
      <c r="E96" s="32"/>
      <c r="F96" s="73">
        <v>37986</v>
      </c>
    </row>
    <row r="97" spans="1:6" x14ac:dyDescent="0.2">
      <c r="A97" s="67"/>
      <c r="B97" s="68" t="s">
        <v>2</v>
      </c>
      <c r="C97" s="69" t="s">
        <v>31</v>
      </c>
      <c r="D97" s="70" t="s">
        <v>2</v>
      </c>
      <c r="E97" s="63"/>
      <c r="F97" s="61" t="s">
        <v>2</v>
      </c>
    </row>
    <row r="98" spans="1:6" x14ac:dyDescent="0.2">
      <c r="A98" s="16" t="s">
        <v>34</v>
      </c>
      <c r="B98" s="14">
        <v>339401.6</v>
      </c>
      <c r="C98" s="33">
        <f>((B98-D98)/D98)*100</f>
        <v>12.526821971073366</v>
      </c>
      <c r="D98" s="14">
        <v>301618.40000000002</v>
      </c>
      <c r="F98" s="14">
        <v>315245.40000000002</v>
      </c>
    </row>
    <row r="99" spans="1:6" x14ac:dyDescent="0.2">
      <c r="A99" s="16" t="s">
        <v>22</v>
      </c>
      <c r="B99" s="14">
        <v>223769.9</v>
      </c>
      <c r="C99" s="104">
        <f>((B99-D99)/D99)*100</f>
        <v>14.817798434306717</v>
      </c>
      <c r="D99" s="14">
        <v>194891.3</v>
      </c>
      <c r="F99" s="14">
        <v>213047.7</v>
      </c>
    </row>
    <row r="100" spans="1:6" x14ac:dyDescent="0.2">
      <c r="A100" s="16" t="s">
        <v>40</v>
      </c>
      <c r="B100" s="14">
        <v>211313.4</v>
      </c>
      <c r="C100" s="33">
        <f>((B100-D100)/D100)*100</f>
        <v>7.1886944149253171</v>
      </c>
      <c r="D100" s="14">
        <v>197141.5</v>
      </c>
      <c r="F100" s="14">
        <v>198734.6</v>
      </c>
    </row>
    <row r="101" spans="1:6" x14ac:dyDescent="0.2">
      <c r="A101" s="25" t="s">
        <v>35</v>
      </c>
      <c r="B101" s="26">
        <v>291.89999999999998</v>
      </c>
      <c r="C101" s="29">
        <f>((B101-D101)/D101)*100</f>
        <v>-3.4083388484447426</v>
      </c>
      <c r="D101" s="26">
        <v>302.2</v>
      </c>
      <c r="F101" s="26">
        <v>305.7</v>
      </c>
    </row>
    <row r="102" spans="1:6" x14ac:dyDescent="0.2">
      <c r="A102" s="112" t="s">
        <v>44</v>
      </c>
      <c r="B102" s="117">
        <v>9.5000000000000001E-2</v>
      </c>
      <c r="C102" s="115"/>
      <c r="D102" s="118">
        <v>0.1</v>
      </c>
      <c r="E102" s="116"/>
      <c r="F102" s="119">
        <v>9.6000000000000002E-2</v>
      </c>
    </row>
    <row r="261" spans="1:5" x14ac:dyDescent="0.2">
      <c r="A261" s="27"/>
      <c r="B261" s="56"/>
      <c r="C261" s="57"/>
      <c r="D261" s="56"/>
      <c r="E261" s="57"/>
    </row>
    <row r="262" spans="1:5" x14ac:dyDescent="0.2">
      <c r="A262" s="55"/>
      <c r="B262" s="56"/>
      <c r="C262" s="57"/>
      <c r="D262" s="56"/>
      <c r="E262" s="57"/>
    </row>
  </sheetData>
  <mergeCells count="9">
    <mergeCell ref="B6:C6"/>
    <mergeCell ref="D6:E6"/>
    <mergeCell ref="F6:G6"/>
    <mergeCell ref="F49:G49"/>
    <mergeCell ref="B49:C49"/>
    <mergeCell ref="B78:C78"/>
    <mergeCell ref="D78:E78"/>
    <mergeCell ref="D49:E49"/>
    <mergeCell ref="F78:G78"/>
  </mergeCells>
  <phoneticPr fontId="13" type="noConversion"/>
  <pageMargins left="0.78740157480314965" right="0.78740157480314965" top="0.59055118110236227" bottom="0.59055118110236227" header="0.51181102362204722" footer="0.51181102362204722"/>
  <pageSetup paperSize="9" scale="70" fitToHeight="3" orientation="portrait" horizontalDpi="4294967292" r:id="rId1"/>
  <headerFooter alignWithMargins="0">
    <oddHeader>&amp;CKredittilsynet</oddHeader>
  </headerFooter>
  <rowBreaks count="3" manualBreakCount="3">
    <brk id="45" max="6" man="1"/>
    <brk id="104" max="16383" man="1"/>
    <brk id="1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2004-08-19T11:41:19Z</cp:lastPrinted>
  <dcterms:created xsi:type="dcterms:W3CDTF">1998-05-11T08:40:26Z</dcterms:created>
  <dcterms:modified xsi:type="dcterms:W3CDTF">2016-12-20T09:15:07Z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1986219296</vt:i4>
  </property>
  <property fmtid="{D5CDD505-2E9C-101B-9397-08002B2CF9AE}" pid="3" name="_EmailSubject">
    <vt:lpwstr>Tabell2-2004-PM-Kreditt.xls</vt:lpwstr>
  </property>
  <property fmtid="{D5CDD505-2E9C-101B-9397-08002B2CF9AE}" pid="4" name="_AuthorEmail">
    <vt:lpwstr>anne.stine.aakvaag@kredittilsynet.no</vt:lpwstr>
  </property>
  <property fmtid="{D5CDD505-2E9C-101B-9397-08002B2CF9AE}" pid="5" name="_AuthorEmailDisplayName">
    <vt:lpwstr>Anne Stine Aakvaag</vt:lpwstr>
  </property>
  <property fmtid="{D5CDD505-2E9C-101B-9397-08002B2CF9AE}" pid="6" name="_ReviewingToolsShownOnce">
    <vt:lpwstr/>
  </property>
</Properties>
</file>