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'Ark1'!$A$1:$G$226</definedName>
  </definedNames>
  <calcPr calcId="145621"/>
</workbook>
</file>

<file path=xl/calcChain.xml><?xml version="1.0" encoding="utf-8"?>
<calcChain xmlns="http://schemas.openxmlformats.org/spreadsheetml/2006/main">
  <c r="C101" i="1" l="1"/>
  <c r="C100" i="1"/>
  <c r="C99" i="1"/>
  <c r="C98" i="1"/>
  <c r="G82" i="1"/>
  <c r="G92" i="1" s="1"/>
  <c r="G94" i="1" s="1"/>
  <c r="F82" i="1"/>
  <c r="F92" i="1"/>
  <c r="F94" i="1" s="1"/>
  <c r="E82" i="1"/>
  <c r="E92" i="1" s="1"/>
  <c r="E94" i="1" s="1"/>
  <c r="D82" i="1"/>
  <c r="D92" i="1"/>
  <c r="D94" i="1" s="1"/>
  <c r="C82" i="1"/>
  <c r="C92" i="1" s="1"/>
  <c r="C94" i="1" s="1"/>
  <c r="B82" i="1"/>
  <c r="B92" i="1"/>
  <c r="B94" i="1" s="1"/>
  <c r="C72" i="1"/>
  <c r="C71" i="1"/>
  <c r="C70" i="1"/>
  <c r="C69" i="1"/>
  <c r="G53" i="1"/>
  <c r="G63" i="1" s="1"/>
  <c r="G65" i="1" s="1"/>
  <c r="F53" i="1"/>
  <c r="F63" i="1"/>
  <c r="F65" i="1" s="1"/>
  <c r="E53" i="1"/>
  <c r="E63" i="1" s="1"/>
  <c r="E65" i="1" s="1"/>
  <c r="D53" i="1"/>
  <c r="D63" i="1"/>
  <c r="D65" i="1" s="1"/>
  <c r="C53" i="1"/>
  <c r="C63" i="1" s="1"/>
  <c r="C65" i="1" s="1"/>
  <c r="B53" i="1"/>
  <c r="B63" i="1"/>
  <c r="B65" i="1" s="1"/>
</calcChain>
</file>

<file path=xl/sharedStrings.xml><?xml version="1.0" encoding="utf-8"?>
<sst xmlns="http://schemas.openxmlformats.org/spreadsheetml/2006/main" count="271" uniqueCount="122">
  <si>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</si>
  <si>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</si>
  <si>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</si>
  <si>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</si>
  <si>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</si>
  <si>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</si>
  <si>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</si>
  <si>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</si>
  <si>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</si>
  <si>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</si>
  <si>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</si>
  <si>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</si>
  <si>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</si>
  <si>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</si>
  <si>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</si>
  <si>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</si>
  <si>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</si>
  <si>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</si>
  <si>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</si>
  <si>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</si>
  <si>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</si>
  <si>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</si>
  <si>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</si>
  <si>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</si>
  <si>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</si>
  <si>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herav uspesifiserte tapsavsetninger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</si>
  <si>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</si>
  <si>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</si>
  <si>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</si>
  <si>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</si>
  <si>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</si>
  <si>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% vekst</t>
  </si>
  <si>
    <t>Avskrivninger</t>
  </si>
  <si>
    <t>Gev/tap verdipapirer lang sikt</t>
  </si>
  <si>
    <t xml:space="preserve">Forvaltningskapital </t>
  </si>
  <si>
    <t>Tapsavsetninger</t>
  </si>
  <si>
    <t xml:space="preserve"> herav netto gevinst valuta og fin. derivater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</si>
  <si>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</si>
  <si>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</si>
  <si>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</si>
  <si>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</si>
  <si>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Avsetninger til tap av utlån </t>
  </si>
  <si>
    <t>Foreløpige tall</t>
  </si>
  <si>
    <t>SAMTLIGE NORSKE BANKER</t>
  </si>
  <si>
    <t>Kjernekapitaldekning</t>
  </si>
  <si>
    <t>Utbytte og andre inntekter av verdip. med variabel avkastning</t>
  </si>
  <si>
    <t>Utbytte, andre innt. av verdipap. m. var. avkast.</t>
  </si>
  <si>
    <t>1.-3. kvartal 2004</t>
  </si>
  <si>
    <t>1.-3. kvartal 2003</t>
  </si>
  <si>
    <t>17 finansieringsselskaper</t>
  </si>
  <si>
    <t>1. - 3. kvartal 2004</t>
  </si>
  <si>
    <t>1. - 3. kvartal 2003</t>
  </si>
  <si>
    <t xml:space="preserve">11 kredittforetak  </t>
  </si>
  <si>
    <t>Mill. kr</t>
  </si>
  <si>
    <t>%</t>
  </si>
  <si>
    <t>Premieinntekter f.e.r.</t>
  </si>
  <si>
    <t>Allokert investeringsavkastning</t>
  </si>
  <si>
    <t>(overført fra ikke-teknisk regnskap)</t>
  </si>
  <si>
    <t>Andre forsikringsrelaterte inntekter</t>
  </si>
  <si>
    <t>Erstatningskostnader f.e.r.</t>
  </si>
  <si>
    <t>Forsikringsrelaterte driftskostnader f.e.r.</t>
  </si>
  <si>
    <t>(inkl. andre forsikringsrel. driftskost. f.e.r.)</t>
  </si>
  <si>
    <t>Endring i sikkerhetsavsetning mv.</t>
  </si>
  <si>
    <t>Resultat av teknisk regnskap</t>
  </si>
  <si>
    <t>Netto inntekter av finansielle eiendeler</t>
  </si>
  <si>
    <t>(overført til teknisk regnskap)</t>
  </si>
  <si>
    <t>Andre inntekter/kostnader</t>
  </si>
  <si>
    <t>Resultat av ordinær virksomhet</t>
  </si>
  <si>
    <t>% av FK</t>
  </si>
  <si>
    <t>Bygninger og faste eiendommer</t>
  </si>
  <si>
    <t>Aksjer og andeler (omløpsmidler)</t>
  </si>
  <si>
    <t>Obligasjoner og sertifikater (totalt)</t>
  </si>
  <si>
    <t>Utlån</t>
  </si>
  <si>
    <t>Ansvarlig kapital</t>
  </si>
  <si>
    <t>Forsikringstekniske avsetninger</t>
  </si>
  <si>
    <t>Forvaltningskapital</t>
  </si>
  <si>
    <t>LIVSFORSIKRING</t>
  </si>
  <si>
    <t>6 livselskaper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</si>
  <si>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</si>
  <si>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</si>
  <si>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</si>
  <si>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</si>
  <si>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</si>
  <si>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</si>
  <si>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</si>
  <si>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Forsikringsrel. driftskostnader og administrasjonskostnader</t>
  </si>
  <si>
    <t>Kostnader i tilknytning til fin. eiendeler (ekskl. adm. kostnader)</t>
  </si>
  <si>
    <t>herav tap ved realisasjon</t>
  </si>
  <si>
    <t>Fra tilleggsavsetn. i forsikr.fondet til dekning av renteunderskudd</t>
  </si>
  <si>
    <t>Andre inntekter og kostnader</t>
  </si>
  <si>
    <t>Overskudd før tildeling til kunder og skatt</t>
  </si>
  <si>
    <t>Endring i kursreguleringsfond</t>
  </si>
  <si>
    <t>Verdijustert resultat før tildeling til kunder og skatt*</t>
  </si>
  <si>
    <t>Midler tilført forsikringskunder</t>
  </si>
  <si>
    <t>Nye tilleggsavsetninger</t>
  </si>
  <si>
    <t>Skattekostnad</t>
  </si>
  <si>
    <t>*) Regnskapsmessig resultat korrigert for endringer i kursreguleringsfond i perioden.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</si>
  <si>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</si>
  <si>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</si>
  <si>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</si>
  <si>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</si>
  <si>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</si>
  <si>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</si>
  <si>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</si>
  <si>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</si>
  <si>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Kursreguleringsfond</t>
  </si>
  <si>
    <t>Forsikringsmessige avsetninger</t>
  </si>
  <si>
    <t>Tilleggsavsetninger</t>
  </si>
  <si>
    <t>LIVSFORSIKRING MED INVESTERINGSVALG</t>
  </si>
  <si>
    <t>6 selskaper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</si>
  <si>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</si>
  <si>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</si>
  <si>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</si>
  <si>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</si>
  <si>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</si>
  <si>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</si>
  <si>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 xml:space="preserve">Bankinnskudd </t>
  </si>
  <si>
    <t>Andre eiendeler</t>
  </si>
  <si>
    <t>SKADEFORSIKRINGSSELSKAPER</t>
  </si>
  <si>
    <t>44 skadeforsikringsselskaper i mill. kroner og prosent av premieinntekter f.e.r.</t>
  </si>
  <si>
    <t>SKADEFORSIKRINGSKONSERN</t>
  </si>
  <si>
    <t>De 3 største skadeforsikringskonsernene i mill. kroner og prosent av premieinntekter f.e.r.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</si>
</sst>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  <font>
      <sz val="8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3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8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5" fillId="0" borderId="1" xfId="0" applyFont="1" applyBorder="1"/>
    <xf numFmtId="0" fontId="1" fillId="0" borderId="5" xfId="0" applyFont="1" applyBorder="1"/>
    <xf numFmtId="2" fontId="1" fillId="0" borderId="5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0" fontId="17" fillId="2" borderId="10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3" xfId="0" applyNumberFormat="1" applyFont="1" applyFill="1" applyBorder="1" applyAlignment="1"/>
    <xf numFmtId="3" fontId="18" fillId="0" borderId="3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3" fontId="7" fillId="3" borderId="4" xfId="0" applyNumberFormat="1" applyFont="1" applyFill="1" applyBorder="1" applyAlignment="1"/>
    <xf numFmtId="2" fontId="7" fillId="3" borderId="4" xfId="0" applyNumberFormat="1" applyFont="1" applyFill="1" applyBorder="1" applyAlignment="1"/>
    <xf numFmtId="3" fontId="7" fillId="3" borderId="5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0" fontId="3" fillId="0" borderId="0" xfId="0" applyFont="1"/>
    <xf numFmtId="3" fontId="5" fillId="0" borderId="3" xfId="0" applyNumberFormat="1" applyFont="1" applyFill="1" applyBorder="1" applyAlignment="1"/>
    <xf numFmtId="2" fontId="5" fillId="0" borderId="3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" xfId="0" applyNumberFormat="1" applyFont="1" applyFill="1" applyBorder="1" applyAlignment="1">
      <alignment horizontal="right"/>
    </xf>
    <xf numFmtId="0" fontId="3" fillId="0" borderId="0" xfId="0" applyFont="1" applyAlignment="1"/>
    <xf numFmtId="3" fontId="6" fillId="0" borderId="5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9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5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6" fillId="0" borderId="0" xfId="0" applyNumberFormat="1" applyFont="1" applyBorder="1" applyAlignment="1">
      <alignment horizontal="right"/>
    </xf>
    <xf numFmtId="2" fontId="0" fillId="0" borderId="1" xfId="0" applyNumberFormat="1" applyBorder="1"/>
    <xf numFmtId="2" fontId="0" fillId="0" borderId="7" xfId="0" applyNumberFormat="1" applyBorder="1"/>
    <xf numFmtId="0" fontId="6" fillId="0" borderId="5" xfId="0" applyFont="1" applyBorder="1"/>
    <xf numFmtId="43" fontId="0" fillId="0" borderId="0" xfId="2" applyFont="1"/>
    <xf numFmtId="3" fontId="5" fillId="0" borderId="1" xfId="0" applyNumberFormat="1" applyFont="1" applyFill="1" applyBorder="1" applyAlignment="1">
      <alignment horizontal="right"/>
    </xf>
    <xf numFmtId="172" fontId="3" fillId="0" borderId="1" xfId="0" applyNumberFormat="1" applyFont="1" applyBorder="1" applyAlignment="1">
      <alignment horizontal="center"/>
    </xf>
    <xf numFmtId="172" fontId="3" fillId="0" borderId="7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182" fontId="3" fillId="0" borderId="7" xfId="1" applyNumberFormat="1" applyFont="1" applyBorder="1" applyAlignment="1">
      <alignment horizontal="right"/>
    </xf>
    <xf numFmtId="182" fontId="3" fillId="0" borderId="7" xfId="1" applyNumberFormat="1" applyFont="1" applyBorder="1" applyAlignment="1">
      <alignment horizontal="center"/>
    </xf>
    <xf numFmtId="172" fontId="20" fillId="0" borderId="12" xfId="0" applyNumberFormat="1" applyFont="1" applyBorder="1" applyAlignment="1">
      <alignment horizontal="right"/>
    </xf>
    <xf numFmtId="0" fontId="20" fillId="0" borderId="0" xfId="0" applyFont="1"/>
    <xf numFmtId="182" fontId="3" fillId="0" borderId="5" xfId="0" applyNumberFormat="1" applyFont="1" applyFill="1" applyBorder="1" applyAlignment="1">
      <alignment horizontal="right"/>
    </xf>
    <xf numFmtId="182" fontId="3" fillId="0" borderId="5" xfId="0" applyNumberFormat="1" applyFont="1" applyFill="1" applyBorder="1"/>
    <xf numFmtId="182" fontId="6" fillId="0" borderId="5" xfId="0" applyNumberFormat="1" applyFont="1" applyBorder="1" applyAlignment="1">
      <alignment horizontal="right"/>
    </xf>
    <xf numFmtId="182" fontId="6" fillId="0" borderId="5" xfId="0" applyNumberFormat="1" applyFont="1" applyFill="1" applyBorder="1"/>
    <xf numFmtId="2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0" fontId="7" fillId="2" borderId="3" xfId="0" applyFont="1" applyFill="1" applyBorder="1"/>
    <xf numFmtId="9" fontId="7" fillId="2" borderId="7" xfId="1" applyFont="1" applyFill="1" applyBorder="1" applyAlignment="1">
      <alignment horizontal="right"/>
    </xf>
    <xf numFmtId="0" fontId="6" fillId="0" borderId="9" xfId="0" applyFont="1" applyBorder="1" applyAlignment="1">
      <alignment horizontal="left"/>
    </xf>
    <xf numFmtId="3" fontId="6" fillId="0" borderId="9" xfId="2" applyNumberFormat="1" applyFont="1" applyBorder="1"/>
    <xf numFmtId="172" fontId="6" fillId="0" borderId="9" xfId="2" applyNumberFormat="1" applyFont="1" applyBorder="1"/>
    <xf numFmtId="3" fontId="0" fillId="0" borderId="0" xfId="0" applyNumberFormat="1"/>
    <xf numFmtId="172" fontId="0" fillId="0" borderId="9" xfId="0" applyNumberFormat="1" applyBorder="1"/>
    <xf numFmtId="0" fontId="6" fillId="0" borderId="1" xfId="0" applyFont="1" applyBorder="1" applyAlignment="1">
      <alignment horizontal="left"/>
    </xf>
    <xf numFmtId="3" fontId="6" fillId="0" borderId="1" xfId="2" applyNumberFormat="1" applyFont="1" applyBorder="1"/>
    <xf numFmtId="172" fontId="6" fillId="0" borderId="1" xfId="2" applyNumberFormat="1" applyFont="1" applyBorder="1"/>
    <xf numFmtId="172" fontId="0" fillId="0" borderId="1" xfId="0" applyNumberFormat="1" applyBorder="1"/>
    <xf numFmtId="0" fontId="5" fillId="0" borderId="1" xfId="0" applyFont="1" applyBorder="1" applyAlignment="1">
      <alignment horizontal="left"/>
    </xf>
    <xf numFmtId="3" fontId="0" fillId="0" borderId="6" xfId="0" applyNumberFormat="1" applyBorder="1"/>
    <xf numFmtId="172" fontId="0" fillId="0" borderId="7" xfId="0" applyNumberFormat="1" applyBorder="1"/>
    <xf numFmtId="0" fontId="7" fillId="0" borderId="5" xfId="0" applyFont="1" applyBorder="1" applyAlignment="1">
      <alignment horizontal="left"/>
    </xf>
    <xf numFmtId="3" fontId="7" fillId="0" borderId="5" xfId="2" applyNumberFormat="1" applyFont="1" applyBorder="1"/>
    <xf numFmtId="172" fontId="7" fillId="0" borderId="5" xfId="2" applyNumberFormat="1" applyFont="1" applyBorder="1"/>
    <xf numFmtId="3" fontId="7" fillId="0" borderId="6" xfId="0" applyNumberFormat="1" applyFont="1" applyBorder="1"/>
    <xf numFmtId="172" fontId="7" fillId="0" borderId="7" xfId="0" applyNumberFormat="1" applyFont="1" applyBorder="1"/>
    <xf numFmtId="3" fontId="7" fillId="0" borderId="4" xfId="0" applyNumberFormat="1" applyFont="1" applyBorder="1"/>
    <xf numFmtId="172" fontId="7" fillId="0" borderId="5" xfId="0" applyNumberFormat="1" applyFont="1" applyBorder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/>
    <xf numFmtId="172" fontId="6" fillId="0" borderId="0" xfId="1" applyNumberFormat="1" applyFont="1" applyBorder="1" applyAlignment="1"/>
    <xf numFmtId="0" fontId="7" fillId="2" borderId="9" xfId="0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179" fontId="6" fillId="0" borderId="11" xfId="0" applyNumberFormat="1" applyFont="1" applyBorder="1"/>
    <xf numFmtId="0" fontId="6" fillId="0" borderId="7" xfId="0" applyFont="1" applyBorder="1" applyAlignment="1">
      <alignment horizontal="left"/>
    </xf>
    <xf numFmtId="3" fontId="6" fillId="0" borderId="10" xfId="0" applyNumberFormat="1" applyFont="1" applyBorder="1"/>
    <xf numFmtId="179" fontId="6" fillId="0" borderId="10" xfId="0" applyNumberFormat="1" applyFont="1" applyBorder="1"/>
    <xf numFmtId="3" fontId="6" fillId="0" borderId="11" xfId="0" quotePrefix="1" applyNumberFormat="1" applyFont="1" applyBorder="1" applyAlignment="1">
      <alignment horizontal="right"/>
    </xf>
    <xf numFmtId="179" fontId="6" fillId="0" borderId="11" xfId="0" quotePrefix="1" applyNumberFormat="1" applyFont="1" applyBorder="1" applyAlignment="1">
      <alignment horizontal="right"/>
    </xf>
    <xf numFmtId="0" fontId="7" fillId="0" borderId="7" xfId="0" applyFont="1" applyBorder="1"/>
    <xf numFmtId="3" fontId="7" fillId="0" borderId="10" xfId="0" applyNumberFormat="1" applyFont="1" applyBorder="1"/>
    <xf numFmtId="179" fontId="7" fillId="0" borderId="10" xfId="0" applyNumberFormat="1" applyFont="1" applyBorder="1"/>
    <xf numFmtId="172" fontId="0" fillId="0" borderId="5" xfId="0" applyNumberFormat="1" applyBorder="1"/>
    <xf numFmtId="1" fontId="7" fillId="0" borderId="0" xfId="1" applyNumberFormat="1" applyFont="1" applyBorder="1"/>
    <xf numFmtId="0" fontId="0" fillId="0" borderId="0" xfId="0" applyProtection="1">
      <protection locked="0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2" fontId="6" fillId="0" borderId="9" xfId="0" applyNumberFormat="1" applyFont="1" applyBorder="1"/>
    <xf numFmtId="3" fontId="21" fillId="0" borderId="1" xfId="0" applyNumberFormat="1" applyFont="1" applyFill="1" applyBorder="1" applyAlignment="1">
      <alignment horizontal="right"/>
    </xf>
    <xf numFmtId="2" fontId="21" fillId="0" borderId="1" xfId="1" applyNumberFormat="1" applyFont="1" applyFill="1" applyBorder="1" applyAlignment="1">
      <alignment horizontal="right"/>
    </xf>
    <xf numFmtId="2" fontId="5" fillId="0" borderId="1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2" fontId="22" fillId="0" borderId="1" xfId="1" applyNumberFormat="1" applyFont="1" applyFill="1" applyBorder="1" applyAlignment="1">
      <alignment horizontal="right"/>
    </xf>
    <xf numFmtId="2" fontId="6" fillId="0" borderId="7" xfId="0" applyNumberFormat="1" applyFont="1" applyBorder="1"/>
    <xf numFmtId="0" fontId="1" fillId="0" borderId="2" xfId="0" applyFont="1" applyBorder="1" applyAlignment="1">
      <alignment horizontal="left"/>
    </xf>
    <xf numFmtId="3" fontId="1" fillId="0" borderId="9" xfId="0" applyNumberFormat="1" applyFont="1" applyBorder="1" applyAlignment="1">
      <alignment horizontal="right"/>
    </xf>
    <xf numFmtId="2" fontId="23" fillId="0" borderId="9" xfId="0" applyNumberFormat="1" applyFont="1" applyBorder="1"/>
    <xf numFmtId="2" fontId="7" fillId="0" borderId="9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2" fontId="7" fillId="0" borderId="9" xfId="0" applyNumberFormat="1" applyFont="1" applyBorder="1"/>
    <xf numFmtId="0" fontId="1" fillId="0" borderId="3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2" fontId="2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1" fillId="0" borderId="6" xfId="0" applyFont="1" applyBorder="1" applyAlignment="1">
      <alignment horizontal="left"/>
    </xf>
    <xf numFmtId="3" fontId="1" fillId="0" borderId="10" xfId="0" applyNumberFormat="1" applyFont="1" applyBorder="1" applyAlignment="1">
      <alignment horizontal="right"/>
    </xf>
    <xf numFmtId="2" fontId="23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2" fontId="7" fillId="0" borderId="7" xfId="1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2" fontId="7" fillId="0" borderId="7" xfId="0" applyNumberFormat="1" applyFont="1" applyBorder="1"/>
    <xf numFmtId="0" fontId="3" fillId="0" borderId="2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2" fontId="22" fillId="0" borderId="1" xfId="0" applyNumberFormat="1" applyFont="1" applyBorder="1"/>
    <xf numFmtId="2" fontId="6" fillId="0" borderId="1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2" fontId="22" fillId="0" borderId="7" xfId="0" applyNumberFormat="1" applyFont="1" applyBorder="1"/>
    <xf numFmtId="2" fontId="6" fillId="0" borderId="7" xfId="1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2" fontId="6" fillId="0" borderId="9" xfId="1" applyNumberFormat="1" applyFont="1" applyBorder="1" applyAlignment="1">
      <alignment horizontal="right"/>
    </xf>
    <xf numFmtId="2" fontId="6" fillId="0" borderId="1" xfId="1" applyNumberFormat="1" applyFont="1" applyBorder="1"/>
    <xf numFmtId="0" fontId="5" fillId="0" borderId="3" xfId="0" applyFont="1" applyBorder="1" applyAlignment="1">
      <alignment horizontal="left" indent="1"/>
    </xf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7" xfId="1" applyNumberFormat="1" applyFont="1" applyBorder="1"/>
    <xf numFmtId="0" fontId="6" fillId="0" borderId="0" xfId="0" applyFont="1" applyFill="1" applyBorder="1" applyAlignment="1">
      <alignment horizontal="left"/>
    </xf>
    <xf numFmtId="179" fontId="3" fillId="0" borderId="9" xfId="0" applyNumberFormat="1" applyFont="1" applyBorder="1" applyAlignment="1">
      <alignment horizontal="right"/>
    </xf>
    <xf numFmtId="172" fontId="3" fillId="0" borderId="9" xfId="0" applyNumberFormat="1" applyFont="1" applyBorder="1"/>
    <xf numFmtId="0" fontId="1" fillId="0" borderId="7" xfId="0" applyFont="1" applyBorder="1" applyAlignment="1">
      <alignment horizontal="left"/>
    </xf>
    <xf numFmtId="179" fontId="3" fillId="0" borderId="7" xfId="0" applyNumberFormat="1" applyFont="1" applyBorder="1" applyAlignment="1">
      <alignment horizontal="right"/>
    </xf>
    <xf numFmtId="172" fontId="24" fillId="0" borderId="7" xfId="0" applyNumberFormat="1" applyFont="1" applyBorder="1"/>
    <xf numFmtId="0" fontId="0" fillId="2" borderId="7" xfId="0" applyFill="1" applyBorder="1"/>
    <xf numFmtId="1" fontId="6" fillId="0" borderId="2" xfId="1" applyNumberFormat="1" applyFont="1" applyBorder="1" applyAlignment="1">
      <alignment horizontal="right"/>
    </xf>
    <xf numFmtId="1" fontId="0" fillId="0" borderId="1" xfId="0" applyNumberFormat="1" applyBorder="1"/>
    <xf numFmtId="1" fontId="6" fillId="0" borderId="9" xfId="1" applyNumberFormat="1" applyFont="1" applyBorder="1" applyAlignment="1">
      <alignment horizontal="right"/>
    </xf>
    <xf numFmtId="1" fontId="6" fillId="0" borderId="3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0" fillId="0" borderId="7" xfId="0" applyBorder="1"/>
    <xf numFmtId="3" fontId="0" fillId="0" borderId="7" xfId="0" applyNumberFormat="1" applyBorder="1"/>
    <xf numFmtId="1" fontId="6" fillId="0" borderId="6" xfId="1" applyNumberFormat="1" applyFont="1" applyBorder="1" applyAlignment="1">
      <alignment horizontal="right"/>
    </xf>
    <xf numFmtId="1" fontId="0" fillId="0" borderId="7" xfId="0" applyNumberFormat="1" applyBorder="1"/>
    <xf numFmtId="1" fontId="6" fillId="0" borderId="7" xfId="1" applyNumberFormat="1" applyFont="1" applyBorder="1" applyAlignment="1">
      <alignment horizontal="right"/>
    </xf>
    <xf numFmtId="0" fontId="6" fillId="0" borderId="6" xfId="0" applyFont="1" applyBorder="1"/>
    <xf numFmtId="1" fontId="0" fillId="0" borderId="0" xfId="0" applyNumberFormat="1"/>
    <xf numFmtId="0" fontId="4" fillId="0" borderId="0" xfId="0" applyFont="1"/>
    <xf numFmtId="0" fontId="7" fillId="0" borderId="0" xfId="0" applyFont="1"/>
    <xf numFmtId="0" fontId="7" fillId="2" borderId="2" xfId="0" applyFont="1" applyFill="1" applyBorder="1"/>
    <xf numFmtId="3" fontId="6" fillId="0" borderId="14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179" fontId="7" fillId="0" borderId="5" xfId="2" applyNumberFormat="1" applyFont="1" applyBorder="1"/>
    <xf numFmtId="3" fontId="7" fillId="0" borderId="5" xfId="2" applyNumberFormat="1" applyFont="1" applyBorder="1" applyAlignment="1"/>
    <xf numFmtId="172" fontId="7" fillId="0" borderId="5" xfId="2" applyNumberFormat="1" applyFont="1" applyBorder="1" applyAlignment="1"/>
    <xf numFmtId="17" fontId="7" fillId="2" borderId="4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abSelected="1" view="pageBreakPreview" zoomScaleNormal="100" zoomScaleSheetLayoutView="100" workbookViewId="0"/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1" t="s">
        <v>0</v>
      </c>
      <c r="B1" s="3"/>
      <c r="D1" s="4"/>
      <c r="E1" s="54"/>
      <c r="F1" s="5"/>
      <c r="G1" s="5"/>
    </row>
    <row r="2" spans="1:7" ht="15" x14ac:dyDescent="0.2">
      <c r="A2" s="9" t="s">
        <v>42</v>
      </c>
      <c r="B2" s="10"/>
      <c r="C2" s="6"/>
      <c r="D2" s="7"/>
      <c r="E2" s="8"/>
    </row>
    <row r="3" spans="1:7" ht="15" x14ac:dyDescent="0.2">
      <c r="A3" s="98"/>
      <c r="B3" s="10"/>
      <c r="C3" s="6"/>
      <c r="D3" s="7"/>
      <c r="E3" s="8"/>
    </row>
    <row r="4" spans="1:7" ht="15.75" x14ac:dyDescent="0.25">
      <c r="A4" s="38" t="s">
        <v>43</v>
      </c>
      <c r="B4" s="98"/>
      <c r="D4" s="7"/>
      <c r="E4" s="37"/>
    </row>
    <row r="5" spans="1:7" ht="15" x14ac:dyDescent="0.2">
      <c r="A5" s="27"/>
      <c r="B5" s="36"/>
      <c r="C5" s="36"/>
      <c r="D5" s="7"/>
      <c r="E5" s="37"/>
    </row>
    <row r="6" spans="1:7" x14ac:dyDescent="0.2">
      <c r="A6" s="12" t="s">
        <v>1</v>
      </c>
      <c r="B6" s="253" t="s">
        <v>47</v>
      </c>
      <c r="C6" s="254"/>
      <c r="D6" s="253" t="s">
        <v>48</v>
      </c>
      <c r="E6" s="254"/>
      <c r="F6" s="255">
        <v>2003</v>
      </c>
      <c r="G6" s="256"/>
    </row>
    <row r="7" spans="1:7" s="28" customFormat="1" x14ac:dyDescent="0.2">
      <c r="A7" s="39"/>
      <c r="B7" s="47" t="s">
        <v>2</v>
      </c>
      <c r="C7" s="47" t="s">
        <v>3</v>
      </c>
      <c r="D7" s="47" t="s">
        <v>2</v>
      </c>
      <c r="E7" s="48" t="s">
        <v>4</v>
      </c>
      <c r="F7" s="47" t="s">
        <v>2</v>
      </c>
      <c r="G7" s="48" t="s">
        <v>4</v>
      </c>
    </row>
    <row r="8" spans="1:7" x14ac:dyDescent="0.2">
      <c r="A8" s="58" t="s">
        <v>5</v>
      </c>
      <c r="B8" s="77">
        <v>47523.3</v>
      </c>
      <c r="C8" s="74">
        <v>3.8661629289031749</v>
      </c>
      <c r="D8" s="75">
        <v>69241.2</v>
      </c>
      <c r="E8" s="76">
        <v>6.0462107969097802</v>
      </c>
      <c r="F8" s="77">
        <v>86608.868999999992</v>
      </c>
      <c r="G8" s="101">
        <v>5.6232070084126438</v>
      </c>
    </row>
    <row r="9" spans="1:7" x14ac:dyDescent="0.2">
      <c r="A9" s="58" t="s">
        <v>6</v>
      </c>
      <c r="B9" s="77">
        <v>24395</v>
      </c>
      <c r="C9" s="74">
        <v>1.9846063857222236</v>
      </c>
      <c r="D9" s="75">
        <v>46146.1</v>
      </c>
      <c r="E9" s="76">
        <v>4.0295235792458595</v>
      </c>
      <c r="F9" s="77">
        <v>56108.02</v>
      </c>
      <c r="G9" s="102">
        <v>3.6428949475388808</v>
      </c>
    </row>
    <row r="10" spans="1:7" x14ac:dyDescent="0.2">
      <c r="A10" s="41" t="s">
        <v>7</v>
      </c>
      <c r="B10" s="82">
        <v>23128.3</v>
      </c>
      <c r="C10" s="83">
        <v>1.8815565431809513</v>
      </c>
      <c r="D10" s="84">
        <v>23095.1</v>
      </c>
      <c r="E10" s="85">
        <v>2.0166872176639208</v>
      </c>
      <c r="F10" s="82">
        <v>30500.848999999995</v>
      </c>
      <c r="G10" s="103">
        <v>1.980312060873763</v>
      </c>
    </row>
    <row r="11" spans="1:7" x14ac:dyDescent="0.2">
      <c r="A11" s="58" t="s">
        <v>45</v>
      </c>
      <c r="B11" s="77">
        <v>918.6</v>
      </c>
      <c r="C11" s="74">
        <v>7.4730863944432666E-2</v>
      </c>
      <c r="D11" s="75">
        <v>869.4</v>
      </c>
      <c r="E11" s="76">
        <v>7.5916877044784947E-2</v>
      </c>
      <c r="F11" s="77">
        <v>2598.5570000000002</v>
      </c>
      <c r="G11" s="102">
        <v>0.16871509930651254</v>
      </c>
    </row>
    <row r="12" spans="1:7" x14ac:dyDescent="0.2">
      <c r="A12" s="58" t="s">
        <v>8</v>
      </c>
      <c r="B12" s="77">
        <v>8476.6</v>
      </c>
      <c r="C12" s="74">
        <v>0.68959682267731104</v>
      </c>
      <c r="D12" s="75">
        <v>7315.8</v>
      </c>
      <c r="E12" s="76">
        <v>0.63882296881094736</v>
      </c>
      <c r="F12" s="77">
        <v>10131.893</v>
      </c>
      <c r="G12" s="102">
        <v>0.65782791513057404</v>
      </c>
    </row>
    <row r="13" spans="1:7" x14ac:dyDescent="0.2">
      <c r="A13" s="58" t="s">
        <v>9</v>
      </c>
      <c r="B13" s="78">
        <v>2389.6</v>
      </c>
      <c r="C13" s="74">
        <v>0.19440112397302009</v>
      </c>
      <c r="D13" s="79">
        <v>2232</v>
      </c>
      <c r="E13" s="76">
        <v>0.19490047108806072</v>
      </c>
      <c r="F13" s="78">
        <v>3116.5910000000003</v>
      </c>
      <c r="G13" s="102">
        <v>0.2023492115288536</v>
      </c>
    </row>
    <row r="14" spans="1:7" x14ac:dyDescent="0.2">
      <c r="A14" s="49" t="s">
        <v>10</v>
      </c>
      <c r="B14" s="77">
        <v>2120.6999999999998</v>
      </c>
      <c r="C14" s="74">
        <v>0.17252530281619677</v>
      </c>
      <c r="D14" s="75">
        <v>2341.9</v>
      </c>
      <c r="E14" s="76">
        <v>0.20449704894315834</v>
      </c>
      <c r="F14" s="77">
        <v>3266.7010000000005</v>
      </c>
      <c r="G14" s="102">
        <v>0.21209532198819725</v>
      </c>
    </row>
    <row r="15" spans="1:7" x14ac:dyDescent="0.2">
      <c r="A15" s="40" t="s">
        <v>36</v>
      </c>
      <c r="B15" s="93">
        <v>1407.2</v>
      </c>
      <c r="C15" s="94">
        <v>0.11447993875746314</v>
      </c>
      <c r="D15" s="95">
        <v>1718.2</v>
      </c>
      <c r="E15" s="96">
        <v>0.15003494149798652</v>
      </c>
      <c r="F15" s="93">
        <v>1763.3</v>
      </c>
      <c r="G15" s="104">
        <v>0.11448482161721815</v>
      </c>
    </row>
    <row r="16" spans="1:7" x14ac:dyDescent="0.2">
      <c r="A16" s="58" t="s">
        <v>11</v>
      </c>
      <c r="B16" s="66">
        <v>1239.5999999999999</v>
      </c>
      <c r="C16" s="64">
        <v>0.10084517629601426</v>
      </c>
      <c r="D16" s="86">
        <v>660.9</v>
      </c>
      <c r="E16" s="106">
        <v>5.7710448629972814E-2</v>
      </c>
      <c r="F16" s="66">
        <v>971.31600000000014</v>
      </c>
      <c r="G16" s="64">
        <v>6.3064106501417735E-2</v>
      </c>
    </row>
    <row r="17" spans="1:9" x14ac:dyDescent="0.2">
      <c r="A17" s="58" t="s">
        <v>12</v>
      </c>
      <c r="B17" s="24">
        <v>15074.5</v>
      </c>
      <c r="C17" s="43">
        <v>1.2263557680495862</v>
      </c>
      <c r="D17" s="87">
        <v>14931.4</v>
      </c>
      <c r="E17" s="106">
        <v>1.3038247732994039</v>
      </c>
      <c r="F17" s="24">
        <v>20463.946</v>
      </c>
      <c r="G17" s="43">
        <v>1.3286515098930329</v>
      </c>
    </row>
    <row r="18" spans="1:9" x14ac:dyDescent="0.2">
      <c r="A18" s="40" t="s">
        <v>13</v>
      </c>
      <c r="B18" s="21">
        <v>9474.7000000000007</v>
      </c>
      <c r="C18" s="22">
        <v>0.77079524996115412</v>
      </c>
      <c r="D18" s="21">
        <v>9348.7999999999993</v>
      </c>
      <c r="E18" s="106">
        <v>0.81634656098031444</v>
      </c>
      <c r="F18" s="21">
        <v>12720.95</v>
      </c>
      <c r="G18" s="22">
        <v>0.82592621309564518</v>
      </c>
    </row>
    <row r="19" spans="1:9" x14ac:dyDescent="0.2">
      <c r="A19" s="58" t="s">
        <v>14</v>
      </c>
      <c r="B19" s="24">
        <v>1067.4000000000001</v>
      </c>
      <c r="C19" s="43">
        <v>8.6836190043857411E-2</v>
      </c>
      <c r="D19" s="24">
        <v>1109.2</v>
      </c>
      <c r="E19" s="106">
        <v>9.6856452746808666E-2</v>
      </c>
      <c r="F19" s="24">
        <v>1467.06</v>
      </c>
      <c r="G19" s="43">
        <v>9.5251007997366341E-2</v>
      </c>
    </row>
    <row r="20" spans="1:9" x14ac:dyDescent="0.2">
      <c r="A20" s="58" t="s">
        <v>15</v>
      </c>
      <c r="B20" s="24">
        <v>3398.1</v>
      </c>
      <c r="C20" s="43">
        <v>0.27644562243585519</v>
      </c>
      <c r="D20" s="24">
        <v>2523.4</v>
      </c>
      <c r="E20" s="107">
        <v>0.22034581036900197</v>
      </c>
      <c r="F20" s="24">
        <v>3582.1710000000007</v>
      </c>
      <c r="G20" s="43">
        <v>0.23257767137604041</v>
      </c>
    </row>
    <row r="21" spans="1:9" x14ac:dyDescent="0.2">
      <c r="A21" s="41" t="s">
        <v>16</v>
      </c>
      <c r="B21" s="88">
        <v>13954.2</v>
      </c>
      <c r="C21" s="89">
        <v>1.1352160044125872</v>
      </c>
      <c r="D21" s="88">
        <v>13487.1</v>
      </c>
      <c r="E21" s="89">
        <v>1.1777070535895091</v>
      </c>
      <c r="F21" s="88">
        <v>18839.547999999995</v>
      </c>
      <c r="G21" s="89">
        <v>1.2231851030051715</v>
      </c>
    </row>
    <row r="22" spans="1:9" x14ac:dyDescent="0.2">
      <c r="A22" s="58" t="s">
        <v>17</v>
      </c>
      <c r="B22" s="24">
        <v>956.8</v>
      </c>
      <c r="C22" s="43">
        <v>7.7838548467268842E-2</v>
      </c>
      <c r="D22" s="24">
        <v>5468.7</v>
      </c>
      <c r="E22" s="43">
        <v>0.4775323504656262</v>
      </c>
      <c r="F22" s="24">
        <v>6891.107</v>
      </c>
      <c r="G22" s="43">
        <v>0.44741516227537192</v>
      </c>
    </row>
    <row r="23" spans="1:9" x14ac:dyDescent="0.2">
      <c r="A23" s="58" t="s">
        <v>33</v>
      </c>
      <c r="B23" s="77">
        <v>1335.3</v>
      </c>
      <c r="C23" s="74">
        <v>0.10863065820270076</v>
      </c>
      <c r="D23" s="75">
        <v>4.2</v>
      </c>
      <c r="E23" s="76">
        <v>3.6674819828398544E-4</v>
      </c>
      <c r="F23" s="77">
        <v>335.762</v>
      </c>
      <c r="G23" s="102">
        <v>2.1799837053161911E-2</v>
      </c>
    </row>
    <row r="24" spans="1:9" x14ac:dyDescent="0.2">
      <c r="A24" s="41" t="s">
        <v>18</v>
      </c>
      <c r="B24" s="18">
        <v>14332.7</v>
      </c>
      <c r="C24" s="42">
        <v>1.1660081141480192</v>
      </c>
      <c r="D24" s="18">
        <v>8022.6</v>
      </c>
      <c r="E24" s="42">
        <v>0.70054145132216694</v>
      </c>
      <c r="F24" s="18">
        <v>12284.202999999996</v>
      </c>
      <c r="G24" s="42">
        <v>0.79756977778296145</v>
      </c>
    </row>
    <row r="25" spans="1:9" x14ac:dyDescent="0.2">
      <c r="A25" s="108" t="s">
        <v>37</v>
      </c>
      <c r="B25" s="99">
        <v>3767.1</v>
      </c>
      <c r="C25" s="100">
        <v>0.30646487869047712</v>
      </c>
      <c r="D25" s="99">
        <v>1836.3</v>
      </c>
      <c r="E25" s="100">
        <v>0.16034755154973382</v>
      </c>
      <c r="F25" s="99">
        <v>2743.1790000000001</v>
      </c>
      <c r="G25" s="100">
        <v>0.17810489336987403</v>
      </c>
    </row>
    <row r="26" spans="1:9" x14ac:dyDescent="0.2">
      <c r="A26" s="60" t="s">
        <v>38</v>
      </c>
      <c r="B26" s="88">
        <v>10565.6</v>
      </c>
      <c r="C26" s="89">
        <v>0.85954323545754208</v>
      </c>
      <c r="D26" s="88">
        <v>6186.3</v>
      </c>
      <c r="E26" s="89">
        <v>0.54019389977243315</v>
      </c>
      <c r="F26" s="88">
        <v>9541.0239999999958</v>
      </c>
      <c r="G26" s="89">
        <v>0.61946488441308745</v>
      </c>
    </row>
    <row r="27" spans="1:9" ht="14.25" customHeight="1" x14ac:dyDescent="0.2">
      <c r="A27" s="59"/>
      <c r="B27" s="36"/>
      <c r="C27" s="36"/>
      <c r="D27" s="36"/>
      <c r="E27" s="36"/>
    </row>
    <row r="28" spans="1:9" x14ac:dyDescent="0.2">
      <c r="A28" s="44" t="s">
        <v>19</v>
      </c>
      <c r="B28" s="65">
        <v>38260</v>
      </c>
      <c r="C28" s="113" t="s">
        <v>20</v>
      </c>
      <c r="D28" s="65">
        <v>37894</v>
      </c>
      <c r="F28" s="65">
        <v>37986</v>
      </c>
    </row>
    <row r="29" spans="1:9" x14ac:dyDescent="0.2">
      <c r="A29" s="45"/>
      <c r="B29" s="46" t="s">
        <v>2</v>
      </c>
      <c r="C29" s="45"/>
      <c r="D29" s="46" t="s">
        <v>21</v>
      </c>
      <c r="F29" s="46" t="s">
        <v>21</v>
      </c>
    </row>
    <row r="30" spans="1:9" x14ac:dyDescent="0.2">
      <c r="A30" s="58" t="s">
        <v>34</v>
      </c>
      <c r="B30" s="35">
        <v>1627466</v>
      </c>
      <c r="C30" s="111">
        <v>4</v>
      </c>
      <c r="D30" s="35">
        <v>1565407</v>
      </c>
      <c r="F30" s="35">
        <v>1567966</v>
      </c>
      <c r="I30" s="80"/>
    </row>
    <row r="31" spans="1:9" x14ac:dyDescent="0.2">
      <c r="A31" s="58" t="s">
        <v>22</v>
      </c>
      <c r="B31" s="35">
        <v>1282701</v>
      </c>
      <c r="C31" s="111">
        <v>8.1999999999999993</v>
      </c>
      <c r="D31" s="35">
        <v>1185850</v>
      </c>
      <c r="F31" s="35">
        <v>1198405.9909999999</v>
      </c>
      <c r="I31" s="80"/>
    </row>
    <row r="32" spans="1:9" x14ac:dyDescent="0.2">
      <c r="A32" s="58" t="s">
        <v>41</v>
      </c>
      <c r="B32" s="35">
        <v>19383</v>
      </c>
      <c r="C32" s="111">
        <v>-15.4</v>
      </c>
      <c r="D32" s="35">
        <v>22905</v>
      </c>
      <c r="F32" s="35">
        <v>21150</v>
      </c>
      <c r="I32" s="80"/>
    </row>
    <row r="33" spans="1:9" x14ac:dyDescent="0.2">
      <c r="A33" s="58" t="s">
        <v>25</v>
      </c>
      <c r="B33" s="35">
        <v>9577</v>
      </c>
      <c r="C33" s="111">
        <v>2</v>
      </c>
      <c r="D33" s="35">
        <v>9385</v>
      </c>
      <c r="F33" s="35">
        <v>9396</v>
      </c>
      <c r="I33" s="80"/>
    </row>
    <row r="34" spans="1:9" x14ac:dyDescent="0.2">
      <c r="A34" s="58" t="s">
        <v>23</v>
      </c>
      <c r="B34" s="35">
        <v>856344</v>
      </c>
      <c r="C34" s="111">
        <v>6.9</v>
      </c>
      <c r="D34" s="35">
        <v>801373</v>
      </c>
      <c r="F34" s="35">
        <v>815613.21600000001</v>
      </c>
      <c r="I34" s="80"/>
    </row>
    <row r="35" spans="1:9" x14ac:dyDescent="0.2">
      <c r="A35" s="90" t="s">
        <v>24</v>
      </c>
      <c r="B35" s="91">
        <v>385200</v>
      </c>
      <c r="C35" s="112">
        <v>12</v>
      </c>
      <c r="D35" s="91">
        <v>344046</v>
      </c>
      <c r="F35" s="91">
        <v>356879</v>
      </c>
      <c r="I35" s="81"/>
    </row>
    <row r="36" spans="1:9" x14ac:dyDescent="0.2">
      <c r="A36" s="90" t="s">
        <v>44</v>
      </c>
      <c r="B36" s="116">
        <v>9.2700000000000005E-2</v>
      </c>
      <c r="C36" s="117"/>
      <c r="D36" s="116">
        <v>9.3799999999999994E-2</v>
      </c>
      <c r="E36" s="92"/>
      <c r="F36" s="116">
        <v>9.7000000000000003E-2</v>
      </c>
      <c r="G36" s="31"/>
    </row>
    <row r="37" spans="1:9" x14ac:dyDescent="0.2">
      <c r="A37" s="50"/>
      <c r="B37" s="92"/>
      <c r="C37" s="92"/>
      <c r="D37" s="92"/>
      <c r="E37" s="92"/>
      <c r="F37" s="30"/>
      <c r="G37" s="31"/>
    </row>
    <row r="38" spans="1:9" x14ac:dyDescent="0.2">
      <c r="H38" s="109"/>
    </row>
    <row r="39" spans="1:9" x14ac:dyDescent="0.2">
      <c r="H39" s="109"/>
    </row>
    <row r="40" spans="1:9" x14ac:dyDescent="0.2">
      <c r="H40" s="109"/>
    </row>
    <row r="41" spans="1:9" x14ac:dyDescent="0.2">
      <c r="H41" s="109"/>
    </row>
    <row r="42" spans="1:9" x14ac:dyDescent="0.2">
      <c r="H42" s="109"/>
    </row>
    <row r="43" spans="1:9" x14ac:dyDescent="0.2">
      <c r="H43" s="109"/>
    </row>
    <row r="44" spans="1:9" x14ac:dyDescent="0.2">
      <c r="H44" s="109"/>
    </row>
    <row r="46" spans="1:9" x14ac:dyDescent="0.2">
      <c r="F46" s="27"/>
      <c r="G46" s="27"/>
    </row>
    <row r="47" spans="1:9" ht="15.75" x14ac:dyDescent="0.25">
      <c r="A47" s="11" t="s">
        <v>29</v>
      </c>
    </row>
    <row r="48" spans="1:9" x14ac:dyDescent="0.2">
      <c r="A48" s="27" t="s">
        <v>49</v>
      </c>
      <c r="B48" s="6"/>
      <c r="C48" s="6"/>
      <c r="D48" s="6"/>
      <c r="E48" s="6"/>
    </row>
    <row r="49" spans="1:7" x14ac:dyDescent="0.2">
      <c r="A49" s="12" t="s">
        <v>1</v>
      </c>
      <c r="B49" s="253" t="s">
        <v>50</v>
      </c>
      <c r="C49" s="254"/>
      <c r="D49" s="253" t="s">
        <v>51</v>
      </c>
      <c r="E49" s="254"/>
      <c r="F49" s="255">
        <v>2003</v>
      </c>
      <c r="G49" s="256"/>
    </row>
    <row r="50" spans="1:7" x14ac:dyDescent="0.2">
      <c r="A50" s="52"/>
      <c r="B50" s="61" t="s">
        <v>2</v>
      </c>
      <c r="C50" s="61" t="s">
        <v>3</v>
      </c>
      <c r="D50" s="61" t="s">
        <v>2</v>
      </c>
      <c r="E50" s="62" t="s">
        <v>4</v>
      </c>
      <c r="F50" s="61" t="s">
        <v>2</v>
      </c>
      <c r="G50" s="62" t="s">
        <v>4</v>
      </c>
    </row>
    <row r="51" spans="1:7" x14ac:dyDescent="0.2">
      <c r="A51" s="13" t="s">
        <v>5</v>
      </c>
      <c r="B51" s="14">
        <v>3131.9</v>
      </c>
      <c r="C51" s="15">
        <v>5.9</v>
      </c>
      <c r="D51" s="14">
        <v>3759.3</v>
      </c>
      <c r="E51" s="15">
        <v>8.0399999999999991</v>
      </c>
      <c r="F51" s="114">
        <v>4844.1000000000004</v>
      </c>
      <c r="G51" s="124">
        <v>7.67</v>
      </c>
    </row>
    <row r="52" spans="1:7" x14ac:dyDescent="0.2">
      <c r="A52" s="16" t="s">
        <v>6</v>
      </c>
      <c r="B52" s="14">
        <v>1162.9000000000001</v>
      </c>
      <c r="C52" s="34">
        <v>2.19</v>
      </c>
      <c r="D52" s="14">
        <v>1940.62</v>
      </c>
      <c r="E52" s="15">
        <v>4.1500000000000004</v>
      </c>
      <c r="F52" s="114">
        <v>2391.9</v>
      </c>
      <c r="G52" s="125">
        <v>3.79</v>
      </c>
    </row>
    <row r="53" spans="1:7" x14ac:dyDescent="0.2">
      <c r="A53" s="17" t="s">
        <v>7</v>
      </c>
      <c r="B53" s="18">
        <f t="shared" ref="B53:G53" si="0">B51-B52</f>
        <v>1969</v>
      </c>
      <c r="C53" s="19">
        <f t="shared" si="0"/>
        <v>3.7100000000000004</v>
      </c>
      <c r="D53" s="18">
        <f t="shared" si="0"/>
        <v>1818.6800000000003</v>
      </c>
      <c r="E53" s="19">
        <f t="shared" si="0"/>
        <v>3.8899999999999988</v>
      </c>
      <c r="F53" s="126">
        <f t="shared" si="0"/>
        <v>2452.2000000000003</v>
      </c>
      <c r="G53" s="127">
        <f t="shared" si="0"/>
        <v>3.88</v>
      </c>
    </row>
    <row r="54" spans="1:7" x14ac:dyDescent="0.2">
      <c r="A54" s="16" t="s">
        <v>46</v>
      </c>
      <c r="B54" s="14">
        <v>0</v>
      </c>
      <c r="C54" s="15">
        <v>0</v>
      </c>
      <c r="D54" s="14">
        <v>0</v>
      </c>
      <c r="E54" s="15">
        <v>0</v>
      </c>
      <c r="F54" s="114">
        <v>0</v>
      </c>
      <c r="G54" s="124">
        <v>0</v>
      </c>
    </row>
    <row r="55" spans="1:7" x14ac:dyDescent="0.2">
      <c r="A55" s="16" t="s">
        <v>8</v>
      </c>
      <c r="B55" s="14">
        <v>611.9</v>
      </c>
      <c r="C55" s="15">
        <v>1.1499999999999999</v>
      </c>
      <c r="D55" s="14">
        <v>580</v>
      </c>
      <c r="E55" s="15">
        <v>1.24</v>
      </c>
      <c r="F55" s="114">
        <v>789</v>
      </c>
      <c r="G55" s="124">
        <v>1.25</v>
      </c>
    </row>
    <row r="56" spans="1:7" x14ac:dyDescent="0.2">
      <c r="A56" s="16" t="s">
        <v>9</v>
      </c>
      <c r="B56" s="14">
        <v>257.2</v>
      </c>
      <c r="C56" s="15">
        <v>0.48</v>
      </c>
      <c r="D56" s="14">
        <v>203.3</v>
      </c>
      <c r="E56" s="15">
        <v>0.44</v>
      </c>
      <c r="F56" s="114">
        <v>276.60000000000002</v>
      </c>
      <c r="G56" s="124">
        <v>0.44</v>
      </c>
    </row>
    <row r="57" spans="1:7" x14ac:dyDescent="0.2">
      <c r="A57" s="16" t="s">
        <v>39</v>
      </c>
      <c r="B57" s="14">
        <v>11.6</v>
      </c>
      <c r="C57" s="15">
        <v>0.02</v>
      </c>
      <c r="D57" s="14">
        <v>15.5</v>
      </c>
      <c r="E57" s="15">
        <v>0.03</v>
      </c>
      <c r="F57" s="114">
        <v>15.2</v>
      </c>
      <c r="G57" s="124">
        <v>0.02</v>
      </c>
    </row>
    <row r="58" spans="1:7" x14ac:dyDescent="0.2">
      <c r="A58" s="23" t="s">
        <v>11</v>
      </c>
      <c r="B58" s="14">
        <v>151.80000000000001</v>
      </c>
      <c r="C58" s="15">
        <v>0.28999999999999998</v>
      </c>
      <c r="D58" s="14">
        <v>148.30000000000001</v>
      </c>
      <c r="E58" s="15">
        <v>0.32</v>
      </c>
      <c r="F58" s="114">
        <v>205.3</v>
      </c>
      <c r="G58" s="124">
        <v>0.32</v>
      </c>
    </row>
    <row r="59" spans="1:7" x14ac:dyDescent="0.2">
      <c r="A59" s="16" t="s">
        <v>27</v>
      </c>
      <c r="B59" s="14">
        <v>1081.0999999999999</v>
      </c>
      <c r="C59" s="15">
        <v>2.04</v>
      </c>
      <c r="D59" s="14">
        <v>981.1</v>
      </c>
      <c r="E59" s="15">
        <v>2.1</v>
      </c>
      <c r="F59" s="114">
        <v>1375.3</v>
      </c>
      <c r="G59" s="124">
        <v>2.17</v>
      </c>
    </row>
    <row r="60" spans="1:7" x14ac:dyDescent="0.2">
      <c r="A60" s="20" t="s">
        <v>28</v>
      </c>
      <c r="B60" s="21">
        <v>461.7</v>
      </c>
      <c r="C60" s="22">
        <v>0.87</v>
      </c>
      <c r="D60" s="21">
        <v>481.2</v>
      </c>
      <c r="E60" s="22">
        <v>1.03</v>
      </c>
      <c r="F60" s="110">
        <v>788.6</v>
      </c>
      <c r="G60" s="128">
        <v>1.25</v>
      </c>
    </row>
    <row r="61" spans="1:7" x14ac:dyDescent="0.2">
      <c r="A61" s="23" t="s">
        <v>32</v>
      </c>
      <c r="B61" s="24">
        <v>56.8</v>
      </c>
      <c r="C61" s="43">
        <v>0.11</v>
      </c>
      <c r="D61" s="24">
        <v>67.400000000000006</v>
      </c>
      <c r="E61" s="43">
        <v>0.14000000000000001</v>
      </c>
      <c r="F61" s="97">
        <v>88.3</v>
      </c>
      <c r="G61" s="129">
        <v>0.14000000000000001</v>
      </c>
    </row>
    <row r="62" spans="1:7" x14ac:dyDescent="0.2">
      <c r="A62" s="23" t="s">
        <v>15</v>
      </c>
      <c r="B62" s="14">
        <v>139</v>
      </c>
      <c r="C62" s="15">
        <v>0.26</v>
      </c>
      <c r="D62" s="14">
        <v>164.7</v>
      </c>
      <c r="E62" s="15">
        <v>0.35</v>
      </c>
      <c r="F62" s="114">
        <v>228</v>
      </c>
      <c r="G62" s="124">
        <v>0.36</v>
      </c>
    </row>
    <row r="63" spans="1:7" x14ac:dyDescent="0.2">
      <c r="A63" s="17" t="s">
        <v>16</v>
      </c>
      <c r="B63" s="18">
        <f t="shared" ref="B63:G63" si="1">(B53+B54+B55-B56+B57+B58-B59-B61-B62)</f>
        <v>1210.2000000000005</v>
      </c>
      <c r="C63" s="19">
        <f t="shared" si="1"/>
        <v>2.2800000000000002</v>
      </c>
      <c r="D63" s="18">
        <f t="shared" si="1"/>
        <v>1145.9800000000002</v>
      </c>
      <c r="E63" s="19">
        <f t="shared" si="1"/>
        <v>2.4499999999999988</v>
      </c>
      <c r="F63" s="126">
        <f t="shared" si="1"/>
        <v>1493.5000000000005</v>
      </c>
      <c r="G63" s="127">
        <f t="shared" si="1"/>
        <v>2.3599999999999994</v>
      </c>
    </row>
    <row r="64" spans="1:7" x14ac:dyDescent="0.2">
      <c r="A64" s="1" t="s">
        <v>17</v>
      </c>
      <c r="B64" s="14">
        <v>253.2</v>
      </c>
      <c r="C64" s="15">
        <v>0.48</v>
      </c>
      <c r="D64" s="14">
        <v>345.7</v>
      </c>
      <c r="E64" s="15">
        <v>0.74</v>
      </c>
      <c r="F64" s="114">
        <v>483</v>
      </c>
      <c r="G64" s="124">
        <v>0.76</v>
      </c>
    </row>
    <row r="65" spans="1:7" x14ac:dyDescent="0.2">
      <c r="A65" s="17" t="s">
        <v>18</v>
      </c>
      <c r="B65" s="18">
        <f t="shared" ref="B65:G65" si="2">(B63-B64)</f>
        <v>957.00000000000045</v>
      </c>
      <c r="C65" s="19">
        <f t="shared" si="2"/>
        <v>1.8000000000000003</v>
      </c>
      <c r="D65" s="18">
        <f t="shared" si="2"/>
        <v>800.2800000000002</v>
      </c>
      <c r="E65" s="19">
        <f t="shared" si="2"/>
        <v>1.7099999999999989</v>
      </c>
      <c r="F65" s="126">
        <f t="shared" si="2"/>
        <v>1010.5000000000005</v>
      </c>
      <c r="G65" s="127">
        <f t="shared" si="2"/>
        <v>1.5999999999999994</v>
      </c>
    </row>
    <row r="66" spans="1:7" x14ac:dyDescent="0.2">
      <c r="A66" s="2"/>
    </row>
    <row r="67" spans="1:7" x14ac:dyDescent="0.2">
      <c r="A67" s="53" t="s">
        <v>19</v>
      </c>
      <c r="B67" s="72">
        <v>38260</v>
      </c>
      <c r="C67" s="71"/>
      <c r="D67" s="73">
        <v>37894</v>
      </c>
      <c r="E67" s="32"/>
      <c r="F67" s="73">
        <v>37986</v>
      </c>
    </row>
    <row r="68" spans="1:7" x14ac:dyDescent="0.2">
      <c r="A68" s="67"/>
      <c r="B68" s="68" t="s">
        <v>2</v>
      </c>
      <c r="C68" s="69" t="s">
        <v>31</v>
      </c>
      <c r="D68" s="70" t="s">
        <v>2</v>
      </c>
      <c r="E68" s="63"/>
      <c r="F68" s="61" t="s">
        <v>2</v>
      </c>
    </row>
    <row r="69" spans="1:7" x14ac:dyDescent="0.2">
      <c r="A69" s="16" t="s">
        <v>34</v>
      </c>
      <c r="B69" s="14">
        <v>73861</v>
      </c>
      <c r="C69" s="33">
        <f>((B69-D69)/D69)*100</f>
        <v>14.136615939968594</v>
      </c>
      <c r="D69" s="14">
        <v>64712.800000000003</v>
      </c>
      <c r="F69" s="114">
        <v>63179.4</v>
      </c>
    </row>
    <row r="70" spans="1:7" x14ac:dyDescent="0.2">
      <c r="A70" s="16" t="s">
        <v>22</v>
      </c>
      <c r="B70" s="14">
        <v>73055.3</v>
      </c>
      <c r="C70" s="105">
        <f>((B70-D70)/D70)*100</f>
        <v>15.373669864151642</v>
      </c>
      <c r="D70" s="14">
        <v>63320.6</v>
      </c>
      <c r="F70" s="114">
        <v>66841.100000000006</v>
      </c>
    </row>
    <row r="71" spans="1:7" x14ac:dyDescent="0.2">
      <c r="A71" s="16" t="s">
        <v>30</v>
      </c>
      <c r="B71" s="14">
        <v>1290.5</v>
      </c>
      <c r="C71" s="105">
        <f>((B71-D71)/D71)*100</f>
        <v>-14.81848184818482</v>
      </c>
      <c r="D71" s="14">
        <v>1515</v>
      </c>
      <c r="F71" s="114">
        <v>2067.5</v>
      </c>
    </row>
    <row r="72" spans="1:7" x14ac:dyDescent="0.2">
      <c r="A72" s="25" t="s">
        <v>35</v>
      </c>
      <c r="B72" s="26">
        <v>1104.8</v>
      </c>
      <c r="C72" s="29">
        <f>((B72-D72)/D72)*100</f>
        <v>7.9538792261090467</v>
      </c>
      <c r="D72" s="26">
        <v>1023.4</v>
      </c>
      <c r="F72" s="130">
        <v>1056.5999999999999</v>
      </c>
    </row>
    <row r="73" spans="1:7" x14ac:dyDescent="0.2">
      <c r="A73" s="115" t="s">
        <v>44</v>
      </c>
      <c r="B73" s="123">
        <v>9.0999999999999998E-2</v>
      </c>
      <c r="C73" s="118"/>
      <c r="D73" s="121">
        <v>8.3000000000000004E-2</v>
      </c>
      <c r="E73" s="119"/>
      <c r="F73" s="122">
        <v>9.4E-2</v>
      </c>
    </row>
    <row r="76" spans="1:7" ht="15.75" x14ac:dyDescent="0.25">
      <c r="A76" s="11" t="s">
        <v>26</v>
      </c>
      <c r="D76" s="6"/>
      <c r="E76" s="6"/>
    </row>
    <row r="77" spans="1:7" x14ac:dyDescent="0.2">
      <c r="A77" s="27" t="s">
        <v>52</v>
      </c>
      <c r="B77" s="6"/>
      <c r="C77" s="6"/>
      <c r="D77" s="6"/>
      <c r="E77" s="6"/>
    </row>
    <row r="78" spans="1:7" x14ac:dyDescent="0.2">
      <c r="A78" s="12" t="s">
        <v>1</v>
      </c>
      <c r="B78" s="253" t="s">
        <v>50</v>
      </c>
      <c r="C78" s="254"/>
      <c r="D78" s="253" t="s">
        <v>51</v>
      </c>
      <c r="E78" s="254"/>
      <c r="F78" s="255">
        <v>2003</v>
      </c>
      <c r="G78" s="256"/>
    </row>
    <row r="79" spans="1:7" x14ac:dyDescent="0.2">
      <c r="A79" s="52"/>
      <c r="B79" s="61" t="s">
        <v>2</v>
      </c>
      <c r="C79" s="61" t="s">
        <v>3</v>
      </c>
      <c r="D79" s="61" t="s">
        <v>2</v>
      </c>
      <c r="E79" s="62" t="s">
        <v>4</v>
      </c>
      <c r="F79" s="61" t="s">
        <v>2</v>
      </c>
      <c r="G79" s="62" t="s">
        <v>4</v>
      </c>
    </row>
    <row r="80" spans="1:7" x14ac:dyDescent="0.2">
      <c r="A80" s="13" t="s">
        <v>5</v>
      </c>
      <c r="B80" s="14">
        <v>8222.5</v>
      </c>
      <c r="C80" s="15">
        <v>3.3</v>
      </c>
      <c r="D80" s="14">
        <v>10093.799999999999</v>
      </c>
      <c r="E80" s="15">
        <v>4.58</v>
      </c>
      <c r="F80" s="14">
        <v>13072.1</v>
      </c>
      <c r="G80" s="15">
        <v>4.47</v>
      </c>
    </row>
    <row r="81" spans="1:7" x14ac:dyDescent="0.2">
      <c r="A81" s="16" t="s">
        <v>6</v>
      </c>
      <c r="B81" s="14">
        <v>6878.6</v>
      </c>
      <c r="C81" s="15">
        <v>2.76</v>
      </c>
      <c r="D81" s="14">
        <v>8614.7999999999993</v>
      </c>
      <c r="E81" s="15">
        <v>3.91</v>
      </c>
      <c r="F81" s="14">
        <v>11114.5</v>
      </c>
      <c r="G81" s="15">
        <v>3.8</v>
      </c>
    </row>
    <row r="82" spans="1:7" x14ac:dyDescent="0.2">
      <c r="A82" s="17" t="s">
        <v>7</v>
      </c>
      <c r="B82" s="18">
        <f t="shared" ref="B82:G82" si="3">B80-B81</f>
        <v>1343.8999999999996</v>
      </c>
      <c r="C82" s="19">
        <f t="shared" si="3"/>
        <v>0.54</v>
      </c>
      <c r="D82" s="18">
        <f t="shared" si="3"/>
        <v>1479</v>
      </c>
      <c r="E82" s="19">
        <f t="shared" si="3"/>
        <v>0.66999999999999993</v>
      </c>
      <c r="F82" s="18">
        <f t="shared" si="3"/>
        <v>1957.6000000000004</v>
      </c>
      <c r="G82" s="19">
        <f t="shared" si="3"/>
        <v>0.66999999999999993</v>
      </c>
    </row>
    <row r="83" spans="1:7" x14ac:dyDescent="0.2">
      <c r="A83" s="16" t="s">
        <v>46</v>
      </c>
      <c r="B83" s="14">
        <v>27.9</v>
      </c>
      <c r="C83" s="15">
        <v>0.01</v>
      </c>
      <c r="D83" s="14">
        <v>31.3</v>
      </c>
      <c r="E83" s="15">
        <v>0.02</v>
      </c>
      <c r="F83" s="14">
        <v>27.2</v>
      </c>
      <c r="G83" s="15">
        <v>0.01</v>
      </c>
    </row>
    <row r="84" spans="1:7" x14ac:dyDescent="0.2">
      <c r="A84" s="16" t="s">
        <v>8</v>
      </c>
      <c r="B84" s="14">
        <v>13.3</v>
      </c>
      <c r="C84" s="15">
        <v>6.0000000000000001E-3</v>
      </c>
      <c r="D84" s="14">
        <v>21.5</v>
      </c>
      <c r="E84" s="15">
        <v>0.01</v>
      </c>
      <c r="F84" s="14">
        <v>29.1</v>
      </c>
      <c r="G84" s="15">
        <v>0.01</v>
      </c>
    </row>
    <row r="85" spans="1:7" x14ac:dyDescent="0.2">
      <c r="A85" s="16" t="s">
        <v>9</v>
      </c>
      <c r="B85" s="14">
        <v>83.1</v>
      </c>
      <c r="C85" s="15">
        <v>0.03</v>
      </c>
      <c r="D85" s="14">
        <v>83.9</v>
      </c>
      <c r="E85" s="15">
        <v>0.04</v>
      </c>
      <c r="F85" s="14">
        <v>111.1</v>
      </c>
      <c r="G85" s="15">
        <v>0.04</v>
      </c>
    </row>
    <row r="86" spans="1:7" x14ac:dyDescent="0.2">
      <c r="A86" s="16" t="s">
        <v>39</v>
      </c>
      <c r="B86" s="14">
        <v>41.2</v>
      </c>
      <c r="C86" s="15">
        <v>0.02</v>
      </c>
      <c r="D86" s="14">
        <v>41.9</v>
      </c>
      <c r="E86" s="15">
        <v>0.02</v>
      </c>
      <c r="F86" s="14">
        <v>31.1</v>
      </c>
      <c r="G86" s="15">
        <v>0.01</v>
      </c>
    </row>
    <row r="87" spans="1:7" x14ac:dyDescent="0.2">
      <c r="A87" s="23" t="s">
        <v>11</v>
      </c>
      <c r="B87" s="14">
        <v>20.5</v>
      </c>
      <c r="C87" s="15">
        <v>0.01</v>
      </c>
      <c r="D87" s="14">
        <v>18.2</v>
      </c>
      <c r="E87" s="15">
        <v>0.01</v>
      </c>
      <c r="F87" s="14">
        <v>24.2</v>
      </c>
      <c r="G87" s="15">
        <v>0.01</v>
      </c>
    </row>
    <row r="88" spans="1:7" x14ac:dyDescent="0.2">
      <c r="A88" s="16" t="s">
        <v>27</v>
      </c>
      <c r="B88" s="14">
        <v>245.2</v>
      </c>
      <c r="C88" s="15">
        <v>0.1</v>
      </c>
      <c r="D88" s="14">
        <v>231.7</v>
      </c>
      <c r="E88" s="15">
        <v>0.1</v>
      </c>
      <c r="F88" s="14">
        <v>328.3</v>
      </c>
      <c r="G88" s="15">
        <v>0.11</v>
      </c>
    </row>
    <row r="89" spans="1:7" x14ac:dyDescent="0.2">
      <c r="A89" s="20" t="s">
        <v>28</v>
      </c>
      <c r="B89" s="21">
        <v>146.80000000000001</v>
      </c>
      <c r="C89" s="22">
        <v>0.06</v>
      </c>
      <c r="D89" s="21">
        <v>140.5</v>
      </c>
      <c r="E89" s="22">
        <v>0.06</v>
      </c>
      <c r="F89" s="21">
        <v>206.7</v>
      </c>
      <c r="G89" s="22">
        <v>7.0000000000000007E-2</v>
      </c>
    </row>
    <row r="90" spans="1:7" x14ac:dyDescent="0.2">
      <c r="A90" s="23" t="s">
        <v>32</v>
      </c>
      <c r="B90" s="24">
        <v>13.4</v>
      </c>
      <c r="C90" s="43">
        <v>0.01</v>
      </c>
      <c r="D90" s="24">
        <v>13.2</v>
      </c>
      <c r="E90" s="43">
        <v>0.01</v>
      </c>
      <c r="F90" s="24">
        <v>18.5</v>
      </c>
      <c r="G90" s="43">
        <v>0.01</v>
      </c>
    </row>
    <row r="91" spans="1:7" x14ac:dyDescent="0.2">
      <c r="A91" s="23" t="s">
        <v>15</v>
      </c>
      <c r="B91" s="14">
        <v>33</v>
      </c>
      <c r="C91" s="15">
        <v>1.4E-2</v>
      </c>
      <c r="D91" s="14">
        <v>36.200000000000003</v>
      </c>
      <c r="E91" s="15">
        <v>0.02</v>
      </c>
      <c r="F91" s="14">
        <v>48.4</v>
      </c>
      <c r="G91" s="15">
        <v>0.02</v>
      </c>
    </row>
    <row r="92" spans="1:7" x14ac:dyDescent="0.2">
      <c r="A92" s="17" t="s">
        <v>16</v>
      </c>
      <c r="B92" s="18">
        <f t="shared" ref="B92:G92" si="4">(B82+B83+B84-B85+B86+B87-B88-B90-B91)</f>
        <v>1072.0999999999997</v>
      </c>
      <c r="C92" s="19">
        <f t="shared" si="4"/>
        <v>0.43200000000000005</v>
      </c>
      <c r="D92" s="18">
        <f t="shared" si="4"/>
        <v>1226.8999999999999</v>
      </c>
      <c r="E92" s="19">
        <f t="shared" si="4"/>
        <v>0.55999999999999994</v>
      </c>
      <c r="F92" s="18">
        <f t="shared" si="4"/>
        <v>1562.9000000000003</v>
      </c>
      <c r="G92" s="19">
        <f t="shared" si="4"/>
        <v>0.52999999999999992</v>
      </c>
    </row>
    <row r="93" spans="1:7" x14ac:dyDescent="0.2">
      <c r="A93" s="16" t="s">
        <v>17</v>
      </c>
      <c r="B93" s="14">
        <v>-3.7</v>
      </c>
      <c r="C93" s="34">
        <v>0</v>
      </c>
      <c r="D93" s="14">
        <v>38.5</v>
      </c>
      <c r="E93" s="15">
        <v>0.02</v>
      </c>
      <c r="F93" s="14">
        <v>48.8</v>
      </c>
      <c r="G93" s="34">
        <v>0.02</v>
      </c>
    </row>
    <row r="94" spans="1:7" x14ac:dyDescent="0.2">
      <c r="A94" s="17" t="s">
        <v>18</v>
      </c>
      <c r="B94" s="18">
        <f t="shared" ref="B94:G94" si="5">(B92-B93)</f>
        <v>1075.7999999999997</v>
      </c>
      <c r="C94" s="19">
        <f t="shared" si="5"/>
        <v>0.43200000000000005</v>
      </c>
      <c r="D94" s="18">
        <f t="shared" si="5"/>
        <v>1188.3999999999999</v>
      </c>
      <c r="E94" s="19">
        <f t="shared" si="5"/>
        <v>0.53999999999999992</v>
      </c>
      <c r="F94" s="18">
        <f t="shared" si="5"/>
        <v>1514.1000000000004</v>
      </c>
      <c r="G94" s="19">
        <f t="shared" si="5"/>
        <v>0.5099999999999999</v>
      </c>
    </row>
    <row r="95" spans="1:7" x14ac:dyDescent="0.2">
      <c r="A95" s="2"/>
      <c r="B95" s="32"/>
      <c r="C95" s="32"/>
      <c r="D95" s="32"/>
      <c r="E95" s="32"/>
    </row>
    <row r="96" spans="1:7" x14ac:dyDescent="0.2">
      <c r="A96" s="53" t="s">
        <v>19</v>
      </c>
      <c r="B96" s="72">
        <v>38260</v>
      </c>
      <c r="C96" s="71"/>
      <c r="D96" s="73">
        <v>37894</v>
      </c>
      <c r="E96" s="32"/>
      <c r="F96" s="73">
        <v>37986</v>
      </c>
    </row>
    <row r="97" spans="1:7" x14ac:dyDescent="0.2">
      <c r="A97" s="67"/>
      <c r="B97" s="68" t="s">
        <v>2</v>
      </c>
      <c r="C97" s="69" t="s">
        <v>31</v>
      </c>
      <c r="D97" s="70" t="s">
        <v>2</v>
      </c>
      <c r="E97" s="63"/>
      <c r="F97" s="61" t="s">
        <v>2</v>
      </c>
    </row>
    <row r="98" spans="1:7" x14ac:dyDescent="0.2">
      <c r="A98" s="16" t="s">
        <v>34</v>
      </c>
      <c r="B98" s="14">
        <v>345373.3</v>
      </c>
      <c r="C98" s="33">
        <f>((B98-D98)/D98)*100</f>
        <v>13.43910634342452</v>
      </c>
      <c r="D98" s="14">
        <v>304457</v>
      </c>
      <c r="F98" s="14">
        <v>315245.40000000002</v>
      </c>
    </row>
    <row r="99" spans="1:7" x14ac:dyDescent="0.2">
      <c r="A99" s="16" t="s">
        <v>22</v>
      </c>
      <c r="B99" s="14">
        <v>226783.6</v>
      </c>
      <c r="C99" s="105">
        <f>((B99-D99)/D99)*100</f>
        <v>13.286613379477153</v>
      </c>
      <c r="D99" s="14">
        <v>200185.7</v>
      </c>
      <c r="F99" s="14">
        <v>213047.7</v>
      </c>
    </row>
    <row r="100" spans="1:7" x14ac:dyDescent="0.2">
      <c r="A100" s="16" t="s">
        <v>40</v>
      </c>
      <c r="B100" s="14">
        <v>219183</v>
      </c>
      <c r="C100" s="33">
        <f>((B100-D100)/D100)*100</f>
        <v>13.59598568745413</v>
      </c>
      <c r="D100" s="14">
        <v>192949.6</v>
      </c>
      <c r="F100" s="14">
        <v>198734.6</v>
      </c>
    </row>
    <row r="101" spans="1:7" x14ac:dyDescent="0.2">
      <c r="A101" s="25" t="s">
        <v>35</v>
      </c>
      <c r="B101" s="26">
        <v>284.39999999999998</v>
      </c>
      <c r="C101" s="29">
        <f>((B101-D101)/D101)*100</f>
        <v>-6.2314540059347294</v>
      </c>
      <c r="D101" s="26">
        <v>303.3</v>
      </c>
      <c r="F101" s="26">
        <v>305.7</v>
      </c>
    </row>
    <row r="102" spans="1:7" x14ac:dyDescent="0.2">
      <c r="A102" s="115" t="s">
        <v>44</v>
      </c>
      <c r="B102" s="120">
        <v>9.4E-2</v>
      </c>
      <c r="C102" s="118"/>
      <c r="D102" s="121">
        <v>0.1</v>
      </c>
      <c r="E102" s="119"/>
      <c r="F102" s="122">
        <v>9.6000000000000002E-2</v>
      </c>
    </row>
    <row r="104" spans="1:7" ht="15.75" x14ac:dyDescent="0.25">
      <c r="A104" s="11" t="s">
        <v>76</v>
      </c>
      <c r="B104" s="171"/>
      <c r="C104" s="6"/>
      <c r="D104" s="6"/>
      <c r="E104" s="6"/>
    </row>
    <row r="105" spans="1:7" x14ac:dyDescent="0.2">
      <c r="A105" s="172" t="s">
        <v>77</v>
      </c>
      <c r="B105" s="6"/>
      <c r="C105" s="6"/>
      <c r="D105" s="6"/>
      <c r="E105" s="6"/>
    </row>
    <row r="106" spans="1:7" x14ac:dyDescent="0.2">
      <c r="A106" s="172"/>
      <c r="B106" s="6"/>
      <c r="C106" s="6"/>
      <c r="D106" s="6"/>
      <c r="E106" s="6"/>
    </row>
    <row r="107" spans="1:7" x14ac:dyDescent="0.2">
      <c r="A107" s="12" t="s">
        <v>1</v>
      </c>
      <c r="B107" s="253" t="s">
        <v>47</v>
      </c>
      <c r="C107" s="254"/>
      <c r="D107" s="253" t="s">
        <v>48</v>
      </c>
      <c r="E107" s="254"/>
      <c r="F107" s="257">
        <v>2003</v>
      </c>
      <c r="G107" s="258"/>
    </row>
    <row r="108" spans="1:7" x14ac:dyDescent="0.2">
      <c r="A108" s="52"/>
      <c r="B108" s="61" t="s">
        <v>2</v>
      </c>
      <c r="C108" s="61" t="s">
        <v>3</v>
      </c>
      <c r="D108" s="61" t="s">
        <v>2</v>
      </c>
      <c r="E108" s="159" t="s">
        <v>4</v>
      </c>
      <c r="F108" s="61" t="s">
        <v>2</v>
      </c>
      <c r="G108" s="61" t="s">
        <v>3</v>
      </c>
    </row>
    <row r="109" spans="1:7" x14ac:dyDescent="0.2">
      <c r="A109" s="173" t="s">
        <v>78</v>
      </c>
      <c r="B109" s="114">
        <v>41462.008000000002</v>
      </c>
      <c r="C109" s="174">
        <v>11.545677371223142</v>
      </c>
      <c r="D109" s="114">
        <v>29596.07020582</v>
      </c>
      <c r="E109" s="175">
        <v>9.2216670823028188</v>
      </c>
      <c r="F109" s="97">
        <v>44988.219091780004</v>
      </c>
      <c r="G109" s="176">
        <v>10.308563180951204</v>
      </c>
    </row>
    <row r="110" spans="1:7" x14ac:dyDescent="0.2">
      <c r="A110" s="20" t="s">
        <v>79</v>
      </c>
      <c r="B110" s="177">
        <v>7005.29</v>
      </c>
      <c r="C110" s="174">
        <v>1.9507212055879144</v>
      </c>
      <c r="D110" s="177">
        <v>5040.3055380000005</v>
      </c>
      <c r="E110" s="178">
        <v>1.570479436671393</v>
      </c>
      <c r="F110" s="110">
        <v>6162.146761</v>
      </c>
      <c r="G110" s="179">
        <v>1.4119891940258835</v>
      </c>
    </row>
    <row r="111" spans="1:7" x14ac:dyDescent="0.2">
      <c r="A111" s="180" t="s">
        <v>80</v>
      </c>
      <c r="B111" s="181">
        <v>44404.32</v>
      </c>
      <c r="C111" s="174">
        <v>12.365005395024554</v>
      </c>
      <c r="D111" s="181">
        <v>41623.760613159997</v>
      </c>
      <c r="E111" s="182">
        <v>12.969305060391049</v>
      </c>
      <c r="F111" s="97">
        <v>56251.957778150005</v>
      </c>
      <c r="G111" s="64">
        <v>12.889526914262998</v>
      </c>
    </row>
    <row r="112" spans="1:7" x14ac:dyDescent="0.2">
      <c r="A112" s="20" t="s">
        <v>81</v>
      </c>
      <c r="B112" s="177">
        <v>26053.572</v>
      </c>
      <c r="C112" s="174">
        <v>7.2549823607176203</v>
      </c>
      <c r="D112" s="177">
        <v>16330.23592519</v>
      </c>
      <c r="E112" s="178">
        <v>5.0882430684310904</v>
      </c>
      <c r="F112" s="110">
        <v>22698.98018835</v>
      </c>
      <c r="G112" s="179">
        <v>5.2012254794393424</v>
      </c>
    </row>
    <row r="113" spans="1:7" x14ac:dyDescent="0.2">
      <c r="A113" s="23" t="s">
        <v>82</v>
      </c>
      <c r="B113" s="114">
        <v>23773.442999999999</v>
      </c>
      <c r="C113" s="174">
        <v>6.6200484762137712</v>
      </c>
      <c r="D113" s="114">
        <v>22838.573536440002</v>
      </c>
      <c r="E113" s="175">
        <v>7.116138065732966</v>
      </c>
      <c r="F113" s="97">
        <v>29550.095892100002</v>
      </c>
      <c r="G113" s="64">
        <v>6.7710844451394996</v>
      </c>
    </row>
    <row r="114" spans="1:7" x14ac:dyDescent="0.2">
      <c r="A114" s="20" t="s">
        <v>83</v>
      </c>
      <c r="B114" s="177">
        <v>7149.6930000000002</v>
      </c>
      <c r="C114" s="174">
        <v>1.9909322452808482</v>
      </c>
      <c r="D114" s="177">
        <v>7470.5269834200008</v>
      </c>
      <c r="E114" s="178">
        <v>2.3276979778522078</v>
      </c>
      <c r="F114" s="110">
        <v>8644.5267348600009</v>
      </c>
      <c r="G114" s="179">
        <v>1.9807996807770571</v>
      </c>
    </row>
    <row r="115" spans="1:7" x14ac:dyDescent="0.2">
      <c r="A115" s="23" t="s">
        <v>84</v>
      </c>
      <c r="B115" s="97">
        <v>26996.177</v>
      </c>
      <c r="C115" s="174">
        <v>7.5174639370682348</v>
      </c>
      <c r="D115" s="97">
        <v>16890.53042875</v>
      </c>
      <c r="E115" s="182">
        <v>5.2628219683979642</v>
      </c>
      <c r="F115" s="97">
        <v>33649.224319159999</v>
      </c>
      <c r="G115" s="64">
        <v>7.7103553305011729</v>
      </c>
    </row>
    <row r="116" spans="1:7" x14ac:dyDescent="0.2">
      <c r="A116" s="23" t="s">
        <v>85</v>
      </c>
      <c r="B116" s="97">
        <v>3050.047</v>
      </c>
      <c r="C116" s="174">
        <v>0.84932834485650155</v>
      </c>
      <c r="D116" s="97">
        <v>3046.35109607</v>
      </c>
      <c r="E116" s="182">
        <v>0.9491947893217767</v>
      </c>
      <c r="F116" s="97">
        <v>4031.1983565299997</v>
      </c>
      <c r="G116" s="64">
        <v>0.9237054453846788</v>
      </c>
    </row>
    <row r="117" spans="1:7" x14ac:dyDescent="0.2">
      <c r="A117" s="23" t="s">
        <v>86</v>
      </c>
      <c r="B117" s="97">
        <v>23380.935999999998</v>
      </c>
      <c r="C117" s="174">
        <v>6.5107493996242658</v>
      </c>
      <c r="D117" s="97">
        <v>15757.411698130001</v>
      </c>
      <c r="E117" s="175">
        <v>4.9097601049197399</v>
      </c>
      <c r="F117" s="97">
        <v>19672.34264929</v>
      </c>
      <c r="G117" s="64">
        <v>4.5077042659503777</v>
      </c>
    </row>
    <row r="118" spans="1:7" x14ac:dyDescent="0.2">
      <c r="A118" s="20" t="s">
        <v>87</v>
      </c>
      <c r="B118" s="177">
        <v>21393.297999999999</v>
      </c>
      <c r="C118" s="174">
        <v>5.9572637344152097</v>
      </c>
      <c r="D118" s="177">
        <v>14578.63675593</v>
      </c>
      <c r="E118" s="178">
        <v>4.5424724884782988</v>
      </c>
      <c r="F118" s="110">
        <v>17623.012477429998</v>
      </c>
      <c r="G118" s="179">
        <v>4.0381224513835416</v>
      </c>
    </row>
    <row r="119" spans="1:7" x14ac:dyDescent="0.2">
      <c r="A119" s="23" t="s">
        <v>88</v>
      </c>
      <c r="B119" s="183">
        <v>0</v>
      </c>
      <c r="C119" s="106">
        <v>0</v>
      </c>
      <c r="D119" s="183">
        <v>0</v>
      </c>
      <c r="E119" s="184">
        <v>0</v>
      </c>
      <c r="F119" s="97">
        <v>-21</v>
      </c>
      <c r="G119" s="64">
        <v>-4.8119225692916847E-3</v>
      </c>
    </row>
    <row r="120" spans="1:7" x14ac:dyDescent="0.2">
      <c r="A120" s="23" t="s">
        <v>89</v>
      </c>
      <c r="B120" s="183">
        <v>-284.05200000000002</v>
      </c>
      <c r="C120" s="107">
        <v>-7.9098261440947976E-2</v>
      </c>
      <c r="D120" s="183">
        <v>-463.41857255999997</v>
      </c>
      <c r="E120" s="184">
        <v>-0.14439389304678493</v>
      </c>
      <c r="F120" s="97">
        <v>-989.45606139000006</v>
      </c>
      <c r="G120" s="185">
        <v>-0.22672314062499999</v>
      </c>
    </row>
    <row r="121" spans="1:7" x14ac:dyDescent="0.2">
      <c r="A121" s="186" t="s">
        <v>90</v>
      </c>
      <c r="B121" s="187">
        <v>8301.4229999999989</v>
      </c>
      <c r="C121" s="188">
        <v>2.3116476095429657</v>
      </c>
      <c r="D121" s="187">
        <v>7305.103755029997</v>
      </c>
      <c r="E121" s="189">
        <v>2.2761547179097987</v>
      </c>
      <c r="F121" s="190">
        <v>10943.277942460001</v>
      </c>
      <c r="G121" s="191">
        <v>2.5075336244454833</v>
      </c>
    </row>
    <row r="122" spans="1:7" x14ac:dyDescent="0.2">
      <c r="A122" s="192" t="s">
        <v>91</v>
      </c>
      <c r="B122" s="193">
        <v>80.25</v>
      </c>
      <c r="C122" s="194">
        <v>2.2346737501007127E-2</v>
      </c>
      <c r="D122" s="195">
        <v>4918.4417319999993</v>
      </c>
      <c r="E122" s="196">
        <v>1.5325086033648361</v>
      </c>
      <c r="F122" s="197">
        <v>6745.5816489999997</v>
      </c>
      <c r="G122" s="198">
        <v>1.5456769799915675</v>
      </c>
    </row>
    <row r="123" spans="1:7" x14ac:dyDescent="0.2">
      <c r="A123" s="199" t="s">
        <v>92</v>
      </c>
      <c r="B123" s="200">
        <v>8380.9159999999993</v>
      </c>
      <c r="C123" s="201">
        <v>2.3337835497818138</v>
      </c>
      <c r="D123" s="202">
        <v>12223.544487029998</v>
      </c>
      <c r="E123" s="203">
        <v>3.8086630096904623</v>
      </c>
      <c r="F123" s="204">
        <v>17688.859591460001</v>
      </c>
      <c r="G123" s="205">
        <v>4.0532106044370515</v>
      </c>
    </row>
    <row r="124" spans="1:7" x14ac:dyDescent="0.2">
      <c r="A124" s="206" t="s">
        <v>93</v>
      </c>
      <c r="B124" s="207">
        <v>5651.1179999999995</v>
      </c>
      <c r="C124" s="174">
        <v>1.5736330284512938</v>
      </c>
      <c r="D124" s="207">
        <v>4417.1000000000004</v>
      </c>
      <c r="E124" s="184">
        <v>1.3762984540166998</v>
      </c>
      <c r="F124" s="208">
        <v>3788.5469419999999</v>
      </c>
      <c r="G124" s="64">
        <v>0.86810450166813313</v>
      </c>
    </row>
    <row r="125" spans="1:7" x14ac:dyDescent="0.2">
      <c r="A125" s="180" t="s">
        <v>94</v>
      </c>
      <c r="B125" s="209">
        <v>0</v>
      </c>
      <c r="C125" s="210">
        <v>0</v>
      </c>
      <c r="D125" s="14">
        <v>0</v>
      </c>
      <c r="E125" s="211">
        <v>0</v>
      </c>
      <c r="F125" s="24">
        <v>4320</v>
      </c>
      <c r="G125" s="64">
        <v>0.98988121425428943</v>
      </c>
    </row>
    <row r="126" spans="1:7" x14ac:dyDescent="0.2">
      <c r="A126" s="212" t="s">
        <v>95</v>
      </c>
      <c r="B126" s="213">
        <v>285.577</v>
      </c>
      <c r="C126" s="214">
        <v>7.9522919069471773E-2</v>
      </c>
      <c r="D126" s="213">
        <v>217.6</v>
      </c>
      <c r="E126" s="215">
        <v>6.7800716215171461E-2</v>
      </c>
      <c r="F126" s="26">
        <v>312.93400000000003</v>
      </c>
      <c r="G126" s="185">
        <v>7.1705437014224965E-2</v>
      </c>
    </row>
    <row r="127" spans="1:7" x14ac:dyDescent="0.2">
      <c r="A127" s="27" t="s">
        <v>96</v>
      </c>
      <c r="B127" s="216"/>
      <c r="C127" s="32"/>
      <c r="D127" s="32"/>
      <c r="E127" s="32"/>
      <c r="F127" s="216"/>
      <c r="G127" s="32"/>
    </row>
    <row r="128" spans="1:7" x14ac:dyDescent="0.2">
      <c r="B128" s="32"/>
      <c r="C128" s="32"/>
      <c r="D128" s="32"/>
      <c r="E128" s="32"/>
      <c r="F128" s="32"/>
      <c r="G128" s="32"/>
    </row>
    <row r="130" spans="1:7" x14ac:dyDescent="0.2">
      <c r="A130" s="217" t="s">
        <v>19</v>
      </c>
      <c r="B130" s="259">
        <v>38260</v>
      </c>
      <c r="C130" s="260"/>
      <c r="D130" s="259">
        <v>37894</v>
      </c>
      <c r="E130" s="260"/>
      <c r="F130" s="259">
        <v>37986</v>
      </c>
      <c r="G130" s="260"/>
    </row>
    <row r="131" spans="1:7" x14ac:dyDescent="0.2">
      <c r="A131" s="218"/>
      <c r="B131" s="159" t="s">
        <v>2</v>
      </c>
      <c r="C131" s="158" t="s">
        <v>68</v>
      </c>
      <c r="D131" s="159" t="s">
        <v>2</v>
      </c>
      <c r="E131" s="157" t="s">
        <v>68</v>
      </c>
      <c r="F131" s="159" t="s">
        <v>2</v>
      </c>
      <c r="G131" s="159" t="s">
        <v>68</v>
      </c>
    </row>
    <row r="132" spans="1:7" x14ac:dyDescent="0.2">
      <c r="A132" s="23" t="s">
        <v>69</v>
      </c>
      <c r="B132" s="208">
        <v>47002.464999999997</v>
      </c>
      <c r="C132" s="219">
        <v>9.4299776734717327</v>
      </c>
      <c r="D132" s="208">
        <v>43869.977917910001</v>
      </c>
      <c r="E132" s="220">
        <v>9.9379608712905476</v>
      </c>
      <c r="F132" s="208">
        <v>43776.043595030002</v>
      </c>
      <c r="G132" s="219">
        <v>9.5439375308775407</v>
      </c>
    </row>
    <row r="133" spans="1:7" x14ac:dyDescent="0.2">
      <c r="A133" s="23" t="s">
        <v>97</v>
      </c>
      <c r="B133" s="24">
        <v>196187.63399999996</v>
      </c>
      <c r="C133" s="211">
        <v>39.360595416245587</v>
      </c>
      <c r="D133" s="24">
        <v>189001.1220144</v>
      </c>
      <c r="E133" s="220">
        <v>42.814832474358369</v>
      </c>
      <c r="F133" s="24">
        <v>189659.33027566</v>
      </c>
      <c r="G133" s="211">
        <v>41.349026811195777</v>
      </c>
    </row>
    <row r="134" spans="1:7" x14ac:dyDescent="0.2">
      <c r="A134" s="221" t="s">
        <v>98</v>
      </c>
      <c r="B134" s="21">
        <v>2719.2979999999998</v>
      </c>
      <c r="C134" s="222">
        <v>0.54556541720772167</v>
      </c>
      <c r="D134" s="21">
        <v>1588.1751020500001</v>
      </c>
      <c r="E134" s="223">
        <v>0.35977273684669997</v>
      </c>
      <c r="F134" s="21">
        <v>2203.8972744500002</v>
      </c>
      <c r="G134" s="222">
        <v>0.48048786926487119</v>
      </c>
    </row>
    <row r="135" spans="1:7" x14ac:dyDescent="0.2">
      <c r="A135" s="221" t="s">
        <v>99</v>
      </c>
      <c r="B135" s="21">
        <v>174449.14899999998</v>
      </c>
      <c r="C135" s="222">
        <v>34.999261852035708</v>
      </c>
      <c r="D135" s="21">
        <v>163176.87359606999</v>
      </c>
      <c r="E135" s="223">
        <v>36.964809691304346</v>
      </c>
      <c r="F135" s="21">
        <v>166229.31596638999</v>
      </c>
      <c r="G135" s="222">
        <v>36.240876906561006</v>
      </c>
    </row>
    <row r="136" spans="1:7" x14ac:dyDescent="0.2">
      <c r="A136" s="221" t="s">
        <v>100</v>
      </c>
      <c r="B136" s="21">
        <v>18828.937000000002</v>
      </c>
      <c r="C136" s="222">
        <v>3.7775988030671552</v>
      </c>
      <c r="D136" s="21">
        <v>24036.33131628</v>
      </c>
      <c r="E136" s="223">
        <v>5.4450020594390658</v>
      </c>
      <c r="F136" s="21">
        <v>21036.098034819999</v>
      </c>
      <c r="G136" s="222">
        <v>4.5862345943143081</v>
      </c>
    </row>
    <row r="137" spans="1:7" x14ac:dyDescent="0.2">
      <c r="A137" s="23" t="s">
        <v>101</v>
      </c>
      <c r="B137" s="24">
        <v>226664.22600000002</v>
      </c>
      <c r="C137" s="211">
        <v>45.475031800029029</v>
      </c>
      <c r="D137" s="24">
        <v>188586.00832025</v>
      </c>
      <c r="E137" s="220">
        <v>42.720795872440789</v>
      </c>
      <c r="F137" s="24">
        <v>203277.13824635002</v>
      </c>
      <c r="G137" s="211">
        <v>44.317945377297249</v>
      </c>
    </row>
    <row r="138" spans="1:7" x14ac:dyDescent="0.2">
      <c r="A138" s="221" t="s">
        <v>98</v>
      </c>
      <c r="B138" s="21">
        <v>70826.155999999988</v>
      </c>
      <c r="C138" s="222">
        <v>14.209660488611094</v>
      </c>
      <c r="D138" s="21">
        <v>44107.774000869998</v>
      </c>
      <c r="E138" s="223">
        <v>9.9918293316810374</v>
      </c>
      <c r="F138" s="21">
        <v>55195.84244937</v>
      </c>
      <c r="G138" s="222">
        <v>12.033651948408453</v>
      </c>
    </row>
    <row r="139" spans="1:7" x14ac:dyDescent="0.2">
      <c r="A139" s="221" t="s">
        <v>102</v>
      </c>
      <c r="B139" s="21">
        <v>120154.77499999999</v>
      </c>
      <c r="C139" s="222">
        <v>24.106328159832032</v>
      </c>
      <c r="D139" s="21">
        <v>97644.283453790005</v>
      </c>
      <c r="E139" s="223">
        <v>22.119570474477186</v>
      </c>
      <c r="F139" s="21">
        <v>97422.005510529998</v>
      </c>
      <c r="G139" s="222">
        <v>21.239688614319345</v>
      </c>
    </row>
    <row r="140" spans="1:7" x14ac:dyDescent="0.2">
      <c r="A140" s="221" t="s">
        <v>103</v>
      </c>
      <c r="B140" s="21">
        <v>22952.600999999999</v>
      </c>
      <c r="C140" s="222">
        <v>4.6049183798786926</v>
      </c>
      <c r="D140" s="21">
        <v>37416.531138439997</v>
      </c>
      <c r="E140" s="223">
        <v>8.4760476307747368</v>
      </c>
      <c r="F140" s="21">
        <v>36875.00491553</v>
      </c>
      <c r="G140" s="222">
        <v>8.0393912848847844</v>
      </c>
    </row>
    <row r="141" spans="1:7" x14ac:dyDescent="0.2">
      <c r="A141" s="23" t="s">
        <v>104</v>
      </c>
      <c r="B141" s="24">
        <v>498436.652</v>
      </c>
      <c r="C141" s="211">
        <v>100</v>
      </c>
      <c r="D141" s="24">
        <v>441438.42470385</v>
      </c>
      <c r="E141" s="220">
        <v>100</v>
      </c>
      <c r="F141" s="24">
        <v>458679.06672064</v>
      </c>
      <c r="G141" s="211">
        <v>100</v>
      </c>
    </row>
    <row r="142" spans="1:7" x14ac:dyDescent="0.2">
      <c r="A142" s="23" t="s">
        <v>105</v>
      </c>
      <c r="B142" s="24">
        <v>7090.4930000000004</v>
      </c>
      <c r="C142" s="211">
        <v>1.4225464703586848</v>
      </c>
      <c r="D142" s="24">
        <v>5110.440732</v>
      </c>
      <c r="E142" s="220">
        <v>1.1576791792487178</v>
      </c>
      <c r="F142" s="24">
        <v>6937.5816489999997</v>
      </c>
      <c r="G142" s="211">
        <v>1.5125132477923515</v>
      </c>
    </row>
    <row r="143" spans="1:7" x14ac:dyDescent="0.2">
      <c r="A143" s="23" t="s">
        <v>106</v>
      </c>
      <c r="B143" s="24">
        <v>441390.495</v>
      </c>
      <c r="C143" s="211">
        <v>88.554983512729308</v>
      </c>
      <c r="D143" s="24">
        <v>394230.83113233</v>
      </c>
      <c r="E143" s="220">
        <v>89.305961844352268</v>
      </c>
      <c r="F143" s="24">
        <v>418584.64532667003</v>
      </c>
      <c r="G143" s="211">
        <v>91.258720028226264</v>
      </c>
    </row>
    <row r="144" spans="1:7" x14ac:dyDescent="0.2">
      <c r="A144" s="23" t="s">
        <v>107</v>
      </c>
      <c r="B144" s="24">
        <v>8798.8079999999991</v>
      </c>
      <c r="C144" s="211">
        <v>1.7652810973459472</v>
      </c>
      <c r="D144" s="24">
        <v>5375.2785252600006</v>
      </c>
      <c r="E144" s="220">
        <v>1.2176734566924345</v>
      </c>
      <c r="F144" s="24">
        <v>9615.1138742599996</v>
      </c>
      <c r="G144" s="211">
        <v>2.0962617594484896</v>
      </c>
    </row>
    <row r="145" spans="1:7" x14ac:dyDescent="0.2">
      <c r="A145" s="25" t="s">
        <v>73</v>
      </c>
      <c r="B145" s="26">
        <v>25492.612000000001</v>
      </c>
      <c r="C145" s="215">
        <v>5.1145139302476492</v>
      </c>
      <c r="D145" s="26">
        <v>22594</v>
      </c>
      <c r="E145" s="224">
        <v>5.118267630453273</v>
      </c>
      <c r="F145" s="26">
        <v>23544.14</v>
      </c>
      <c r="G145" s="215">
        <v>5.133031286631538</v>
      </c>
    </row>
    <row r="147" spans="1:7" ht="15.75" x14ac:dyDescent="0.25">
      <c r="A147" s="11" t="s">
        <v>108</v>
      </c>
    </row>
    <row r="148" spans="1:7" x14ac:dyDescent="0.2">
      <c r="A148" s="225" t="s">
        <v>109</v>
      </c>
    </row>
    <row r="149" spans="1:7" x14ac:dyDescent="0.2">
      <c r="A149" s="12" t="s">
        <v>110</v>
      </c>
      <c r="B149" s="253" t="s">
        <v>47</v>
      </c>
      <c r="C149" s="254"/>
      <c r="D149" s="253" t="s">
        <v>48</v>
      </c>
      <c r="E149" s="254"/>
      <c r="F149" s="255">
        <v>2003</v>
      </c>
      <c r="G149" s="256"/>
    </row>
    <row r="150" spans="1:7" x14ac:dyDescent="0.2">
      <c r="A150" s="52"/>
      <c r="B150" s="47" t="s">
        <v>2</v>
      </c>
      <c r="C150" s="47" t="s">
        <v>3</v>
      </c>
      <c r="D150" s="47" t="s">
        <v>2</v>
      </c>
      <c r="E150" s="48" t="s">
        <v>4</v>
      </c>
      <c r="F150" s="47" t="s">
        <v>2</v>
      </c>
      <c r="G150" s="48" t="s">
        <v>4</v>
      </c>
    </row>
    <row r="151" spans="1:7" x14ac:dyDescent="0.2">
      <c r="A151" s="173" t="s">
        <v>78</v>
      </c>
      <c r="B151" s="207">
        <v>3646.5653384500001</v>
      </c>
      <c r="C151" s="226">
        <v>24.11382445355207</v>
      </c>
      <c r="D151" s="207">
        <v>3338.1796661000003</v>
      </c>
      <c r="E151" s="227">
        <v>29.920138010147426</v>
      </c>
      <c r="F151" s="207">
        <v>4768.6409343300002</v>
      </c>
      <c r="G151" s="226">
        <v>30.134806800958714</v>
      </c>
    </row>
    <row r="152" spans="1:7" x14ac:dyDescent="0.2">
      <c r="A152" s="228" t="s">
        <v>111</v>
      </c>
      <c r="B152" s="91">
        <v>-25.539584137184576</v>
      </c>
      <c r="C152" s="229">
        <v>-0.16888688158336043</v>
      </c>
      <c r="D152" s="91">
        <v>-66.059336599999853</v>
      </c>
      <c r="E152" s="230">
        <v>-0.59209050010179087</v>
      </c>
      <c r="F152" s="91">
        <v>-17.996982989999999</v>
      </c>
      <c r="G152" s="229">
        <v>-0.11372959567986199</v>
      </c>
    </row>
    <row r="153" spans="1:7" x14ac:dyDescent="0.2">
      <c r="A153" s="27"/>
      <c r="B153" s="32"/>
      <c r="C153" s="32"/>
      <c r="D153" s="32"/>
      <c r="E153" s="32"/>
      <c r="F153" s="32"/>
      <c r="G153" s="32"/>
    </row>
    <row r="155" spans="1:7" x14ac:dyDescent="0.2">
      <c r="A155" s="44" t="s">
        <v>112</v>
      </c>
      <c r="B155" s="259">
        <v>38260</v>
      </c>
      <c r="C155" s="260"/>
      <c r="D155" s="259">
        <v>37894</v>
      </c>
      <c r="E155" s="260"/>
      <c r="F155" s="261">
        <v>37986</v>
      </c>
      <c r="G155" s="262"/>
    </row>
    <row r="156" spans="1:7" x14ac:dyDescent="0.2">
      <c r="A156" s="231"/>
      <c r="B156" s="157" t="s">
        <v>2</v>
      </c>
      <c r="C156" s="158" t="s">
        <v>68</v>
      </c>
      <c r="D156" s="159" t="s">
        <v>2</v>
      </c>
      <c r="E156" s="157" t="s">
        <v>68</v>
      </c>
      <c r="F156" s="159" t="s">
        <v>2</v>
      </c>
      <c r="G156" s="159" t="s">
        <v>68</v>
      </c>
    </row>
    <row r="157" spans="1:7" x14ac:dyDescent="0.2">
      <c r="A157" s="23" t="s">
        <v>113</v>
      </c>
      <c r="B157" s="208">
        <v>10558.039351650001</v>
      </c>
      <c r="C157" s="232">
        <v>48.886288217244491</v>
      </c>
      <c r="D157" s="208">
        <v>6730.6587269900001</v>
      </c>
      <c r="E157" s="233">
        <v>39.987493082487347</v>
      </c>
      <c r="F157" s="208">
        <v>8364.9145823599993</v>
      </c>
      <c r="G157" s="234">
        <v>44.662451945098695</v>
      </c>
    </row>
    <row r="158" spans="1:7" x14ac:dyDescent="0.2">
      <c r="A158" s="23" t="s">
        <v>114</v>
      </c>
      <c r="B158" s="24">
        <v>1674.9997251058994</v>
      </c>
      <c r="C158" s="235">
        <v>7.7556558180980311</v>
      </c>
      <c r="D158" s="24">
        <v>1569.9126575800001</v>
      </c>
      <c r="E158" s="233">
        <v>9.3270026131846162</v>
      </c>
      <c r="F158" s="24">
        <v>1677.14004101</v>
      </c>
      <c r="G158" s="236">
        <v>8.954686356842263</v>
      </c>
    </row>
    <row r="159" spans="1:7" x14ac:dyDescent="0.2">
      <c r="A159" s="23" t="s">
        <v>115</v>
      </c>
      <c r="B159" s="24">
        <v>2998.7758466641012</v>
      </c>
      <c r="C159" s="235">
        <v>13.885060990611125</v>
      </c>
      <c r="D159" s="24">
        <v>3350.2046097699999</v>
      </c>
      <c r="E159" s="233">
        <v>19.903888919651969</v>
      </c>
      <c r="F159" s="24">
        <v>2349.6594984799999</v>
      </c>
      <c r="G159" s="236">
        <v>12.54544244354979</v>
      </c>
    </row>
    <row r="160" spans="1:7" x14ac:dyDescent="0.2">
      <c r="A160" s="23" t="s">
        <v>116</v>
      </c>
      <c r="B160" s="24">
        <v>3206.3879593199999</v>
      </c>
      <c r="C160" s="235">
        <v>14.846355530122496</v>
      </c>
      <c r="D160" s="24">
        <v>3400.5892457199993</v>
      </c>
      <c r="E160" s="233">
        <v>20.203228904523741</v>
      </c>
      <c r="F160" s="24">
        <v>4067.44547496</v>
      </c>
      <c r="G160" s="236">
        <v>21.717148008636052</v>
      </c>
    </row>
    <row r="161" spans="1:7" x14ac:dyDescent="0.2">
      <c r="A161" s="237" t="s">
        <v>117</v>
      </c>
      <c r="B161" s="238">
        <v>3158.9355719763989</v>
      </c>
      <c r="C161" s="239">
        <v>14.626639443923869</v>
      </c>
      <c r="D161" s="238">
        <v>1780.5444600699993</v>
      </c>
      <c r="E161" s="240">
        <v>10.578386480152323</v>
      </c>
      <c r="F161" s="238">
        <v>2270.028385620004</v>
      </c>
      <c r="G161" s="241">
        <v>12.120271245873209</v>
      </c>
    </row>
    <row r="162" spans="1:7" x14ac:dyDescent="0.2">
      <c r="A162" s="23" t="s">
        <v>104</v>
      </c>
      <c r="B162" s="24">
        <v>21597.138454716398</v>
      </c>
      <c r="C162" s="235">
        <v>100</v>
      </c>
      <c r="D162" s="24">
        <v>16831.90970013</v>
      </c>
      <c r="E162" s="233">
        <v>100</v>
      </c>
      <c r="F162" s="24">
        <v>18729.187982430001</v>
      </c>
      <c r="G162" s="236">
        <v>100</v>
      </c>
    </row>
    <row r="163" spans="1:7" x14ac:dyDescent="0.2">
      <c r="A163" s="242" t="s">
        <v>73</v>
      </c>
      <c r="B163" s="26">
        <v>559.47557644000005</v>
      </c>
      <c r="C163" s="241"/>
      <c r="D163" s="26">
        <v>442.60899999999992</v>
      </c>
      <c r="E163" s="240"/>
      <c r="F163" s="26">
        <v>441.59</v>
      </c>
      <c r="G163" s="241"/>
    </row>
    <row r="164" spans="1:7" x14ac:dyDescent="0.2">
      <c r="A164" s="55"/>
      <c r="B164" s="56"/>
      <c r="C164" s="57"/>
      <c r="D164" s="56"/>
      <c r="E164" s="57"/>
      <c r="G164" s="243"/>
    </row>
    <row r="166" spans="1:7" ht="15.75" x14ac:dyDescent="0.25">
      <c r="A166" s="244" t="s">
        <v>118</v>
      </c>
      <c r="B166" s="28"/>
      <c r="C166" s="28"/>
      <c r="D166" s="245"/>
      <c r="E166" s="28"/>
      <c r="F166" s="28"/>
      <c r="G166" s="28"/>
    </row>
    <row r="167" spans="1:7" x14ac:dyDescent="0.2">
      <c r="A167" s="27" t="s">
        <v>119</v>
      </c>
      <c r="B167" s="28"/>
      <c r="C167" s="28"/>
      <c r="D167" s="28"/>
      <c r="E167" s="28"/>
      <c r="F167" s="28"/>
      <c r="G167" s="28"/>
    </row>
    <row r="168" spans="1:7" x14ac:dyDescent="0.2">
      <c r="A168" s="28"/>
      <c r="B168" s="28"/>
      <c r="C168" s="28"/>
      <c r="D168" s="28"/>
      <c r="E168" s="28"/>
      <c r="F168" s="28"/>
      <c r="G168" s="28"/>
    </row>
    <row r="169" spans="1:7" x14ac:dyDescent="0.2">
      <c r="A169" s="246" t="s">
        <v>1</v>
      </c>
      <c r="B169" s="253" t="s">
        <v>50</v>
      </c>
      <c r="C169" s="254"/>
      <c r="D169" s="253" t="s">
        <v>51</v>
      </c>
      <c r="E169" s="254"/>
      <c r="F169" s="255">
        <v>2003</v>
      </c>
      <c r="G169" s="256"/>
    </row>
    <row r="170" spans="1:7" x14ac:dyDescent="0.2">
      <c r="A170" s="131"/>
      <c r="B170" s="61" t="s">
        <v>53</v>
      </c>
      <c r="C170" s="132" t="s">
        <v>54</v>
      </c>
      <c r="D170" s="61" t="s">
        <v>53</v>
      </c>
      <c r="E170" s="132" t="s">
        <v>54</v>
      </c>
      <c r="F170" s="61" t="s">
        <v>53</v>
      </c>
      <c r="G170" s="132" t="s">
        <v>54</v>
      </c>
    </row>
    <row r="171" spans="1:7" x14ac:dyDescent="0.2">
      <c r="A171" s="133" t="s">
        <v>55</v>
      </c>
      <c r="B171" s="247">
        <v>18393.017616879999</v>
      </c>
      <c r="C171" s="248"/>
      <c r="D171" s="247">
        <v>16702.73090246</v>
      </c>
      <c r="E171" s="248"/>
      <c r="F171" s="247">
        <v>22565.373115189999</v>
      </c>
      <c r="G171" s="248"/>
    </row>
    <row r="172" spans="1:7" x14ac:dyDescent="0.2">
      <c r="A172" s="138" t="s">
        <v>56</v>
      </c>
      <c r="B172" s="139">
        <v>1252.6808345435311</v>
      </c>
      <c r="C172" s="140">
        <v>6.810632494549977</v>
      </c>
      <c r="D172" s="139">
        <v>1678.520224302325</v>
      </c>
      <c r="E172" s="140">
        <v>10.049375961957876</v>
      </c>
      <c r="F172" s="139">
        <v>1986.779614692925</v>
      </c>
      <c r="G172" s="140">
        <v>8.8045502485199929</v>
      </c>
    </row>
    <row r="173" spans="1:7" x14ac:dyDescent="0.2">
      <c r="A173" s="142" t="s">
        <v>57</v>
      </c>
      <c r="B173" s="139"/>
      <c r="C173" s="249"/>
      <c r="D173" s="139"/>
      <c r="E173" s="249"/>
      <c r="F173" s="139"/>
      <c r="G173" s="249"/>
    </row>
    <row r="174" spans="1:7" x14ac:dyDescent="0.2">
      <c r="A174" s="138" t="s">
        <v>58</v>
      </c>
      <c r="B174" s="139">
        <v>78.296931000000001</v>
      </c>
      <c r="C174" s="140">
        <v>0.42568833799269462</v>
      </c>
      <c r="D174" s="139">
        <v>104.49605</v>
      </c>
      <c r="E174" s="140">
        <v>0.62562254406319684</v>
      </c>
      <c r="F174" s="139">
        <v>91.598097229999993</v>
      </c>
      <c r="G174" s="140">
        <v>0.40592325578849059</v>
      </c>
    </row>
    <row r="175" spans="1:7" x14ac:dyDescent="0.2">
      <c r="A175" s="138" t="s">
        <v>59</v>
      </c>
      <c r="B175" s="139">
        <v>12503.739716169999</v>
      </c>
      <c r="C175" s="140">
        <v>67.980904366093924</v>
      </c>
      <c r="D175" s="139">
        <v>12721.37155665</v>
      </c>
      <c r="E175" s="140">
        <v>76.163422801575393</v>
      </c>
      <c r="F175" s="139">
        <v>17390.976288130001</v>
      </c>
      <c r="G175" s="140">
        <v>77.069305255241588</v>
      </c>
    </row>
    <row r="176" spans="1:7" x14ac:dyDescent="0.2">
      <c r="A176" s="138" t="s">
        <v>60</v>
      </c>
      <c r="B176" s="139">
        <v>3716.1019354327</v>
      </c>
      <c r="C176" s="140">
        <v>20.203873082915372</v>
      </c>
      <c r="D176" s="139">
        <v>3628.6856298655998</v>
      </c>
      <c r="E176" s="140">
        <v>21.725103823178774</v>
      </c>
      <c r="F176" s="139">
        <v>4947.6767749740011</v>
      </c>
      <c r="G176" s="140">
        <v>21.925969270339454</v>
      </c>
    </row>
    <row r="177" spans="1:7" x14ac:dyDescent="0.2">
      <c r="A177" s="142" t="s">
        <v>61</v>
      </c>
      <c r="B177" s="139"/>
      <c r="C177" s="140"/>
      <c r="D177" s="139"/>
      <c r="E177" s="140"/>
      <c r="F177" s="139"/>
      <c r="G177" s="140"/>
    </row>
    <row r="178" spans="1:7" x14ac:dyDescent="0.2">
      <c r="A178" s="138" t="s">
        <v>62</v>
      </c>
      <c r="B178" s="139">
        <v>1155.575315</v>
      </c>
      <c r="C178" s="140">
        <v>6.282684761523214</v>
      </c>
      <c r="D178" s="139">
        <v>1441.301307</v>
      </c>
      <c r="E178" s="140">
        <v>8.6291356510313122</v>
      </c>
      <c r="F178" s="139">
        <v>1454.7980686799999</v>
      </c>
      <c r="G178" s="140">
        <v>6.447037508547532</v>
      </c>
    </row>
    <row r="179" spans="1:7" x14ac:dyDescent="0.2">
      <c r="A179" s="145" t="s">
        <v>63</v>
      </c>
      <c r="B179" s="146">
        <v>2348.5784158208317</v>
      </c>
      <c r="C179" s="250">
        <v>12.768853185164399</v>
      </c>
      <c r="D179" s="146">
        <v>694.38868324672853</v>
      </c>
      <c r="E179" s="250">
        <v>4.1573362302355887</v>
      </c>
      <c r="F179" s="146">
        <v>850.29969532892324</v>
      </c>
      <c r="G179" s="147">
        <v>3.7681614701798996</v>
      </c>
    </row>
    <row r="180" spans="1:7" x14ac:dyDescent="0.2">
      <c r="A180" s="138" t="s">
        <v>64</v>
      </c>
      <c r="B180" s="139">
        <v>1817.2017084126999</v>
      </c>
      <c r="C180" s="140">
        <v>9.879845418866898</v>
      </c>
      <c r="D180" s="139">
        <v>3396.5376061756001</v>
      </c>
      <c r="E180" s="140">
        <v>20.335223180033122</v>
      </c>
      <c r="F180" s="139">
        <v>6752.2483017040004</v>
      </c>
      <c r="G180" s="140">
        <v>29.923051869054575</v>
      </c>
    </row>
    <row r="181" spans="1:7" x14ac:dyDescent="0.2">
      <c r="A181" s="138" t="s">
        <v>56</v>
      </c>
      <c r="B181" s="139">
        <v>1252.681234543531</v>
      </c>
      <c r="C181" s="140">
        <v>6.8</v>
      </c>
      <c r="D181" s="139">
        <v>1678.520224302325</v>
      </c>
      <c r="E181" s="140">
        <v>6.8</v>
      </c>
      <c r="F181" s="139">
        <v>1986.7799536929249</v>
      </c>
      <c r="G181" s="140">
        <v>8.8045502485199929</v>
      </c>
    </row>
    <row r="182" spans="1:7" x14ac:dyDescent="0.2">
      <c r="A182" s="142" t="s">
        <v>65</v>
      </c>
      <c r="B182" s="139"/>
      <c r="C182" s="140"/>
      <c r="D182" s="139"/>
      <c r="E182" s="140"/>
      <c r="F182" s="139"/>
      <c r="G182" s="140"/>
    </row>
    <row r="183" spans="1:7" x14ac:dyDescent="0.2">
      <c r="A183" s="138" t="s">
        <v>66</v>
      </c>
      <c r="B183" s="139">
        <v>-10.218102999999999</v>
      </c>
      <c r="C183" s="140">
        <v>-5.5554250057491622E-2</v>
      </c>
      <c r="D183" s="139">
        <v>-6.8601180000000008</v>
      </c>
      <c r="E183" s="140">
        <v>-4.1071834540480051E-2</v>
      </c>
      <c r="F183" s="139">
        <v>-7.3604100000000034</v>
      </c>
      <c r="G183" s="140">
        <v>-3.2618162183391086E-2</v>
      </c>
    </row>
    <row r="184" spans="1:7" x14ac:dyDescent="0.2">
      <c r="A184" s="145" t="s">
        <v>67</v>
      </c>
      <c r="B184" s="251">
        <v>2902.8807866900006</v>
      </c>
      <c r="C184" s="252">
        <v>15.78250968468552</v>
      </c>
      <c r="D184" s="251">
        <v>2405.5459471200033</v>
      </c>
      <c r="E184" s="252">
        <v>14.402111613770346</v>
      </c>
      <c r="F184" s="251">
        <v>5608.407633339998</v>
      </c>
      <c r="G184" s="252">
        <v>24.854043426229321</v>
      </c>
    </row>
    <row r="185" spans="1:7" x14ac:dyDescent="0.2">
      <c r="A185" s="152"/>
      <c r="B185" s="153"/>
      <c r="C185" s="154"/>
      <c r="D185" s="153"/>
      <c r="E185" s="154"/>
    </row>
    <row r="186" spans="1:7" x14ac:dyDescent="0.2">
      <c r="A186" s="155" t="s">
        <v>19</v>
      </c>
      <c r="B186" s="259">
        <v>38260</v>
      </c>
      <c r="C186" s="260"/>
      <c r="D186" s="259">
        <v>37894</v>
      </c>
      <c r="E186" s="260"/>
      <c r="F186" s="261">
        <v>37986</v>
      </c>
      <c r="G186" s="262"/>
    </row>
    <row r="187" spans="1:7" x14ac:dyDescent="0.2">
      <c r="A187" s="156"/>
      <c r="B187" s="157" t="s">
        <v>53</v>
      </c>
      <c r="C187" s="158" t="s">
        <v>68</v>
      </c>
      <c r="D187" s="159" t="s">
        <v>53</v>
      </c>
      <c r="E187" s="157" t="s">
        <v>68</v>
      </c>
      <c r="F187" s="157" t="s">
        <v>53</v>
      </c>
      <c r="G187" s="159" t="s">
        <v>68</v>
      </c>
    </row>
    <row r="188" spans="1:7" x14ac:dyDescent="0.2">
      <c r="A188" s="138" t="s">
        <v>69</v>
      </c>
      <c r="B188" s="86">
        <v>3980.3162499999999</v>
      </c>
      <c r="C188" s="160">
        <v>5.1866411358922475</v>
      </c>
      <c r="D188" s="86">
        <v>4302.9972500000003</v>
      </c>
      <c r="E188" s="160">
        <v>6.1774423103691012</v>
      </c>
      <c r="F188" s="136">
        <v>3857.6543808199999</v>
      </c>
      <c r="G188" s="137">
        <v>5.4282255123028778</v>
      </c>
    </row>
    <row r="189" spans="1:7" x14ac:dyDescent="0.2">
      <c r="A189" s="138" t="s">
        <v>70</v>
      </c>
      <c r="B189" s="86">
        <v>7908.8201009999993</v>
      </c>
      <c r="C189" s="160">
        <v>10.30576695312039</v>
      </c>
      <c r="D189" s="86">
        <v>6047.7639380000001</v>
      </c>
      <c r="E189" s="160">
        <v>8.68225347662624</v>
      </c>
      <c r="F189" s="136">
        <v>6678.9197949999998</v>
      </c>
      <c r="G189" s="141">
        <v>9.3981158618303304</v>
      </c>
    </row>
    <row r="190" spans="1:7" x14ac:dyDescent="0.2">
      <c r="A190" s="138" t="s">
        <v>71</v>
      </c>
      <c r="B190" s="86">
        <v>45450.73186</v>
      </c>
      <c r="C190" s="160">
        <v>59.225604377914543</v>
      </c>
      <c r="D190" s="86">
        <v>37101.042166999992</v>
      </c>
      <c r="E190" s="160">
        <v>53.262768792430407</v>
      </c>
      <c r="F190" s="136">
        <v>37367.924103049998</v>
      </c>
      <c r="G190" s="141">
        <v>52.58156872904118</v>
      </c>
    </row>
    <row r="191" spans="1:7" x14ac:dyDescent="0.2">
      <c r="A191" s="161" t="s">
        <v>72</v>
      </c>
      <c r="B191" s="162">
        <v>1163.8985</v>
      </c>
      <c r="C191" s="163">
        <v>1.5166442711941002</v>
      </c>
      <c r="D191" s="162">
        <v>931.65890000000002</v>
      </c>
      <c r="E191" s="163">
        <v>1.3375023903842689</v>
      </c>
      <c r="F191" s="143">
        <v>999.44280000000003</v>
      </c>
      <c r="G191" s="144">
        <v>1.4063470620958578</v>
      </c>
    </row>
    <row r="192" spans="1:7" x14ac:dyDescent="0.2">
      <c r="A192" s="138" t="s">
        <v>73</v>
      </c>
      <c r="B192" s="164">
        <v>11358.161620749999</v>
      </c>
      <c r="C192" s="165">
        <v>14.800509454567715</v>
      </c>
      <c r="D192" s="164">
        <v>6521.8282919999992</v>
      </c>
      <c r="E192" s="165">
        <v>9.3628268137896313</v>
      </c>
      <c r="F192" s="136">
        <v>10757.770291000001</v>
      </c>
      <c r="G192" s="141">
        <v>15.137593310442531</v>
      </c>
    </row>
    <row r="193" spans="1:7" x14ac:dyDescent="0.2">
      <c r="A193" s="161" t="s">
        <v>74</v>
      </c>
      <c r="B193" s="162">
        <v>50722.001343399999</v>
      </c>
      <c r="C193" s="163">
        <v>66.09445132970535</v>
      </c>
      <c r="D193" s="162">
        <v>47014.326120000005</v>
      </c>
      <c r="E193" s="163">
        <v>67.49441621585494</v>
      </c>
      <c r="F193" s="143">
        <v>46354.278940299999</v>
      </c>
      <c r="G193" s="144">
        <v>65.226548235939845</v>
      </c>
    </row>
    <row r="194" spans="1:7" x14ac:dyDescent="0.2">
      <c r="A194" s="166" t="s">
        <v>75</v>
      </c>
      <c r="B194" s="167">
        <v>76741.693626259992</v>
      </c>
      <c r="C194" s="168"/>
      <c r="D194" s="167">
        <v>69656.615696389999</v>
      </c>
      <c r="E194" s="168"/>
      <c r="F194" s="148">
        <v>71066.582846949997</v>
      </c>
      <c r="G194" s="144"/>
    </row>
    <row r="197" spans="1:7" ht="15.75" x14ac:dyDescent="0.25">
      <c r="A197" s="244" t="s">
        <v>120</v>
      </c>
      <c r="B197" s="28"/>
      <c r="C197" s="28"/>
      <c r="D197" s="245"/>
      <c r="E197" s="28"/>
      <c r="F197" s="28"/>
      <c r="G197" s="28"/>
    </row>
    <row r="198" spans="1:7" x14ac:dyDescent="0.2">
      <c r="A198" s="27" t="s">
        <v>121</v>
      </c>
      <c r="B198" s="28"/>
      <c r="C198" s="28"/>
      <c r="D198" s="28"/>
      <c r="E198" s="28"/>
      <c r="F198" s="28"/>
      <c r="G198" s="28"/>
    </row>
    <row r="199" spans="1:7" x14ac:dyDescent="0.2">
      <c r="A199" s="27"/>
      <c r="B199" s="28"/>
      <c r="C199" s="28"/>
      <c r="D199" s="28"/>
      <c r="E199" s="28"/>
      <c r="F199" s="28"/>
      <c r="G199" s="28"/>
    </row>
    <row r="200" spans="1:7" x14ac:dyDescent="0.2">
      <c r="A200" s="246" t="s">
        <v>1</v>
      </c>
      <c r="B200" s="253" t="s">
        <v>50</v>
      </c>
      <c r="C200" s="254"/>
      <c r="D200" s="253" t="s">
        <v>51</v>
      </c>
      <c r="E200" s="254"/>
      <c r="F200" s="255">
        <v>2003</v>
      </c>
      <c r="G200" s="256"/>
    </row>
    <row r="201" spans="1:7" x14ac:dyDescent="0.2">
      <c r="A201" s="131"/>
      <c r="B201" s="61" t="s">
        <v>53</v>
      </c>
      <c r="C201" s="132" t="s">
        <v>54</v>
      </c>
      <c r="D201" s="61" t="s">
        <v>53</v>
      </c>
      <c r="E201" s="132" t="s">
        <v>54</v>
      </c>
      <c r="F201" s="61" t="s">
        <v>53</v>
      </c>
      <c r="G201" s="132" t="s">
        <v>54</v>
      </c>
    </row>
    <row r="202" spans="1:7" x14ac:dyDescent="0.2">
      <c r="A202" s="133" t="s">
        <v>55</v>
      </c>
      <c r="B202" s="134">
        <v>15386.91</v>
      </c>
      <c r="C202" s="135"/>
      <c r="D202" s="134">
        <v>13903.608199999999</v>
      </c>
      <c r="E202" s="135"/>
      <c r="F202" s="136">
        <v>18747.271522110001</v>
      </c>
      <c r="G202" s="137"/>
    </row>
    <row r="203" spans="1:7" x14ac:dyDescent="0.2">
      <c r="A203" s="138" t="s">
        <v>56</v>
      </c>
      <c r="B203" s="139">
        <v>901.25199999999995</v>
      </c>
      <c r="C203" s="140">
        <v>5.857264389016378</v>
      </c>
      <c r="D203" s="139">
        <v>1184.829</v>
      </c>
      <c r="E203" s="140">
        <v>8.5217375443591692</v>
      </c>
      <c r="F203" s="136">
        <v>1350.531993692925</v>
      </c>
      <c r="G203" s="141">
        <v>7.2038856006333818</v>
      </c>
    </row>
    <row r="204" spans="1:7" x14ac:dyDescent="0.2">
      <c r="A204" s="142" t="s">
        <v>57</v>
      </c>
      <c r="B204" s="139"/>
      <c r="C204" s="140"/>
      <c r="D204" s="139"/>
      <c r="E204" s="140"/>
      <c r="F204" s="136"/>
      <c r="G204" s="141"/>
    </row>
    <row r="205" spans="1:7" x14ac:dyDescent="0.2">
      <c r="A205" s="138" t="s">
        <v>58</v>
      </c>
      <c r="B205" s="139">
        <v>16.001000000000001</v>
      </c>
      <c r="C205" s="140">
        <v>0.1039909897438797</v>
      </c>
      <c r="D205" s="139">
        <v>21.007000000000001</v>
      </c>
      <c r="E205" s="140">
        <v>0.15109027597598731</v>
      </c>
      <c r="F205" s="136">
        <v>27.064</v>
      </c>
      <c r="G205" s="141">
        <v>0.14436234077093024</v>
      </c>
    </row>
    <row r="206" spans="1:7" x14ac:dyDescent="0.2">
      <c r="A206" s="138" t="s">
        <v>59</v>
      </c>
      <c r="B206" s="139">
        <v>10531.630999999999</v>
      </c>
      <c r="C206" s="140">
        <v>68.445392869653489</v>
      </c>
      <c r="D206" s="139">
        <v>10974.985000000001</v>
      </c>
      <c r="E206" s="140">
        <v>78.936236134732283</v>
      </c>
      <c r="F206" s="136">
        <v>14806.805901720001</v>
      </c>
      <c r="G206" s="141">
        <v>78.981124715974119</v>
      </c>
    </row>
    <row r="207" spans="1:7" x14ac:dyDescent="0.2">
      <c r="A207" s="138" t="s">
        <v>60</v>
      </c>
      <c r="B207" s="139">
        <v>3159.5790000000002</v>
      </c>
      <c r="C207" s="140">
        <v>20.53420082394711</v>
      </c>
      <c r="D207" s="139">
        <v>3134.1640000000002</v>
      </c>
      <c r="E207" s="140">
        <v>22.54209090845929</v>
      </c>
      <c r="F207" s="136">
        <v>4240.6555135900007</v>
      </c>
      <c r="G207" s="141">
        <v>22.620121059156215</v>
      </c>
    </row>
    <row r="208" spans="1:7" x14ac:dyDescent="0.2">
      <c r="A208" s="142" t="s">
        <v>61</v>
      </c>
      <c r="B208" s="139"/>
      <c r="C208" s="140"/>
      <c r="D208" s="139"/>
      <c r="E208" s="140"/>
      <c r="F208" s="136"/>
      <c r="G208" s="141"/>
    </row>
    <row r="209" spans="1:7" x14ac:dyDescent="0.2">
      <c r="A209" s="138" t="s">
        <v>62</v>
      </c>
      <c r="B209" s="139">
        <v>832.91800000000001</v>
      </c>
      <c r="C209" s="140">
        <v>5.4131596272415967</v>
      </c>
      <c r="D209" s="139">
        <v>762.47400000000005</v>
      </c>
      <c r="E209" s="140">
        <v>5.4840009084835977</v>
      </c>
      <c r="F209" s="143">
        <v>1072.5377476799999</v>
      </c>
      <c r="G209" s="144">
        <v>5.7210338390580171</v>
      </c>
    </row>
    <row r="210" spans="1:7" x14ac:dyDescent="0.2">
      <c r="A210" s="145" t="s">
        <v>63</v>
      </c>
      <c r="B210" s="146">
        <v>1780.0350000000001</v>
      </c>
      <c r="C210" s="147">
        <v>11.568502057918062</v>
      </c>
      <c r="D210" s="146">
        <v>237.82120000000018</v>
      </c>
      <c r="E210" s="147">
        <v>1.7104998686599944</v>
      </c>
      <c r="F210" s="148">
        <v>4.8683528129233453</v>
      </c>
      <c r="G210" s="149">
        <v>2.5968327215945788E-2</v>
      </c>
    </row>
    <row r="211" spans="1:7" x14ac:dyDescent="0.2">
      <c r="A211" s="138" t="s">
        <v>64</v>
      </c>
      <c r="B211" s="139">
        <v>982.75725999999975</v>
      </c>
      <c r="C211" s="140">
        <v>6.3869695734881162</v>
      </c>
      <c r="D211" s="139">
        <v>2051.0419999999999</v>
      </c>
      <c r="E211" s="140">
        <v>14.75186851136959</v>
      </c>
      <c r="F211" s="136">
        <v>4783.0269610000005</v>
      </c>
      <c r="G211" s="141">
        <v>25.513189774624184</v>
      </c>
    </row>
    <row r="212" spans="1:7" x14ac:dyDescent="0.2">
      <c r="A212" s="138" t="s">
        <v>56</v>
      </c>
      <c r="B212" s="139">
        <v>901.25240000000008</v>
      </c>
      <c r="C212" s="140">
        <v>5.857264389016378</v>
      </c>
      <c r="D212" s="139">
        <v>1184.829</v>
      </c>
      <c r="E212" s="140">
        <v>8.5217375443591692</v>
      </c>
      <c r="F212" s="136">
        <v>1350.531993692925</v>
      </c>
      <c r="G212" s="141">
        <v>7.2038856006333818</v>
      </c>
    </row>
    <row r="213" spans="1:7" x14ac:dyDescent="0.2">
      <c r="A213" s="142" t="s">
        <v>65</v>
      </c>
      <c r="B213" s="139"/>
      <c r="C213" s="140"/>
      <c r="D213" s="139"/>
      <c r="E213" s="140"/>
      <c r="F213" s="136"/>
      <c r="G213" s="141"/>
    </row>
    <row r="214" spans="1:7" x14ac:dyDescent="0.2">
      <c r="A214" s="138" t="s">
        <v>66</v>
      </c>
      <c r="B214" s="139">
        <v>-2.738</v>
      </c>
      <c r="C214" s="140">
        <v>-1.7794345973298084E-2</v>
      </c>
      <c r="D214" s="139">
        <v>-7.8929999999999998</v>
      </c>
      <c r="E214" s="140">
        <v>-5.6769436296399668E-2</v>
      </c>
      <c r="F214" s="143">
        <v>-5.9874999999999998</v>
      </c>
      <c r="G214" s="144">
        <v>-3.1937980910654168E-2</v>
      </c>
    </row>
    <row r="215" spans="1:7" x14ac:dyDescent="0.2">
      <c r="A215" s="145" t="s">
        <v>67</v>
      </c>
      <c r="B215" s="146">
        <v>1858.8018599999998</v>
      </c>
      <c r="C215" s="147">
        <v>12.080410296804232</v>
      </c>
      <c r="D215" s="146">
        <v>1096.1412000000003</v>
      </c>
      <c r="E215" s="147">
        <v>7.8838613993740143</v>
      </c>
      <c r="F215" s="150">
        <v>3431.3758201199985</v>
      </c>
      <c r="G215" s="151">
        <v>18.303334520296094</v>
      </c>
    </row>
    <row r="216" spans="1:7" x14ac:dyDescent="0.2">
      <c r="A216" s="152"/>
      <c r="B216" s="153"/>
      <c r="C216" s="154"/>
      <c r="D216" s="153"/>
      <c r="E216" s="154"/>
      <c r="F216" s="153"/>
      <c r="G216" s="154"/>
    </row>
    <row r="217" spans="1:7" x14ac:dyDescent="0.2">
      <c r="A217" s="155" t="s">
        <v>19</v>
      </c>
      <c r="B217" s="259">
        <v>38260</v>
      </c>
      <c r="C217" s="260"/>
      <c r="D217" s="259">
        <v>37894</v>
      </c>
      <c r="E217" s="260"/>
      <c r="F217" s="261">
        <v>37986</v>
      </c>
      <c r="G217" s="262"/>
    </row>
    <row r="218" spans="1:7" x14ac:dyDescent="0.2">
      <c r="A218" s="156"/>
      <c r="B218" s="157" t="s">
        <v>53</v>
      </c>
      <c r="C218" s="158" t="s">
        <v>68</v>
      </c>
      <c r="D218" s="159" t="s">
        <v>53</v>
      </c>
      <c r="E218" s="157" t="s">
        <v>68</v>
      </c>
      <c r="F218" s="157" t="s">
        <v>53</v>
      </c>
      <c r="G218" s="159" t="s">
        <v>68</v>
      </c>
    </row>
    <row r="219" spans="1:7" x14ac:dyDescent="0.2">
      <c r="A219" s="138" t="s">
        <v>69</v>
      </c>
      <c r="B219" s="86">
        <v>3937.683</v>
      </c>
      <c r="C219" s="160">
        <v>7.3511919969464001</v>
      </c>
      <c r="D219" s="86">
        <v>4269.3090000000002</v>
      </c>
      <c r="E219" s="160">
        <v>8.9523433224647402</v>
      </c>
      <c r="F219" s="136">
        <v>3778.6663808200001</v>
      </c>
      <c r="G219" s="137">
        <v>7.6726323855028697</v>
      </c>
    </row>
    <row r="220" spans="1:7" x14ac:dyDescent="0.2">
      <c r="A220" s="138" t="s">
        <v>70</v>
      </c>
      <c r="B220" s="86">
        <v>4121.6130000000003</v>
      </c>
      <c r="C220" s="160">
        <v>7.6945677191663835</v>
      </c>
      <c r="D220" s="86">
        <v>2910.0549999999998</v>
      </c>
      <c r="E220" s="160">
        <v>6.1021142876411929</v>
      </c>
      <c r="F220" s="136">
        <v>3141.3249999999998</v>
      </c>
      <c r="G220" s="141">
        <v>6.3785022278572869</v>
      </c>
    </row>
    <row r="221" spans="1:7" x14ac:dyDescent="0.2">
      <c r="A221" s="138" t="s">
        <v>71</v>
      </c>
      <c r="B221" s="86">
        <v>32611.420999999998</v>
      </c>
      <c r="C221" s="160">
        <v>60.881695419425526</v>
      </c>
      <c r="D221" s="86">
        <v>26382.315999999999</v>
      </c>
      <c r="E221" s="160">
        <v>55.32125935924401</v>
      </c>
      <c r="F221" s="136">
        <v>26145.034491030001</v>
      </c>
      <c r="G221" s="141">
        <v>53.087840560413355</v>
      </c>
    </row>
    <row r="222" spans="1:7" x14ac:dyDescent="0.2">
      <c r="A222" s="161" t="s">
        <v>72</v>
      </c>
      <c r="B222" s="162">
        <v>882.81299999999999</v>
      </c>
      <c r="C222" s="163">
        <v>1.6481082556417674</v>
      </c>
      <c r="D222" s="162">
        <v>620.89499999999998</v>
      </c>
      <c r="E222" s="163">
        <v>1.3019589838078587</v>
      </c>
      <c r="F222" s="143">
        <v>716.92200000000003</v>
      </c>
      <c r="G222" s="144">
        <v>1.4557196642180934</v>
      </c>
    </row>
    <row r="223" spans="1:7" x14ac:dyDescent="0.2">
      <c r="A223" s="138" t="s">
        <v>73</v>
      </c>
      <c r="B223" s="164">
        <v>6990.4449999999997</v>
      </c>
      <c r="C223" s="165">
        <v>13.050340349666028</v>
      </c>
      <c r="D223" s="164">
        <v>2920.1390000000001</v>
      </c>
      <c r="E223" s="165">
        <v>6.1232594964006744</v>
      </c>
      <c r="F223" s="136">
        <v>6730.9849999999997</v>
      </c>
      <c r="G223" s="141">
        <v>13.667354641170201</v>
      </c>
    </row>
    <row r="224" spans="1:7" x14ac:dyDescent="0.2">
      <c r="A224" s="161" t="s">
        <v>74</v>
      </c>
      <c r="B224" s="162">
        <v>35329.150999999998</v>
      </c>
      <c r="C224" s="163">
        <v>65.955378350697842</v>
      </c>
      <c r="D224" s="162">
        <v>32154.302</v>
      </c>
      <c r="E224" s="163">
        <v>67.424576388875735</v>
      </c>
      <c r="F224" s="143">
        <v>32061.649648300001</v>
      </c>
      <c r="G224" s="144">
        <v>65.101606395537345</v>
      </c>
    </row>
    <row r="225" spans="1:7" x14ac:dyDescent="0.2">
      <c r="A225" s="166" t="s">
        <v>75</v>
      </c>
      <c r="B225" s="167">
        <v>53565.231347999994</v>
      </c>
      <c r="C225" s="168"/>
      <c r="D225" s="167">
        <v>47689.290347999995</v>
      </c>
      <c r="E225" s="168"/>
      <c r="F225" s="150">
        <v>49248.630599839998</v>
      </c>
      <c r="G225" s="169"/>
    </row>
    <row r="226" spans="1:7" x14ac:dyDescent="0.2">
      <c r="A226" s="27"/>
      <c r="B226" s="153"/>
      <c r="C226" s="170"/>
      <c r="D226" s="153"/>
      <c r="E226" s="170"/>
      <c r="F226" s="28"/>
      <c r="G226" s="28"/>
    </row>
  </sheetData>
  <mergeCells count="33">
    <mergeCell ref="B217:C217"/>
    <mergeCell ref="D217:E217"/>
    <mergeCell ref="F217:G217"/>
    <mergeCell ref="B186:C186"/>
    <mergeCell ref="D186:E186"/>
    <mergeCell ref="F186:G186"/>
    <mergeCell ref="B200:C200"/>
    <mergeCell ref="D200:E200"/>
    <mergeCell ref="F200:G200"/>
    <mergeCell ref="B155:C155"/>
    <mergeCell ref="D155:E155"/>
    <mergeCell ref="F155:G155"/>
    <mergeCell ref="B169:C169"/>
    <mergeCell ref="D169:E169"/>
    <mergeCell ref="F169:G169"/>
    <mergeCell ref="B78:C78"/>
    <mergeCell ref="D78:E78"/>
    <mergeCell ref="B130:C130"/>
    <mergeCell ref="D130:E130"/>
    <mergeCell ref="F130:G130"/>
    <mergeCell ref="B149:C149"/>
    <mergeCell ref="D149:E149"/>
    <mergeCell ref="F149:G149"/>
    <mergeCell ref="D49:E49"/>
    <mergeCell ref="F78:G78"/>
    <mergeCell ref="B6:C6"/>
    <mergeCell ref="D6:E6"/>
    <mergeCell ref="F6:G6"/>
    <mergeCell ref="B107:C107"/>
    <mergeCell ref="D107:E107"/>
    <mergeCell ref="F107:G107"/>
    <mergeCell ref="F49:G49"/>
    <mergeCell ref="B49:C49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4294967292" r:id="rId1"/>
  <headerFooter alignWithMargins="0">
    <oddHeader>&amp;CKredittilsynet</oddHeader>
  </headerFooter>
  <rowBreaks count="3" manualBreakCount="3">
    <brk id="45" max="6" man="1"/>
    <brk id="102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2004-11-15T08:20:58Z</cp:lastPrinted>
  <dcterms:created xsi:type="dcterms:W3CDTF">1998-05-11T08:40:26Z</dcterms:created>
  <dcterms:modified xsi:type="dcterms:W3CDTF">2016-12-20T09:10:46Z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-1524191141</vt:i4>
  </property>
  <property fmtid="{D5CDD505-2E9C-101B-9397-08002B2CF9AE}" pid="3" name="_EmailSubject">
    <vt:lpwstr>Rapport3-2004-offentlig</vt:lpwstr>
  </property>
  <property fmtid="{D5CDD505-2E9C-101B-9397-08002B2CF9AE}" pid="4" name="_AuthorEmail">
    <vt:lpwstr>anne.stine.aakvaag@kredittilsynet.no</vt:lpwstr>
  </property>
  <property fmtid="{D5CDD505-2E9C-101B-9397-08002B2CF9AE}" pid="5" name="_AuthorEmailDisplayName">
    <vt:lpwstr>Anne Stine Aakvaag</vt:lpwstr>
  </property>
  <property fmtid="{D5CDD505-2E9C-101B-9397-08002B2CF9AE}" pid="6" name="_ReviewingToolsShownOnce">
    <vt:lpwstr/>
  </property>
</Properties>
</file>