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405" windowHeight="12060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C108" i="1" l="1"/>
  <c r="C107" i="1"/>
  <c r="C106" i="1"/>
  <c r="C105" i="1"/>
  <c r="C104" i="1"/>
  <c r="G88" i="1"/>
  <c r="G98" i="1"/>
  <c r="G100" i="1"/>
  <c r="F88" i="1"/>
  <c r="F98" i="1"/>
  <c r="F100" i="1"/>
  <c r="E88" i="1"/>
  <c r="E98" i="1" s="1"/>
  <c r="E100" i="1" s="1"/>
  <c r="D88" i="1"/>
  <c r="D98" i="1"/>
  <c r="D100" i="1" s="1"/>
  <c r="C88" i="1"/>
  <c r="C98" i="1"/>
  <c r="C100" i="1"/>
  <c r="B88" i="1"/>
  <c r="B98" i="1"/>
  <c r="B100" i="1"/>
  <c r="C75" i="1"/>
  <c r="C74" i="1"/>
  <c r="C73" i="1"/>
  <c r="C72" i="1"/>
  <c r="C71" i="1"/>
  <c r="G55" i="1"/>
  <c r="G65" i="1"/>
  <c r="G67" i="1"/>
  <c r="F55" i="1"/>
  <c r="F65" i="1" s="1"/>
  <c r="F67" i="1" s="1"/>
  <c r="E55" i="1"/>
  <c r="E65" i="1"/>
  <c r="E67" i="1" s="1"/>
  <c r="D55" i="1"/>
  <c r="D65" i="1"/>
  <c r="D67" i="1"/>
  <c r="C55" i="1"/>
  <c r="C65" i="1"/>
  <c r="C67" i="1"/>
  <c r="B55" i="1"/>
  <c r="B65" i="1" s="1"/>
  <c r="B67" i="1" s="1"/>
  <c r="C36" i="1"/>
  <c r="C35" i="1"/>
  <c r="C34" i="1"/>
  <c r="C33" i="1"/>
  <c r="C32" i="1"/>
  <c r="C31" i="1"/>
</calcChain>
</file>

<file path=xl/sharedStrings.xml><?xml version="1.0" encoding="utf-8"?>
<sst xmlns="http://schemas.openxmlformats.org/spreadsheetml/2006/main" count="278" uniqueCount="127">
  <si>
    <t>Resultater og balanseutdrag</t>
  </si>
  <si>
    <t>Foreløpige tall</t>
  </si>
  <si>
    <t>BANKER</t>
  </si>
  <si>
    <t>14 forretningsbanker og 126 sparebanker (filialer av utenlandske banker er ikke inkludert)</t>
  </si>
  <si>
    <t>RESULTATER</t>
  </si>
  <si>
    <t>1. kvartal 2006</t>
  </si>
  <si>
    <t>1. kvartal 2005</t>
  </si>
  <si>
    <t>Mill. kr.</t>
  </si>
  <si>
    <t>% av GFK</t>
  </si>
  <si>
    <t xml:space="preserve"> % av GFK</t>
  </si>
  <si>
    <t>Renteinntekter m.v.</t>
  </si>
  <si>
    <t>Rentekostnader m.v</t>
  </si>
  <si>
    <t>Netto rente</t>
  </si>
  <si>
    <t>Utbytte og andre inntekter av verdip. med variabel avkastning</t>
  </si>
  <si>
    <t>Provisjonsinntekter m.v.</t>
  </si>
  <si>
    <t>Provisjonskostnader m.v.</t>
  </si>
  <si>
    <t>Netto gevinst  valuta/verdipapirer</t>
  </si>
  <si>
    <t xml:space="preserve"> herav netto gevinst valuta og fin. derivater</t>
  </si>
  <si>
    <t>Andre driftsinntekter</t>
  </si>
  <si>
    <t>Lønn og generelle adm.kostnader</t>
  </si>
  <si>
    <t>herav lønn, pensjoner og sosiale kostnader</t>
  </si>
  <si>
    <t>Avskrivning av varige dr.midl. og imm. eiend.</t>
  </si>
  <si>
    <t>Andre driftskostnader</t>
  </si>
  <si>
    <t>Driftsresultat før tap</t>
  </si>
  <si>
    <t>Tap på utlån</t>
  </si>
  <si>
    <t>Gev/tap verdipapirer lang sikt</t>
  </si>
  <si>
    <t>Resultat av ordinær drift før skatt</t>
  </si>
  <si>
    <t>Skatt på ordinært resultat</t>
  </si>
  <si>
    <t>Resultat av ordinær drift etter skatt</t>
  </si>
  <si>
    <t>BALANSE OG NØKKELTALL</t>
  </si>
  <si>
    <t xml:space="preserve">Vekst i % </t>
  </si>
  <si>
    <t>Mill.kr.</t>
  </si>
  <si>
    <t xml:space="preserve">Forvaltningskapital </t>
  </si>
  <si>
    <t>Brutto utlån til kunder</t>
  </si>
  <si>
    <t xml:space="preserve">Tapsnedskrivninger av utlån </t>
  </si>
  <si>
    <t>herav gruppenedskrivninger</t>
  </si>
  <si>
    <t>Innsk. fra og gjeld til kunder</t>
  </si>
  <si>
    <t>Gjeld stiftet ved utsted. av verdipapirer</t>
  </si>
  <si>
    <t>Kjernekapitaldekning</t>
  </si>
  <si>
    <t>FINANSIERINGSSELSKAPER</t>
  </si>
  <si>
    <t>24 finansieringsselskaper</t>
  </si>
  <si>
    <t>1. kvartal 2005*</t>
  </si>
  <si>
    <t>Utbytte, andre innt. av verdipap. m. var. avkast.</t>
  </si>
  <si>
    <t>Nto. verdiendr. og gev./tap på valuta/verdipapirer</t>
  </si>
  <si>
    <t>Lønn og generelle adm. kostnader</t>
  </si>
  <si>
    <t xml:space="preserve"> herav lønn, pensjoner og sos. kostn.</t>
  </si>
  <si>
    <t>Avskrivninger</t>
  </si>
  <si>
    <t>31.03.2005*</t>
  </si>
  <si>
    <t>% vekst</t>
  </si>
  <si>
    <t>Gjeld til kredittinstitusjoner</t>
  </si>
  <si>
    <t>Innlån og gjeld til kunder</t>
  </si>
  <si>
    <t>Nedskrivning av utlån</t>
  </si>
  <si>
    <t xml:space="preserve">*SG Finans ble utskilt fra Elcon Finans som eget selskap i mai 2005 og inngår ikke i tallene for 1. kvartal 2005. </t>
  </si>
  <si>
    <t xml:space="preserve">Uten SG Finans ville utlånsveksten vært 17,3 prosent siste 12 måneder.   </t>
  </si>
  <si>
    <t>KREDITTFORETAK</t>
  </si>
  <si>
    <t xml:space="preserve">14 kredittforetak  </t>
  </si>
  <si>
    <t>Gjeld v. utstedelse av verdipapirer</t>
  </si>
  <si>
    <t>LIVSFORSIKRING</t>
  </si>
  <si>
    <t>7 livselskaper</t>
  </si>
  <si>
    <t>Premieinntekter</t>
  </si>
  <si>
    <t>herav overføringer av premieres. mv. fra andre</t>
  </si>
  <si>
    <t>Inntekter fra finansielle eiendeler</t>
  </si>
  <si>
    <t>herav gevinster ved realisasjon</t>
  </si>
  <si>
    <t>Erstatninger</t>
  </si>
  <si>
    <t>herav overføring av premiereserve mv. til andre</t>
  </si>
  <si>
    <t>Endring i forsikringsmessige avsetninger</t>
  </si>
  <si>
    <t>Forsikringsrel. driftskostnader og administrasjonskostnader</t>
  </si>
  <si>
    <t>Kostnader i tilknytning til fin. eiendeler (ekskl. adm. kostnader)</t>
  </si>
  <si>
    <t>herav tap ved realisasjon</t>
  </si>
  <si>
    <t>Fra tilleggsavsetn. i forsikr.fondet til dekning av renteunderskudd</t>
  </si>
  <si>
    <t>Andre inntekter og kostnader</t>
  </si>
  <si>
    <t>Overskudd før tildeling til kunder og skatt</t>
  </si>
  <si>
    <t>Endring i kursreguleringsfond</t>
  </si>
  <si>
    <t>Verdijustert resultat før tildeling til kunder og skatt*</t>
  </si>
  <si>
    <t>Midler tilført forsikringskunder</t>
  </si>
  <si>
    <t>Nye tilleggsavsetninger</t>
  </si>
  <si>
    <t>Skattekostnad</t>
  </si>
  <si>
    <t>*) Regnskapsmessig resultat korrigert for endringer i kursreguleringsfond i perioden.</t>
  </si>
  <si>
    <t>% av FK</t>
  </si>
  <si>
    <t>Bygninger og faste eiendommer</t>
  </si>
  <si>
    <t>Investeringer til varig eie m.m</t>
  </si>
  <si>
    <t>herav aksjer og andeler</t>
  </si>
  <si>
    <t>herav obligasjoner som holdes til forfall</t>
  </si>
  <si>
    <t>herav utlån</t>
  </si>
  <si>
    <t>Andre finansielle eiendeler</t>
  </si>
  <si>
    <t>herav obligasjoner</t>
  </si>
  <si>
    <t>herav sertifikater</t>
  </si>
  <si>
    <t>Sum eiendeler (forvaltningskapital)</t>
  </si>
  <si>
    <t>Kursreguleringsfond</t>
  </si>
  <si>
    <t>Forsikringsmessige avsetninger</t>
  </si>
  <si>
    <t>Tilleggsavsetninger</t>
  </si>
  <si>
    <t>Ansvarlig kapital</t>
  </si>
  <si>
    <t>LIVSFORSIKRING MED INVESTERINGSVALG</t>
  </si>
  <si>
    <t>6 selskaper</t>
  </si>
  <si>
    <t>UTDRAG FRA RESULTAT</t>
  </si>
  <si>
    <t xml:space="preserve">Overskudd </t>
  </si>
  <si>
    <t>UTDRAG FRA BALANSE OG NØKKELTALL</t>
  </si>
  <si>
    <t>Aksjer og aksjefond</t>
  </si>
  <si>
    <t>Obligasjoner og obligasjonsfond</t>
  </si>
  <si>
    <t>Sertifikater og pengemarkedsfond</t>
  </si>
  <si>
    <t xml:space="preserve">Bankinnskudd </t>
  </si>
  <si>
    <t>Andre eiendeler</t>
  </si>
  <si>
    <t>SKADEFORSIKRINGSSELSKAPER</t>
  </si>
  <si>
    <t>43 skadeforsikringsselskaper i mill. kroner og prosent av premieinntekter f.e.r.</t>
  </si>
  <si>
    <t>Mill. kr</t>
  </si>
  <si>
    <t>%</t>
  </si>
  <si>
    <t>Premieinntekter f.e.r.</t>
  </si>
  <si>
    <t>Allokert investeringsavkastning</t>
  </si>
  <si>
    <t>(overført fra ikke-teknisk regnskap)</t>
  </si>
  <si>
    <t>Andre forsikringsrelaterte inntekter</t>
  </si>
  <si>
    <t>Erstatningskostnader f.e.r.</t>
  </si>
  <si>
    <t>Forsikringsrelaterte driftskostnader f.e.r.</t>
  </si>
  <si>
    <t>(inkl. andre forsikringsrel. driftskost. f.e.r.)</t>
  </si>
  <si>
    <t>Endring i sikkerhetsavsetning mv.</t>
  </si>
  <si>
    <t>Resultat av teknisk regnskap</t>
  </si>
  <si>
    <t>Netto inntekter av finansielle eiendeler</t>
  </si>
  <si>
    <t>(overført til teknisk regnskap)</t>
  </si>
  <si>
    <t>Andre inntekter/kostnader</t>
  </si>
  <si>
    <t>Resultat av ordinær virksomhet</t>
  </si>
  <si>
    <t>Aksjer og andeler (omløpsmidler)</t>
  </si>
  <si>
    <t>Obligasjoner og sertifikater (totalt)</t>
  </si>
  <si>
    <t>Utlån</t>
  </si>
  <si>
    <t>Forsikringstekniske avsetninger</t>
  </si>
  <si>
    <t>Forvaltningskapital</t>
  </si>
  <si>
    <t>SKADEFORSIKRINGSKONSERN</t>
  </si>
  <si>
    <t>De 3 største skadeforsikringskonsernene i mill. kroner og prosent av premieinntekter f.e.r.</t>
  </si>
  <si>
    <t>Kredittilsynet, 15. mai 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</si>
</sst>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1" formatCode="_(* #,##0.00_);_(* \(#,##0.00\);_(* &quot;-&quot;??_);_(@_)"/>
    <numFmt numFmtId="172" formatCode="0.0"/>
    <numFmt numFmtId="173" formatCode="0.0\ %"/>
    <numFmt numFmtId="174" formatCode="#,##0.0"/>
  </numFmts>
  <fonts count="25" x14ac:knownFonts="1">
    <font>
      <sz val="10"/>
      <name val="Arial"/>
    </font>
    <font>
      <sz val="10"/>
      <name val="Arial"/>
    </font>
    <font>
      <b/>
      <sz val="16"/>
      <name val="Arial"/>
    </font>
    <font>
      <sz val="14"/>
      <name val="Arial"/>
      <family val="2"/>
    </font>
    <font>
      <b/>
      <sz val="14"/>
      <name val="Arial"/>
      <family val="2"/>
    </font>
    <font>
      <b/>
      <sz val="14"/>
      <name val="Arial"/>
    </font>
    <font>
      <i/>
      <sz val="10"/>
      <name val="Arial"/>
    </font>
    <font>
      <b/>
      <sz val="10"/>
      <name val="Arial"/>
    </font>
    <font>
      <sz val="12"/>
      <name val="Arial"/>
      <family val="2"/>
    </font>
    <font>
      <b/>
      <sz val="12"/>
      <name val="Arial"/>
    </font>
    <font>
      <sz val="12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8"/>
      <color indexed="9"/>
      <name val="Arial"/>
      <family val="2"/>
    </font>
    <font>
      <sz val="8"/>
      <name val="Arial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22"/>
      <name val="Arial"/>
    </font>
    <font>
      <sz val="10"/>
      <color indexed="43"/>
      <name val="Arial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26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" fillId="0" borderId="0" xfId="0" applyFont="1" applyAlignment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1" fillId="0" borderId="0" xfId="0" applyFont="1" applyAlignment="1">
      <alignment horizontal="right"/>
    </xf>
    <xf numFmtId="0" fontId="7" fillId="2" borderId="1" xfId="0" applyFont="1" applyFill="1" applyBorder="1"/>
    <xf numFmtId="0" fontId="6" fillId="2" borderId="2" xfId="0" applyFont="1" applyFill="1" applyBorder="1"/>
    <xf numFmtId="0" fontId="7" fillId="2" borderId="3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13" fillId="0" borderId="0" xfId="0" applyFont="1"/>
    <xf numFmtId="0" fontId="1" fillId="0" borderId="5" xfId="0" applyFont="1" applyBorder="1"/>
    <xf numFmtId="3" fontId="13" fillId="0" borderId="6" xfId="0" applyNumberFormat="1" applyFont="1" applyFill="1" applyBorder="1" applyAlignment="1"/>
    <xf numFmtId="2" fontId="13" fillId="0" borderId="6" xfId="0" applyNumberFormat="1" applyFont="1" applyFill="1" applyBorder="1" applyAlignment="1"/>
    <xf numFmtId="3" fontId="13" fillId="0" borderId="5" xfId="0" applyNumberFormat="1" applyFont="1" applyFill="1" applyBorder="1" applyAlignment="1"/>
    <xf numFmtId="2" fontId="13" fillId="0" borderId="7" xfId="0" applyNumberFormat="1" applyFont="1" applyFill="1" applyBorder="1" applyAlignment="1"/>
    <xf numFmtId="2" fontId="13" fillId="0" borderId="8" xfId="0" applyNumberFormat="1" applyFont="1" applyFill="1" applyBorder="1" applyAlignment="1"/>
    <xf numFmtId="2" fontId="13" fillId="0" borderId="5" xfId="0" applyNumberFormat="1" applyFont="1" applyFill="1" applyBorder="1" applyAlignment="1"/>
    <xf numFmtId="0" fontId="7" fillId="0" borderId="9" xfId="0" applyFont="1" applyBorder="1"/>
    <xf numFmtId="3" fontId="12" fillId="3" borderId="10" xfId="0" applyNumberFormat="1" applyFont="1" applyFill="1" applyBorder="1" applyAlignment="1"/>
    <xf numFmtId="2" fontId="12" fillId="3" borderId="10" xfId="0" applyNumberFormat="1" applyFont="1" applyFill="1" applyBorder="1" applyAlignment="1"/>
    <xf numFmtId="3" fontId="12" fillId="3" borderId="9" xfId="0" applyNumberFormat="1" applyFont="1" applyFill="1" applyBorder="1" applyAlignment="1"/>
    <xf numFmtId="2" fontId="12" fillId="3" borderId="11" xfId="0" applyNumberFormat="1" applyFont="1" applyFill="1" applyBorder="1" applyAlignment="1"/>
    <xf numFmtId="2" fontId="12" fillId="3" borderId="9" xfId="0" applyNumberFormat="1" applyFont="1" applyFill="1" applyBorder="1" applyAlignment="1"/>
    <xf numFmtId="3" fontId="14" fillId="0" borderId="6" xfId="0" applyNumberFormat="1" applyFont="1" applyFill="1" applyBorder="1" applyAlignment="1"/>
    <xf numFmtId="3" fontId="14" fillId="0" borderId="5" xfId="0" applyNumberFormat="1" applyFont="1" applyFill="1" applyBorder="1" applyAlignment="1"/>
    <xf numFmtId="0" fontId="13" fillId="0" borderId="5" xfId="0" applyFont="1" applyBorder="1"/>
    <xf numFmtId="0" fontId="11" fillId="0" borderId="5" xfId="0" applyFont="1" applyBorder="1"/>
    <xf numFmtId="3" fontId="11" fillId="0" borderId="6" xfId="0" applyNumberFormat="1" applyFont="1" applyFill="1" applyBorder="1" applyAlignment="1"/>
    <xf numFmtId="2" fontId="11" fillId="0" borderId="6" xfId="0" applyNumberFormat="1" applyFont="1" applyFill="1" applyBorder="1" applyAlignment="1"/>
    <xf numFmtId="3" fontId="11" fillId="0" borderId="5" xfId="0" applyNumberFormat="1" applyFont="1" applyFill="1" applyBorder="1" applyAlignment="1"/>
    <xf numFmtId="2" fontId="11" fillId="0" borderId="7" xfId="0" applyNumberFormat="1" applyFont="1" applyFill="1" applyBorder="1" applyAlignment="1"/>
    <xf numFmtId="2" fontId="11" fillId="0" borderId="5" xfId="0" applyNumberFormat="1" applyFont="1" applyFill="1" applyBorder="1" applyAlignment="1"/>
    <xf numFmtId="3" fontId="13" fillId="0" borderId="5" xfId="0" applyNumberFormat="1" applyFont="1" applyBorder="1"/>
    <xf numFmtId="2" fontId="13" fillId="0" borderId="5" xfId="0" applyNumberFormat="1" applyFont="1" applyBorder="1"/>
    <xf numFmtId="3" fontId="13" fillId="0" borderId="7" xfId="0" applyNumberFormat="1" applyFont="1" applyBorder="1"/>
    <xf numFmtId="2" fontId="0" fillId="0" borderId="5" xfId="0" applyNumberFormat="1" applyBorder="1"/>
    <xf numFmtId="3" fontId="13" fillId="0" borderId="5" xfId="0" applyNumberFormat="1" applyFont="1" applyBorder="1" applyAlignment="1">
      <alignment horizontal="right"/>
    </xf>
    <xf numFmtId="2" fontId="13" fillId="0" borderId="5" xfId="0" applyNumberFormat="1" applyFont="1" applyBorder="1" applyAlignment="1">
      <alignment horizontal="right"/>
    </xf>
    <xf numFmtId="3" fontId="13" fillId="0" borderId="7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2" fontId="11" fillId="0" borderId="5" xfId="0" applyNumberFormat="1" applyFont="1" applyBorder="1" applyAlignment="1">
      <alignment horizontal="right"/>
    </xf>
    <xf numFmtId="2" fontId="0" fillId="0" borderId="3" xfId="0" applyNumberFormat="1" applyBorder="1"/>
    <xf numFmtId="3" fontId="12" fillId="0" borderId="9" xfId="0" applyNumberFormat="1" applyFont="1" applyBorder="1" applyAlignment="1">
      <alignment horizontal="right"/>
    </xf>
    <xf numFmtId="2" fontId="12" fillId="0" borderId="9" xfId="0" applyNumberFormat="1" applyFont="1" applyBorder="1" applyAlignment="1">
      <alignment horizontal="right"/>
    </xf>
    <xf numFmtId="2" fontId="13" fillId="0" borderId="3" xfId="0" applyNumberFormat="1" applyFont="1" applyFill="1" applyBorder="1" applyAlignment="1"/>
    <xf numFmtId="3" fontId="7" fillId="0" borderId="9" xfId="0" applyNumberFormat="1" applyFont="1" applyBorder="1" applyAlignment="1">
      <alignment horizontal="right"/>
    </xf>
    <xf numFmtId="2" fontId="7" fillId="0" borderId="9" xfId="0" applyNumberFormat="1" applyFont="1" applyBorder="1" applyAlignment="1">
      <alignment horizontal="right"/>
    </xf>
    <xf numFmtId="0" fontId="13" fillId="0" borderId="9" xfId="0" applyFont="1" applyBorder="1"/>
    <xf numFmtId="3" fontId="13" fillId="0" borderId="9" xfId="0" applyNumberFormat="1" applyFont="1" applyBorder="1" applyAlignment="1">
      <alignment horizontal="right"/>
    </xf>
    <xf numFmtId="2" fontId="13" fillId="0" borderId="9" xfId="0" applyNumberFormat="1" applyFont="1" applyBorder="1" applyAlignment="1">
      <alignment horizontal="right"/>
    </xf>
    <xf numFmtId="0" fontId="12" fillId="0" borderId="9" xfId="0" applyFont="1" applyBorder="1"/>
    <xf numFmtId="0" fontId="15" fillId="0" borderId="0" xfId="0" applyFont="1"/>
    <xf numFmtId="0" fontId="7" fillId="2" borderId="8" xfId="0" applyFont="1" applyFill="1" applyBorder="1" applyAlignment="1">
      <alignment horizontal="left"/>
    </xf>
    <xf numFmtId="14" fontId="7" fillId="2" borderId="8" xfId="0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3" xfId="0" applyFont="1" applyFill="1" applyBorder="1"/>
    <xf numFmtId="0" fontId="7" fillId="2" borderId="3" xfId="0" applyFont="1" applyFill="1" applyBorder="1" applyAlignment="1">
      <alignment horizontal="center"/>
    </xf>
    <xf numFmtId="3" fontId="1" fillId="0" borderId="5" xfId="0" applyNumberFormat="1" applyFont="1" applyBorder="1" applyAlignment="1">
      <alignment horizontal="right"/>
    </xf>
    <xf numFmtId="172" fontId="1" fillId="0" borderId="5" xfId="0" applyNumberFormat="1" applyFont="1" applyBorder="1" applyAlignment="1">
      <alignment horizontal="center"/>
    </xf>
    <xf numFmtId="1" fontId="16" fillId="0" borderId="0" xfId="0" applyNumberFormat="1" applyFont="1" applyFill="1" applyBorder="1" applyAlignment="1"/>
    <xf numFmtId="0" fontId="1" fillId="0" borderId="3" xfId="0" applyFont="1" applyBorder="1"/>
    <xf numFmtId="3" fontId="1" fillId="0" borderId="3" xfId="0" applyNumberFormat="1" applyFont="1" applyBorder="1" applyAlignment="1">
      <alignment horizontal="right"/>
    </xf>
    <xf numFmtId="172" fontId="1" fillId="0" borderId="3" xfId="0" applyNumberFormat="1" applyFont="1" applyBorder="1" applyAlignment="1">
      <alignment horizontal="center"/>
    </xf>
    <xf numFmtId="1" fontId="16" fillId="0" borderId="0" xfId="0" applyNumberFormat="1" applyFont="1"/>
    <xf numFmtId="173" fontId="1" fillId="0" borderId="3" xfId="1" applyNumberFormat="1" applyFont="1" applyBorder="1" applyAlignment="1">
      <alignment horizontal="right"/>
    </xf>
    <xf numFmtId="173" fontId="1" fillId="0" borderId="3" xfId="1" applyNumberFormat="1" applyFont="1" applyBorder="1" applyAlignment="1">
      <alignment horizontal="center"/>
    </xf>
    <xf numFmtId="0" fontId="1" fillId="0" borderId="0" xfId="0" applyFont="1"/>
    <xf numFmtId="0" fontId="17" fillId="0" borderId="0" xfId="0" applyFont="1"/>
    <xf numFmtId="3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171" fontId="0" fillId="0" borderId="0" xfId="2" applyFont="1"/>
    <xf numFmtId="0" fontId="18" fillId="0" borderId="0" xfId="0" applyFont="1" applyAlignment="1">
      <alignment horizontal="left"/>
    </xf>
    <xf numFmtId="0" fontId="6" fillId="2" borderId="6" xfId="0" applyFont="1" applyFill="1" applyBorder="1"/>
    <xf numFmtId="0" fontId="12" fillId="2" borderId="3" xfId="0" applyFont="1" applyFill="1" applyBorder="1" applyAlignment="1">
      <alignment horizontal="right"/>
    </xf>
    <xf numFmtId="0" fontId="12" fillId="2" borderId="4" xfId="0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3" fontId="0" fillId="0" borderId="5" xfId="0" applyNumberFormat="1" applyBorder="1" applyAlignment="1">
      <alignment horizontal="right"/>
    </xf>
    <xf numFmtId="2" fontId="0" fillId="0" borderId="5" xfId="0" applyNumberFormat="1" applyBorder="1" applyAlignment="1">
      <alignment horizontal="right"/>
    </xf>
    <xf numFmtId="0" fontId="0" fillId="0" borderId="6" xfId="0" applyBorder="1" applyAlignment="1">
      <alignment horizontal="left"/>
    </xf>
    <xf numFmtId="4" fontId="0" fillId="0" borderId="5" xfId="0" applyNumberFormat="1" applyBorder="1" applyAlignment="1">
      <alignment horizontal="right"/>
    </xf>
    <xf numFmtId="0" fontId="7" fillId="0" borderId="10" xfId="0" applyFont="1" applyBorder="1" applyAlignment="1">
      <alignment horizontal="left"/>
    </xf>
    <xf numFmtId="4" fontId="7" fillId="0" borderId="9" xfId="0" applyNumberFormat="1" applyFont="1" applyBorder="1" applyAlignment="1">
      <alignment horizontal="right"/>
    </xf>
    <xf numFmtId="0" fontId="13" fillId="0" borderId="6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14" fontId="12" fillId="2" borderId="10" xfId="0" applyNumberFormat="1" applyFont="1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14" fontId="12" fillId="2" borderId="9" xfId="0" applyNumberFormat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7" fillId="2" borderId="2" xfId="0" applyFont="1" applyFill="1" applyBorder="1" applyAlignment="1">
      <alignment horizontal="left"/>
    </xf>
    <xf numFmtId="0" fontId="19" fillId="2" borderId="2" xfId="0" applyFont="1" applyFill="1" applyBorder="1" applyAlignment="1">
      <alignment horizontal="right"/>
    </xf>
    <xf numFmtId="0" fontId="19" fillId="2" borderId="3" xfId="0" applyFont="1" applyFill="1" applyBorder="1" applyAlignment="1">
      <alignment horizontal="right"/>
    </xf>
    <xf numFmtId="0" fontId="19" fillId="2" borderId="4" xfId="0" applyFont="1" applyFill="1" applyBorder="1" applyAlignment="1">
      <alignment horizontal="right"/>
    </xf>
    <xf numFmtId="0" fontId="12" fillId="0" borderId="0" xfId="0" applyFont="1" applyAlignment="1">
      <alignment horizontal="right"/>
    </xf>
    <xf numFmtId="172" fontId="0" fillId="0" borderId="0" xfId="0" applyNumberFormat="1" applyBorder="1" applyAlignment="1">
      <alignment horizontal="right"/>
    </xf>
    <xf numFmtId="172" fontId="13" fillId="0" borderId="0" xfId="0" applyNumberFormat="1" applyFont="1" applyBorder="1" applyAlignment="1">
      <alignment horizontal="right"/>
    </xf>
    <xf numFmtId="0" fontId="13" fillId="0" borderId="2" xfId="0" applyFont="1" applyBorder="1" applyAlignment="1">
      <alignment horizontal="left"/>
    </xf>
    <xf numFmtId="3" fontId="13" fillId="0" borderId="3" xfId="0" applyNumberFormat="1" applyFont="1" applyBorder="1" applyAlignment="1">
      <alignment horizontal="right"/>
    </xf>
    <xf numFmtId="172" fontId="0" fillId="0" borderId="12" xfId="0" applyNumberFormat="1" applyBorder="1" applyAlignment="1">
      <alignment horizontal="right"/>
    </xf>
    <xf numFmtId="0" fontId="13" fillId="0" borderId="10" xfId="0" applyFont="1" applyBorder="1" applyAlignment="1">
      <alignment horizontal="left"/>
    </xf>
    <xf numFmtId="173" fontId="13" fillId="0" borderId="9" xfId="0" applyNumberFormat="1" applyFont="1" applyFill="1" applyBorder="1"/>
    <xf numFmtId="172" fontId="20" fillId="0" borderId="11" xfId="0" applyNumberFormat="1" applyFont="1" applyBorder="1" applyAlignment="1">
      <alignment horizontal="right"/>
    </xf>
    <xf numFmtId="173" fontId="1" fillId="0" borderId="9" xfId="0" applyNumberFormat="1" applyFont="1" applyFill="1" applyBorder="1"/>
    <xf numFmtId="0" fontId="20" fillId="0" borderId="0" xfId="0" applyFont="1"/>
    <xf numFmtId="173" fontId="13" fillId="3" borderId="9" xfId="0" applyNumberFormat="1" applyFont="1" applyFill="1" applyBorder="1"/>
    <xf numFmtId="0" fontId="21" fillId="0" borderId="0" xfId="0" applyFont="1"/>
    <xf numFmtId="173" fontId="1" fillId="0" borderId="9" xfId="0" applyNumberFormat="1" applyFont="1" applyFill="1" applyBorder="1" applyAlignment="1">
      <alignment horizontal="right"/>
    </xf>
    <xf numFmtId="173" fontId="1" fillId="3" borderId="9" xfId="0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left"/>
    </xf>
    <xf numFmtId="173" fontId="1" fillId="0" borderId="0" xfId="0" applyNumberFormat="1" applyFont="1" applyFill="1" applyBorder="1" applyAlignment="1">
      <alignment horizontal="right"/>
    </xf>
    <xf numFmtId="172" fontId="20" fillId="0" borderId="0" xfId="0" applyNumberFormat="1" applyFont="1" applyBorder="1" applyAlignment="1">
      <alignment horizontal="right"/>
    </xf>
    <xf numFmtId="173" fontId="1" fillId="0" borderId="0" xfId="0" applyNumberFormat="1" applyFont="1" applyFill="1" applyBorder="1"/>
    <xf numFmtId="173" fontId="1" fillId="3" borderId="0" xfId="0" applyNumberFormat="1" applyFont="1" applyFill="1" applyBorder="1" applyAlignment="1">
      <alignment horizontal="right"/>
    </xf>
    <xf numFmtId="0" fontId="0" fillId="0" borderId="0" xfId="0" applyProtection="1">
      <protection locked="0"/>
    </xf>
    <xf numFmtId="0" fontId="11" fillId="0" borderId="0" xfId="0" applyFont="1" applyBorder="1" applyAlignment="1">
      <alignment horizontal="left"/>
    </xf>
    <xf numFmtId="0" fontId="12" fillId="2" borderId="9" xfId="0" applyFont="1" applyFill="1" applyBorder="1" applyAlignment="1">
      <alignment horizontal="right"/>
    </xf>
    <xf numFmtId="0" fontId="13" fillId="0" borderId="1" xfId="0" applyFont="1" applyBorder="1" applyAlignment="1">
      <alignment horizontal="left"/>
    </xf>
    <xf numFmtId="3" fontId="0" fillId="0" borderId="5" xfId="0" applyNumberFormat="1" applyFill="1" applyBorder="1" applyAlignment="1">
      <alignment horizontal="right"/>
    </xf>
    <xf numFmtId="2" fontId="0" fillId="0" borderId="0" xfId="0" applyNumberFormat="1"/>
    <xf numFmtId="2" fontId="0" fillId="0" borderId="5" xfId="1" applyNumberFormat="1" applyFont="1" applyFill="1" applyBorder="1" applyAlignment="1">
      <alignment horizontal="right"/>
    </xf>
    <xf numFmtId="3" fontId="13" fillId="0" borderId="5" xfId="0" applyNumberFormat="1" applyFont="1" applyFill="1" applyBorder="1" applyAlignment="1">
      <alignment horizontal="right"/>
    </xf>
    <xf numFmtId="2" fontId="13" fillId="0" borderId="8" xfId="0" applyNumberFormat="1" applyFont="1" applyBorder="1"/>
    <xf numFmtId="0" fontId="11" fillId="0" borderId="6" xfId="0" applyFont="1" applyBorder="1" applyAlignment="1">
      <alignment horizontal="left" indent="1"/>
    </xf>
    <xf numFmtId="3" fontId="11" fillId="0" borderId="5" xfId="0" applyNumberFormat="1" applyFont="1" applyFill="1" applyBorder="1" applyAlignment="1">
      <alignment horizontal="right"/>
    </xf>
    <xf numFmtId="2" fontId="13" fillId="0" borderId="0" xfId="0" applyNumberFormat="1" applyFont="1"/>
    <xf numFmtId="2" fontId="11" fillId="0" borderId="5" xfId="1" applyNumberFormat="1" applyFont="1" applyFill="1" applyBorder="1" applyAlignment="1">
      <alignment horizontal="right"/>
    </xf>
    <xf numFmtId="2" fontId="11" fillId="0" borderId="5" xfId="0" applyNumberFormat="1" applyFont="1" applyBorder="1"/>
    <xf numFmtId="0" fontId="1" fillId="0" borderId="6" xfId="0" applyFont="1" applyBorder="1" applyAlignment="1">
      <alignment horizontal="left"/>
    </xf>
    <xf numFmtId="3" fontId="1" fillId="0" borderId="5" xfId="0" applyNumberFormat="1" applyFont="1" applyFill="1" applyBorder="1" applyAlignment="1">
      <alignment horizontal="right"/>
    </xf>
    <xf numFmtId="2" fontId="13" fillId="0" borderId="5" xfId="1" applyNumberFormat="1" applyFont="1" applyFill="1" applyBorder="1" applyAlignment="1">
      <alignment horizontal="right"/>
    </xf>
    <xf numFmtId="3" fontId="22" fillId="0" borderId="5" xfId="0" applyNumberFormat="1" applyFont="1" applyFill="1" applyBorder="1" applyAlignment="1">
      <alignment horizontal="right"/>
    </xf>
    <xf numFmtId="2" fontId="22" fillId="0" borderId="5" xfId="1" applyNumberFormat="1" applyFont="1" applyFill="1" applyBorder="1" applyAlignment="1">
      <alignment horizontal="right"/>
    </xf>
    <xf numFmtId="2" fontId="13" fillId="0" borderId="3" xfId="0" applyNumberFormat="1" applyFont="1" applyBorder="1"/>
    <xf numFmtId="0" fontId="7" fillId="0" borderId="8" xfId="0" applyFont="1" applyBorder="1" applyAlignment="1">
      <alignment horizontal="left"/>
    </xf>
    <xf numFmtId="3" fontId="7" fillId="0" borderId="13" xfId="0" applyNumberFormat="1" applyFont="1" applyBorder="1" applyAlignment="1">
      <alignment horizontal="right"/>
    </xf>
    <xf numFmtId="2" fontId="23" fillId="0" borderId="8" xfId="0" applyNumberFormat="1" applyFont="1" applyBorder="1"/>
    <xf numFmtId="3" fontId="7" fillId="0" borderId="8" xfId="0" applyNumberFormat="1" applyFont="1" applyBorder="1" applyAlignment="1">
      <alignment horizontal="right"/>
    </xf>
    <xf numFmtId="2" fontId="12" fillId="0" borderId="8" xfId="1" applyNumberFormat="1" applyFont="1" applyBorder="1" applyAlignment="1">
      <alignment horizontal="right"/>
    </xf>
    <xf numFmtId="3" fontId="12" fillId="0" borderId="8" xfId="0" applyNumberFormat="1" applyFont="1" applyBorder="1" applyAlignment="1">
      <alignment horizontal="right"/>
    </xf>
    <xf numFmtId="2" fontId="12" fillId="0" borderId="8" xfId="0" applyNumberFormat="1" applyFont="1" applyBorder="1"/>
    <xf numFmtId="0" fontId="7" fillId="0" borderId="5" xfId="0" applyFont="1" applyBorder="1" applyAlignment="1">
      <alignment horizontal="left"/>
    </xf>
    <xf numFmtId="3" fontId="7" fillId="0" borderId="7" xfId="0" applyNumberFormat="1" applyFont="1" applyBorder="1" applyAlignment="1">
      <alignment horizontal="right"/>
    </xf>
    <xf numFmtId="2" fontId="23" fillId="0" borderId="5" xfId="0" applyNumberFormat="1" applyFont="1" applyBorder="1"/>
    <xf numFmtId="3" fontId="7" fillId="0" borderId="5" xfId="0" applyNumberFormat="1" applyFont="1" applyBorder="1" applyAlignment="1">
      <alignment horizontal="right"/>
    </xf>
    <xf numFmtId="2" fontId="12" fillId="0" borderId="5" xfId="1" applyNumberFormat="1" applyFont="1" applyBorder="1" applyAlignment="1">
      <alignment horizontal="right"/>
    </xf>
    <xf numFmtId="3" fontId="12" fillId="0" borderId="5" xfId="0" applyNumberFormat="1" applyFont="1" applyBorder="1" applyAlignment="1">
      <alignment horizontal="right"/>
    </xf>
    <xf numFmtId="2" fontId="12" fillId="0" borderId="5" xfId="0" applyNumberFormat="1" applyFont="1" applyBorder="1"/>
    <xf numFmtId="0" fontId="7" fillId="0" borderId="3" xfId="0" applyFont="1" applyBorder="1" applyAlignment="1">
      <alignment horizontal="left"/>
    </xf>
    <xf numFmtId="3" fontId="7" fillId="0" borderId="4" xfId="0" applyNumberFormat="1" applyFont="1" applyBorder="1" applyAlignment="1">
      <alignment horizontal="right"/>
    </xf>
    <xf numFmtId="2" fontId="23" fillId="0" borderId="3" xfId="0" applyNumberFormat="1" applyFont="1" applyBorder="1"/>
    <xf numFmtId="3" fontId="7" fillId="0" borderId="3" xfId="0" applyNumberFormat="1" applyFont="1" applyBorder="1" applyAlignment="1">
      <alignment horizontal="right"/>
    </xf>
    <xf numFmtId="2" fontId="12" fillId="0" borderId="3" xfId="1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/>
    </xf>
    <xf numFmtId="2" fontId="12" fillId="0" borderId="3" xfId="0" applyNumberFormat="1" applyFont="1" applyBorder="1"/>
    <xf numFmtId="0" fontId="1" fillId="0" borderId="8" xfId="0" applyFont="1" applyBorder="1" applyAlignment="1">
      <alignment horizontal="left"/>
    </xf>
    <xf numFmtId="3" fontId="1" fillId="0" borderId="13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3" fontId="13" fillId="0" borderId="8" xfId="0" applyNumberFormat="1" applyFont="1" applyBorder="1" applyAlignment="1">
      <alignment horizontal="right"/>
    </xf>
    <xf numFmtId="0" fontId="1" fillId="0" borderId="5" xfId="0" applyFont="1" applyBorder="1" applyAlignment="1">
      <alignment horizontal="left"/>
    </xf>
    <xf numFmtId="3" fontId="0" fillId="0" borderId="7" xfId="0" applyNumberFormat="1" applyBorder="1" applyAlignment="1">
      <alignment horizontal="right"/>
    </xf>
    <xf numFmtId="2" fontId="22" fillId="0" borderId="5" xfId="0" applyNumberFormat="1" applyFont="1" applyBorder="1"/>
    <xf numFmtId="2" fontId="13" fillId="0" borderId="5" xfId="1" applyNumberFormat="1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3" fontId="0" fillId="0" borderId="4" xfId="0" applyNumberFormat="1" applyBorder="1" applyAlignment="1">
      <alignment horizontal="right"/>
    </xf>
    <xf numFmtId="2" fontId="22" fillId="0" borderId="3" xfId="0" applyNumberFormat="1" applyFont="1" applyBorder="1"/>
    <xf numFmtId="3" fontId="0" fillId="0" borderId="3" xfId="0" applyNumberFormat="1" applyBorder="1" applyAlignment="1">
      <alignment horizontal="right"/>
    </xf>
    <xf numFmtId="2" fontId="13" fillId="0" borderId="3" xfId="1" applyNumberFormat="1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12" fillId="2" borderId="1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12" fillId="2" borderId="14" xfId="0" applyFont="1" applyFill="1" applyBorder="1" applyAlignment="1">
      <alignment horizontal="right"/>
    </xf>
    <xf numFmtId="0" fontId="12" fillId="2" borderId="11" xfId="0" applyFont="1" applyFill="1" applyBorder="1" applyAlignment="1">
      <alignment horizontal="right"/>
    </xf>
    <xf numFmtId="2" fontId="13" fillId="0" borderId="8" xfId="1" applyNumberFormat="1" applyFont="1" applyBorder="1" applyAlignment="1">
      <alignment horizontal="right"/>
    </xf>
    <xf numFmtId="2" fontId="13" fillId="0" borderId="5" xfId="1" applyNumberFormat="1" applyFont="1" applyBorder="1"/>
    <xf numFmtId="2" fontId="11" fillId="0" borderId="5" xfId="1" applyNumberFormat="1" applyFont="1" applyBorder="1" applyAlignment="1">
      <alignment horizontal="right"/>
    </xf>
    <xf numFmtId="2" fontId="11" fillId="0" borderId="5" xfId="1" applyNumberFormat="1" applyFont="1" applyBorder="1"/>
    <xf numFmtId="2" fontId="13" fillId="0" borderId="3" xfId="1" applyNumberFormat="1" applyFont="1" applyBorder="1"/>
    <xf numFmtId="0" fontId="13" fillId="0" borderId="0" xfId="0" applyFont="1" applyFill="1" applyBorder="1" applyAlignment="1">
      <alignment horizontal="left"/>
    </xf>
    <xf numFmtId="174" fontId="1" fillId="0" borderId="8" xfId="0" applyNumberFormat="1" applyFont="1" applyBorder="1" applyAlignment="1">
      <alignment horizontal="right"/>
    </xf>
    <xf numFmtId="172" fontId="1" fillId="0" borderId="8" xfId="0" applyNumberFormat="1" applyFont="1" applyBorder="1"/>
    <xf numFmtId="174" fontId="1" fillId="0" borderId="3" xfId="0" applyNumberFormat="1" applyFont="1" applyBorder="1" applyAlignment="1">
      <alignment horizontal="right"/>
    </xf>
    <xf numFmtId="172" fontId="24" fillId="0" borderId="3" xfId="0" applyNumberFormat="1" applyFont="1" applyBorder="1"/>
    <xf numFmtId="0" fontId="0" fillId="2" borderId="3" xfId="0" applyFill="1" applyBorder="1"/>
    <xf numFmtId="1" fontId="13" fillId="0" borderId="1" xfId="1" applyNumberFormat="1" applyFont="1" applyBorder="1" applyAlignment="1">
      <alignment horizontal="right"/>
    </xf>
    <xf numFmtId="1" fontId="0" fillId="0" borderId="5" xfId="0" applyNumberFormat="1" applyBorder="1"/>
    <xf numFmtId="1" fontId="13" fillId="0" borderId="8" xfId="1" applyNumberFormat="1" applyFont="1" applyBorder="1" applyAlignment="1">
      <alignment horizontal="right"/>
    </xf>
    <xf numFmtId="1" fontId="13" fillId="0" borderId="6" xfId="1" applyNumberFormat="1" applyFont="1" applyBorder="1" applyAlignment="1">
      <alignment horizontal="right"/>
    </xf>
    <xf numFmtId="1" fontId="13" fillId="0" borderId="5" xfId="1" applyNumberFormat="1" applyFont="1" applyBorder="1" applyAlignment="1">
      <alignment horizontal="right"/>
    </xf>
    <xf numFmtId="0" fontId="0" fillId="0" borderId="3" xfId="0" applyBorder="1"/>
    <xf numFmtId="3" fontId="0" fillId="0" borderId="3" xfId="0" applyNumberFormat="1" applyBorder="1"/>
    <xf numFmtId="1" fontId="13" fillId="0" borderId="2" xfId="1" applyNumberFormat="1" applyFont="1" applyBorder="1" applyAlignment="1">
      <alignment horizontal="right"/>
    </xf>
    <xf numFmtId="1" fontId="0" fillId="0" borderId="3" xfId="0" applyNumberFormat="1" applyBorder="1"/>
    <xf numFmtId="1" fontId="13" fillId="0" borderId="3" xfId="1" applyNumberFormat="1" applyFont="1" applyBorder="1" applyAlignment="1">
      <alignment horizontal="right"/>
    </xf>
    <xf numFmtId="0" fontId="13" fillId="0" borderId="2" xfId="0" applyFont="1" applyBorder="1"/>
    <xf numFmtId="0" fontId="7" fillId="0" borderId="0" xfId="0" applyFont="1" applyBorder="1"/>
    <xf numFmtId="3" fontId="7" fillId="0" borderId="0" xfId="0" applyNumberFormat="1" applyFont="1" applyBorder="1"/>
    <xf numFmtId="1" fontId="7" fillId="0" borderId="0" xfId="1" applyNumberFormat="1" applyFont="1" applyBorder="1"/>
    <xf numFmtId="1" fontId="0" fillId="0" borderId="0" xfId="0" applyNumberFormat="1"/>
    <xf numFmtId="0" fontId="18" fillId="0" borderId="0" xfId="0" applyFont="1"/>
    <xf numFmtId="0" fontId="12" fillId="0" borderId="0" xfId="0" applyFont="1"/>
    <xf numFmtId="0" fontId="12" fillId="2" borderId="1" xfId="0" applyFont="1" applyFill="1" applyBorder="1"/>
    <xf numFmtId="0" fontId="12" fillId="2" borderId="6" xfId="0" applyFont="1" applyFill="1" applyBorder="1"/>
    <xf numFmtId="9" fontId="12" fillId="2" borderId="3" xfId="1" applyFont="1" applyFill="1" applyBorder="1" applyAlignment="1">
      <alignment horizontal="right"/>
    </xf>
    <xf numFmtId="0" fontId="13" fillId="0" borderId="8" xfId="0" applyFont="1" applyBorder="1" applyAlignment="1">
      <alignment horizontal="left"/>
    </xf>
    <xf numFmtId="3" fontId="13" fillId="0" borderId="13" xfId="2" applyNumberFormat="1" applyFont="1" applyBorder="1"/>
    <xf numFmtId="172" fontId="11" fillId="0" borderId="8" xfId="0" applyNumberFormat="1" applyFont="1" applyBorder="1" applyAlignment="1">
      <alignment horizontal="center"/>
    </xf>
    <xf numFmtId="3" fontId="13" fillId="0" borderId="8" xfId="2" applyNumberFormat="1" applyFont="1" applyBorder="1"/>
    <xf numFmtId="3" fontId="0" fillId="0" borderId="0" xfId="0" applyNumberFormat="1"/>
    <xf numFmtId="172" fontId="0" fillId="0" borderId="8" xfId="0" applyNumberFormat="1" applyBorder="1"/>
    <xf numFmtId="0" fontId="13" fillId="0" borderId="5" xfId="0" applyFont="1" applyBorder="1" applyAlignment="1">
      <alignment horizontal="left"/>
    </xf>
    <xf numFmtId="3" fontId="13" fillId="0" borderId="5" xfId="2" applyNumberFormat="1" applyFont="1" applyBorder="1"/>
    <xf numFmtId="172" fontId="13" fillId="0" borderId="5" xfId="2" applyNumberFormat="1" applyFont="1" applyBorder="1"/>
    <xf numFmtId="172" fontId="0" fillId="0" borderId="5" xfId="0" applyNumberFormat="1" applyBorder="1"/>
    <xf numFmtId="0" fontId="11" fillId="0" borderId="5" xfId="0" applyFont="1" applyBorder="1" applyAlignment="1">
      <alignment horizontal="left"/>
    </xf>
    <xf numFmtId="172" fontId="11" fillId="0" borderId="5" xfId="0" applyNumberFormat="1" applyFont="1" applyBorder="1" applyAlignment="1">
      <alignment horizontal="center"/>
    </xf>
    <xf numFmtId="3" fontId="0" fillId="0" borderId="2" xfId="0" applyNumberFormat="1" applyBorder="1"/>
    <xf numFmtId="172" fontId="0" fillId="0" borderId="3" xfId="0" applyNumberFormat="1" applyBorder="1"/>
    <xf numFmtId="0" fontId="12" fillId="0" borderId="9" xfId="0" applyFont="1" applyBorder="1" applyAlignment="1">
      <alignment horizontal="left"/>
    </xf>
    <xf numFmtId="3" fontId="12" fillId="0" borderId="9" xfId="2" applyNumberFormat="1" applyFont="1" applyBorder="1"/>
    <xf numFmtId="172" fontId="12" fillId="0" borderId="9" xfId="2" applyNumberFormat="1" applyFont="1" applyBorder="1"/>
    <xf numFmtId="3" fontId="12" fillId="0" borderId="2" xfId="0" applyNumberFormat="1" applyFont="1" applyBorder="1"/>
    <xf numFmtId="172" fontId="12" fillId="0" borderId="3" xfId="0" applyNumberFormat="1" applyFont="1" applyBorder="1"/>
    <xf numFmtId="3" fontId="12" fillId="0" borderId="9" xfId="2" applyNumberFormat="1" applyFont="1" applyBorder="1" applyAlignment="1"/>
    <xf numFmtId="172" fontId="12" fillId="0" borderId="9" xfId="2" applyNumberFormat="1" applyFont="1" applyBorder="1" applyAlignment="1"/>
    <xf numFmtId="0" fontId="12" fillId="0" borderId="0" xfId="0" applyFont="1" applyBorder="1" applyAlignment="1">
      <alignment horizontal="left"/>
    </xf>
    <xf numFmtId="3" fontId="12" fillId="0" borderId="0" xfId="0" applyNumberFormat="1" applyFont="1" applyBorder="1"/>
    <xf numFmtId="172" fontId="13" fillId="0" borderId="0" xfId="1" applyNumberFormat="1" applyFont="1" applyBorder="1" applyAlignment="1"/>
    <xf numFmtId="0" fontId="12" fillId="2" borderId="8" xfId="0" applyFont="1" applyFill="1" applyBorder="1" applyAlignment="1"/>
    <xf numFmtId="0" fontId="12" fillId="2" borderId="3" xfId="0" applyFont="1" applyFill="1" applyBorder="1" applyAlignment="1">
      <alignment horizontal="left"/>
    </xf>
    <xf numFmtId="174" fontId="13" fillId="0" borderId="7" xfId="0" applyNumberFormat="1" applyFont="1" applyBorder="1"/>
    <xf numFmtId="0" fontId="13" fillId="0" borderId="3" xfId="0" applyFont="1" applyBorder="1" applyAlignment="1">
      <alignment horizontal="left"/>
    </xf>
    <xf numFmtId="3" fontId="13" fillId="0" borderId="4" xfId="0" applyNumberFormat="1" applyFont="1" applyBorder="1"/>
    <xf numFmtId="174" fontId="13" fillId="0" borderId="4" xfId="0" applyNumberFormat="1" applyFont="1" applyBorder="1"/>
    <xf numFmtId="3" fontId="13" fillId="0" borderId="7" xfId="0" quotePrefix="1" applyNumberFormat="1" applyFont="1" applyBorder="1" applyAlignment="1">
      <alignment horizontal="right"/>
    </xf>
    <xf numFmtId="174" fontId="13" fillId="0" borderId="7" xfId="0" quotePrefix="1" applyNumberFormat="1" applyFont="1" applyBorder="1" applyAlignment="1">
      <alignment horizontal="right"/>
    </xf>
    <xf numFmtId="0" fontId="12" fillId="0" borderId="3" xfId="0" applyFont="1" applyBorder="1"/>
    <xf numFmtId="3" fontId="12" fillId="0" borderId="4" xfId="0" applyNumberFormat="1" applyFont="1" applyBorder="1"/>
    <xf numFmtId="174" fontId="12" fillId="0" borderId="4" xfId="0" applyNumberFormat="1" applyFont="1" applyBorder="1"/>
    <xf numFmtId="172" fontId="13" fillId="0" borderId="8" xfId="2" applyNumberFormat="1" applyFont="1" applyBorder="1"/>
    <xf numFmtId="3" fontId="12" fillId="0" borderId="10" xfId="0" applyNumberFormat="1" applyFont="1" applyBorder="1"/>
    <xf numFmtId="172" fontId="12" fillId="0" borderId="9" xfId="0" applyNumberFormat="1" applyFont="1" applyBorder="1"/>
    <xf numFmtId="172" fontId="0" fillId="0" borderId="9" xfId="0" applyNumberFormat="1" applyBorder="1"/>
    <xf numFmtId="1" fontId="12" fillId="0" borderId="0" xfId="1" applyNumberFormat="1" applyFont="1" applyBorder="1"/>
    <xf numFmtId="0" fontId="13" fillId="0" borderId="0" xfId="0" applyFont="1" applyAlignment="1">
      <alignment horizontal="left"/>
    </xf>
    <xf numFmtId="17" fontId="12" fillId="2" borderId="10" xfId="0" applyNumberFormat="1" applyFont="1" applyFill="1" applyBorder="1" applyAlignment="1">
      <alignment horizontal="center"/>
    </xf>
    <xf numFmtId="17" fontId="12" fillId="2" borderId="11" xfId="0" applyNumberFormat="1" applyFont="1" applyFill="1" applyBorder="1" applyAlignment="1">
      <alignment horizontal="center"/>
    </xf>
    <xf numFmtId="1" fontId="12" fillId="2" borderId="10" xfId="0" applyNumberFormat="1" applyFont="1" applyFill="1" applyBorder="1" applyAlignment="1">
      <alignment horizontal="center"/>
    </xf>
    <xf numFmtId="1" fontId="12" fillId="2" borderId="11" xfId="0" applyNumberFormat="1" applyFont="1" applyFill="1" applyBorder="1" applyAlignment="1">
      <alignment horizontal="center"/>
    </xf>
    <xf numFmtId="0" fontId="12" fillId="2" borderId="10" xfId="0" applyNumberFormat="1" applyFont="1" applyFill="1" applyBorder="1" applyAlignment="1">
      <alignment horizontal="center"/>
    </xf>
    <xf numFmtId="0" fontId="12" fillId="2" borderId="11" xfId="0" applyNumberFormat="1" applyFont="1" applyFill="1" applyBorder="1" applyAlignment="1">
      <alignment horizontal="center"/>
    </xf>
    <xf numFmtId="14" fontId="7" fillId="2" borderId="10" xfId="0" applyNumberFormat="1" applyFont="1" applyFill="1" applyBorder="1" applyAlignment="1">
      <alignment horizontal="center"/>
    </xf>
    <xf numFmtId="14" fontId="7" fillId="2" borderId="11" xfId="0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14" fontId="12" fillId="2" borderId="10" xfId="0" applyNumberFormat="1" applyFont="1" applyFill="1" applyBorder="1" applyAlignment="1">
      <alignment horizontal="center"/>
    </xf>
    <xf numFmtId="14" fontId="12" fillId="2" borderId="11" xfId="0" applyNumberFormat="1" applyFont="1" applyFill="1" applyBorder="1" applyAlignment="1">
      <alignment horizontal="center"/>
    </xf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8"/>
  <sheetViews>
    <sheetView tabSelected="1" workbookViewId="0">
      <selection activeCell="C2" sqref="C2"/>
    </sheetView>
  </sheetViews>
  <sheetFormatPr baseColWidth="10" defaultColWidth="9.140625" defaultRowHeight="12.75" x14ac:dyDescent="0.2"/>
  <cols>
    <col min="1" max="1" width="51.28515625" customWidth="1"/>
    <col min="2" max="2" width="13" customWidth="1"/>
    <col min="3" max="3" width="10.7109375" customWidth="1"/>
    <col min="4" max="4" width="12.85546875" customWidth="1"/>
    <col min="5" max="5" width="11.5703125" customWidth="1"/>
    <col min="6" max="6" width="13" customWidth="1"/>
    <col min="7" max="7" width="10.85546875" customWidth="1"/>
  </cols>
  <sheetData>
    <row r="1" spans="1:7" ht="20.25" x14ac:dyDescent="0.3">
      <c r="A1" s="1" t="s">
        <v>0</v>
      </c>
      <c r="B1" s="2"/>
      <c r="D1" s="3"/>
      <c r="E1" s="4"/>
      <c r="F1" s="5"/>
      <c r="G1" s="5"/>
    </row>
    <row r="2" spans="1:7" ht="18" x14ac:dyDescent="0.25">
      <c r="A2" s="256" t="s">
        <v>126</v>
      </c>
      <c r="B2" s="2"/>
      <c r="D2" s="3"/>
      <c r="E2" s="4"/>
      <c r="F2" s="5"/>
      <c r="G2" s="5"/>
    </row>
    <row r="3" spans="1:7" ht="15" x14ac:dyDescent="0.2">
      <c r="A3" s="6" t="s">
        <v>1</v>
      </c>
      <c r="B3" s="7"/>
      <c r="C3" s="8"/>
      <c r="D3" s="9"/>
      <c r="E3" s="10"/>
    </row>
    <row r="4" spans="1:7" ht="15" x14ac:dyDescent="0.2">
      <c r="A4" s="11"/>
      <c r="B4" s="7"/>
      <c r="C4" s="8"/>
      <c r="D4" s="9"/>
      <c r="E4" s="10"/>
    </row>
    <row r="5" spans="1:7" ht="15.75" x14ac:dyDescent="0.25">
      <c r="A5" s="12" t="s">
        <v>2</v>
      </c>
      <c r="B5" s="11"/>
      <c r="D5" s="9"/>
      <c r="E5" s="13"/>
    </row>
    <row r="6" spans="1:7" ht="15" x14ac:dyDescent="0.2">
      <c r="A6" s="14" t="s">
        <v>3</v>
      </c>
      <c r="B6" s="15"/>
      <c r="C6" s="15"/>
      <c r="D6" s="9"/>
      <c r="E6" s="13"/>
    </row>
    <row r="7" spans="1:7" x14ac:dyDescent="0.2">
      <c r="A7" s="16" t="s">
        <v>4</v>
      </c>
      <c r="B7" s="257" t="s">
        <v>5</v>
      </c>
      <c r="C7" s="258"/>
      <c r="D7" s="257" t="s">
        <v>6</v>
      </c>
      <c r="E7" s="258"/>
      <c r="F7" s="259">
        <v>2005</v>
      </c>
      <c r="G7" s="260"/>
    </row>
    <row r="8" spans="1:7" s="20" customFormat="1" x14ac:dyDescent="0.2">
      <c r="A8" s="17"/>
      <c r="B8" s="18" t="s">
        <v>7</v>
      </c>
      <c r="C8" s="18" t="s">
        <v>8</v>
      </c>
      <c r="D8" s="18" t="s">
        <v>7</v>
      </c>
      <c r="E8" s="19" t="s">
        <v>9</v>
      </c>
      <c r="F8" s="18" t="s">
        <v>7</v>
      </c>
      <c r="G8" s="18" t="s">
        <v>8</v>
      </c>
    </row>
    <row r="9" spans="1:7" x14ac:dyDescent="0.2">
      <c r="A9" s="21" t="s">
        <v>10</v>
      </c>
      <c r="B9" s="22">
        <v>20243.7</v>
      </c>
      <c r="C9" s="23">
        <v>3.9379196557362195</v>
      </c>
      <c r="D9" s="24">
        <v>16529</v>
      </c>
      <c r="E9" s="25">
        <v>3.7630897222789015</v>
      </c>
      <c r="F9" s="22">
        <v>69160.2</v>
      </c>
      <c r="G9" s="26">
        <v>3.7642184422548732</v>
      </c>
    </row>
    <row r="10" spans="1:7" x14ac:dyDescent="0.2">
      <c r="A10" s="21" t="s">
        <v>11</v>
      </c>
      <c r="B10" s="22">
        <v>11770.9</v>
      </c>
      <c r="C10" s="23">
        <v>2.2897424124890939</v>
      </c>
      <c r="D10" s="24">
        <v>8458.9</v>
      </c>
      <c r="E10" s="25">
        <v>1.9258031128189845</v>
      </c>
      <c r="F10" s="22">
        <v>36865</v>
      </c>
      <c r="G10" s="27">
        <v>2.0064706706129525</v>
      </c>
    </row>
    <row r="11" spans="1:7" x14ac:dyDescent="0.2">
      <c r="A11" s="28" t="s">
        <v>12</v>
      </c>
      <c r="B11" s="29">
        <v>8472.7999999999993</v>
      </c>
      <c r="C11" s="30">
        <v>1.6481772432471256</v>
      </c>
      <c r="D11" s="31">
        <v>8070.1</v>
      </c>
      <c r="E11" s="32">
        <v>1.837286609459917</v>
      </c>
      <c r="F11" s="29">
        <v>32295.200000000001</v>
      </c>
      <c r="G11" s="33">
        <v>1.7577477716419208</v>
      </c>
    </row>
    <row r="12" spans="1:7" x14ac:dyDescent="0.2">
      <c r="A12" s="21" t="s">
        <v>13</v>
      </c>
      <c r="B12" s="22">
        <v>349.1</v>
      </c>
      <c r="C12" s="23">
        <v>6.7908917431967197E-2</v>
      </c>
      <c r="D12" s="24">
        <v>188.7</v>
      </c>
      <c r="E12" s="25">
        <v>4.2960556028436604E-2</v>
      </c>
      <c r="F12" s="22">
        <v>2744.2</v>
      </c>
      <c r="G12" s="27">
        <v>0.14936001123819515</v>
      </c>
    </row>
    <row r="13" spans="1:7" x14ac:dyDescent="0.2">
      <c r="A13" s="21" t="s">
        <v>14</v>
      </c>
      <c r="B13" s="22">
        <v>3325.2</v>
      </c>
      <c r="C13" s="23">
        <v>0.64683681536745141</v>
      </c>
      <c r="D13" s="24">
        <v>2874.2</v>
      </c>
      <c r="E13" s="25">
        <v>0.65435734041829619</v>
      </c>
      <c r="F13" s="22">
        <v>12651.5</v>
      </c>
      <c r="G13" s="27">
        <v>0.68858981932075869</v>
      </c>
    </row>
    <row r="14" spans="1:7" x14ac:dyDescent="0.2">
      <c r="A14" s="21" t="s">
        <v>15</v>
      </c>
      <c r="B14" s="34">
        <v>859.1</v>
      </c>
      <c r="C14" s="23">
        <v>0.16711701794844749</v>
      </c>
      <c r="D14" s="35">
        <v>830.8</v>
      </c>
      <c r="E14" s="25">
        <v>0.18914483279504579</v>
      </c>
      <c r="F14" s="34">
        <v>3392.7</v>
      </c>
      <c r="G14" s="27">
        <v>0.18465626052322159</v>
      </c>
    </row>
    <row r="15" spans="1:7" x14ac:dyDescent="0.2">
      <c r="A15" s="36" t="s">
        <v>16</v>
      </c>
      <c r="B15" s="22">
        <v>1110.5</v>
      </c>
      <c r="C15" s="23">
        <v>0.21602077573245362</v>
      </c>
      <c r="D15" s="24">
        <v>861.3</v>
      </c>
      <c r="E15" s="25">
        <v>0.19608864285793562</v>
      </c>
      <c r="F15" s="22">
        <v>4046.2</v>
      </c>
      <c r="G15" s="27">
        <v>0.22022464742802467</v>
      </c>
    </row>
    <row r="16" spans="1:7" x14ac:dyDescent="0.2">
      <c r="A16" s="37" t="s">
        <v>17</v>
      </c>
      <c r="B16" s="38">
        <v>1105.7</v>
      </c>
      <c r="C16" s="39">
        <v>0.21508705243347501</v>
      </c>
      <c r="D16" s="40">
        <v>545.1</v>
      </c>
      <c r="E16" s="41">
        <v>0.12410068410758236</v>
      </c>
      <c r="F16" s="38">
        <v>2603.3000000000002</v>
      </c>
      <c r="G16" s="42">
        <v>0.14169117311289028</v>
      </c>
    </row>
    <row r="17" spans="1:9" x14ac:dyDescent="0.2">
      <c r="A17" s="21" t="s">
        <v>18</v>
      </c>
      <c r="B17" s="43">
        <v>288.7</v>
      </c>
      <c r="C17" s="44">
        <v>5.6159565919819333E-2</v>
      </c>
      <c r="D17" s="45">
        <v>250.6</v>
      </c>
      <c r="E17" s="46">
        <v>5.7053075467547509E-2</v>
      </c>
      <c r="F17" s="43">
        <v>1288.8</v>
      </c>
      <c r="G17" s="44">
        <v>7.0146192873619229E-2</v>
      </c>
    </row>
    <row r="18" spans="1:9" x14ac:dyDescent="0.2">
      <c r="A18" s="21" t="s">
        <v>19</v>
      </c>
      <c r="B18" s="47">
        <v>5377.7</v>
      </c>
      <c r="C18" s="48">
        <v>1.0461007885244629</v>
      </c>
      <c r="D18" s="49">
        <v>5111.6000000000004</v>
      </c>
      <c r="E18" s="46">
        <v>1.1637370333596004</v>
      </c>
      <c r="F18" s="47">
        <v>21180.7</v>
      </c>
      <c r="G18" s="48">
        <v>1.1528130566404928</v>
      </c>
    </row>
    <row r="19" spans="1:9" x14ac:dyDescent="0.2">
      <c r="A19" s="37" t="s">
        <v>20</v>
      </c>
      <c r="B19" s="50">
        <v>3430.7</v>
      </c>
      <c r="C19" s="51">
        <v>0.66735927537625284</v>
      </c>
      <c r="D19" s="50">
        <v>3265</v>
      </c>
      <c r="E19" s="46">
        <v>0.74332917558476708</v>
      </c>
      <c r="F19" s="50">
        <v>13325.7</v>
      </c>
      <c r="G19" s="51">
        <v>0.72528485597143699</v>
      </c>
    </row>
    <row r="20" spans="1:9" x14ac:dyDescent="0.2">
      <c r="A20" s="21" t="s">
        <v>21</v>
      </c>
      <c r="B20" s="47">
        <v>344.1</v>
      </c>
      <c r="C20" s="48">
        <v>6.6936288995531112E-2</v>
      </c>
      <c r="D20" s="47">
        <v>330.8</v>
      </c>
      <c r="E20" s="46">
        <v>7.5311880944392312E-2</v>
      </c>
      <c r="F20" s="47">
        <v>1312.9</v>
      </c>
      <c r="G20" s="48">
        <v>7.1457896200942506E-2</v>
      </c>
    </row>
    <row r="21" spans="1:9" x14ac:dyDescent="0.2">
      <c r="A21" s="21" t="s">
        <v>22</v>
      </c>
      <c r="B21" s="47">
        <v>913.9</v>
      </c>
      <c r="C21" s="48">
        <v>0.17777702561178693</v>
      </c>
      <c r="D21" s="47">
        <v>928.4</v>
      </c>
      <c r="E21" s="52">
        <v>0.21136502499629334</v>
      </c>
      <c r="F21" s="47">
        <v>3732.8</v>
      </c>
      <c r="G21" s="48">
        <v>0.20316706142042668</v>
      </c>
    </row>
    <row r="22" spans="1:9" x14ac:dyDescent="0.2">
      <c r="A22" s="28" t="s">
        <v>23</v>
      </c>
      <c r="B22" s="53">
        <v>6051.5</v>
      </c>
      <c r="C22" s="54">
        <v>1.1771721966185891</v>
      </c>
      <c r="D22" s="53">
        <v>5043.3</v>
      </c>
      <c r="E22" s="54">
        <v>1.1481874521368012</v>
      </c>
      <c r="F22" s="53">
        <v>23406.799999999999</v>
      </c>
      <c r="G22" s="54">
        <v>1.2739741677174345</v>
      </c>
    </row>
    <row r="23" spans="1:9" x14ac:dyDescent="0.2">
      <c r="A23" s="21" t="s">
        <v>24</v>
      </c>
      <c r="B23" s="47">
        <v>-302.2</v>
      </c>
      <c r="C23" s="48">
        <v>-5.8785662698196767E-2</v>
      </c>
      <c r="D23" s="47">
        <v>156.5</v>
      </c>
      <c r="E23" s="48">
        <v>3.5629713929254528E-2</v>
      </c>
      <c r="F23" s="47">
        <v>-1217.7</v>
      </c>
      <c r="G23" s="48">
        <v>-6.6276395920395831E-2</v>
      </c>
    </row>
    <row r="24" spans="1:9" x14ac:dyDescent="0.2">
      <c r="A24" s="21" t="s">
        <v>25</v>
      </c>
      <c r="B24" s="22">
        <v>74.400000000000006</v>
      </c>
      <c r="C24" s="23">
        <v>1.4472711134168892E-2</v>
      </c>
      <c r="D24" s="24">
        <v>338.5</v>
      </c>
      <c r="E24" s="25">
        <v>7.7064908402892374E-2</v>
      </c>
      <c r="F24" s="22">
        <v>620.1</v>
      </c>
      <c r="G24" s="55">
        <v>3.3750507604695293E-2</v>
      </c>
    </row>
    <row r="25" spans="1:9" x14ac:dyDescent="0.2">
      <c r="A25" s="28" t="s">
        <v>26</v>
      </c>
      <c r="B25" s="56">
        <v>6428.1</v>
      </c>
      <c r="C25" s="57">
        <v>1.2504305704509548</v>
      </c>
      <c r="D25" s="56">
        <v>5225.3</v>
      </c>
      <c r="E25" s="57">
        <v>1.1896226466104389</v>
      </c>
      <c r="F25" s="56">
        <v>25244.6</v>
      </c>
      <c r="G25" s="57">
        <v>1.3740010712425257</v>
      </c>
    </row>
    <row r="26" spans="1:9" x14ac:dyDescent="0.2">
      <c r="A26" s="58" t="s">
        <v>27</v>
      </c>
      <c r="B26" s="59">
        <v>1611.5</v>
      </c>
      <c r="C26" s="60">
        <v>0.31347814506334892</v>
      </c>
      <c r="D26" s="59">
        <v>1346.4</v>
      </c>
      <c r="E26" s="60">
        <v>0.30652937274343961</v>
      </c>
      <c r="F26" s="59">
        <v>6488.1</v>
      </c>
      <c r="G26" s="60">
        <v>0.35313121817452592</v>
      </c>
    </row>
    <row r="27" spans="1:9" x14ac:dyDescent="0.2">
      <c r="A27" s="61" t="s">
        <v>28</v>
      </c>
      <c r="B27" s="53">
        <v>4816.6000000000004</v>
      </c>
      <c r="C27" s="54">
        <v>0.93695242538760592</v>
      </c>
      <c r="D27" s="53">
        <v>3878.9</v>
      </c>
      <c r="E27" s="54">
        <v>0.88309327386699932</v>
      </c>
      <c r="F27" s="53">
        <v>18756.5</v>
      </c>
      <c r="G27" s="54">
        <v>1.0208698530679998</v>
      </c>
    </row>
    <row r="28" spans="1:9" ht="14.25" customHeight="1" x14ac:dyDescent="0.2">
      <c r="A28" s="62"/>
      <c r="B28" s="15"/>
      <c r="C28" s="15"/>
      <c r="D28" s="15"/>
      <c r="E28" s="15"/>
      <c r="F28" s="15"/>
      <c r="G28" s="15"/>
    </row>
    <row r="29" spans="1:9" x14ac:dyDescent="0.2">
      <c r="A29" s="63" t="s">
        <v>29</v>
      </c>
      <c r="B29" s="64">
        <v>38807</v>
      </c>
      <c r="C29" s="65" t="s">
        <v>30</v>
      </c>
      <c r="D29" s="64">
        <v>38442</v>
      </c>
      <c r="F29" s="64">
        <v>38717</v>
      </c>
    </row>
    <row r="30" spans="1:9" x14ac:dyDescent="0.2">
      <c r="A30" s="66"/>
      <c r="B30" s="67" t="s">
        <v>7</v>
      </c>
      <c r="C30" s="66"/>
      <c r="D30" s="67" t="s">
        <v>31</v>
      </c>
      <c r="F30" s="67" t="s">
        <v>7</v>
      </c>
    </row>
    <row r="31" spans="1:9" x14ac:dyDescent="0.2">
      <c r="A31" s="21" t="s">
        <v>32</v>
      </c>
      <c r="B31" s="68">
        <v>2057608</v>
      </c>
      <c r="C31" s="69">
        <f t="shared" ref="C31:C36" si="0">(B31/D31-1)*100</f>
        <v>14.970335578419892</v>
      </c>
      <c r="D31" s="68">
        <v>1789686</v>
      </c>
      <c r="F31" s="68">
        <v>1947846</v>
      </c>
      <c r="I31" s="70"/>
    </row>
    <row r="32" spans="1:9" x14ac:dyDescent="0.2">
      <c r="A32" s="21" t="s">
        <v>33</v>
      </c>
      <c r="B32" s="68">
        <v>1627988</v>
      </c>
      <c r="C32" s="69">
        <f t="shared" si="0"/>
        <v>14.243809876688761</v>
      </c>
      <c r="D32" s="68">
        <v>1425012</v>
      </c>
      <c r="F32" s="68">
        <v>1554100</v>
      </c>
      <c r="I32" s="70"/>
    </row>
    <row r="33" spans="1:9" x14ac:dyDescent="0.2">
      <c r="A33" s="21" t="s">
        <v>34</v>
      </c>
      <c r="B33" s="68">
        <v>10643</v>
      </c>
      <c r="C33" s="69">
        <f t="shared" si="0"/>
        <v>-37.324068076085041</v>
      </c>
      <c r="D33" s="68">
        <v>16981</v>
      </c>
      <c r="F33" s="68">
        <v>13835</v>
      </c>
      <c r="I33" s="70"/>
    </row>
    <row r="34" spans="1:9" x14ac:dyDescent="0.2">
      <c r="A34" s="21" t="s">
        <v>35</v>
      </c>
      <c r="B34" s="68">
        <v>4735</v>
      </c>
      <c r="C34" s="69">
        <f t="shared" si="0"/>
        <v>-42.029872673849169</v>
      </c>
      <c r="D34" s="68">
        <v>8168</v>
      </c>
      <c r="F34" s="68">
        <v>7606</v>
      </c>
      <c r="I34" s="70"/>
    </row>
    <row r="35" spans="1:9" x14ac:dyDescent="0.2">
      <c r="A35" s="21" t="s">
        <v>36</v>
      </c>
      <c r="B35" s="68">
        <v>1030573</v>
      </c>
      <c r="C35" s="69">
        <f t="shared" si="0"/>
        <v>12.674151505112885</v>
      </c>
      <c r="D35" s="68">
        <v>914649</v>
      </c>
      <c r="F35" s="68">
        <v>993933</v>
      </c>
      <c r="I35" s="70"/>
    </row>
    <row r="36" spans="1:9" x14ac:dyDescent="0.2">
      <c r="A36" s="71" t="s">
        <v>37</v>
      </c>
      <c r="B36" s="72">
        <v>491044</v>
      </c>
      <c r="C36" s="73">
        <f t="shared" si="0"/>
        <v>20.772778139872351</v>
      </c>
      <c r="D36" s="72">
        <v>406585</v>
      </c>
      <c r="F36" s="72">
        <v>456780</v>
      </c>
      <c r="I36" s="74"/>
    </row>
    <row r="37" spans="1:9" x14ac:dyDescent="0.2">
      <c r="A37" s="71" t="s">
        <v>38</v>
      </c>
      <c r="B37" s="75">
        <v>9.1999999999999998E-2</v>
      </c>
      <c r="C37" s="76"/>
      <c r="D37" s="75">
        <v>9.6000000000000002E-2</v>
      </c>
      <c r="E37" s="77"/>
      <c r="F37" s="75">
        <v>9.6000000000000002E-2</v>
      </c>
    </row>
    <row r="38" spans="1:9" x14ac:dyDescent="0.2">
      <c r="A38" s="78"/>
      <c r="B38" s="77"/>
      <c r="C38" s="77"/>
      <c r="D38" s="77"/>
      <c r="E38" s="77"/>
      <c r="F38" s="79"/>
      <c r="G38" s="80"/>
    </row>
    <row r="39" spans="1:9" x14ac:dyDescent="0.2">
      <c r="H39" s="81"/>
    </row>
    <row r="40" spans="1:9" x14ac:dyDescent="0.2">
      <c r="H40" s="81"/>
    </row>
    <row r="41" spans="1:9" x14ac:dyDescent="0.2">
      <c r="H41" s="81"/>
    </row>
    <row r="42" spans="1:9" x14ac:dyDescent="0.2">
      <c r="H42" s="81"/>
    </row>
    <row r="43" spans="1:9" x14ac:dyDescent="0.2">
      <c r="H43" s="81"/>
    </row>
    <row r="44" spans="1:9" x14ac:dyDescent="0.2">
      <c r="H44" s="81"/>
    </row>
    <row r="45" spans="1:9" x14ac:dyDescent="0.2">
      <c r="H45" s="81"/>
    </row>
    <row r="46" spans="1:9" x14ac:dyDescent="0.2">
      <c r="H46" s="81"/>
    </row>
    <row r="48" spans="1:9" x14ac:dyDescent="0.2">
      <c r="F48" s="14"/>
      <c r="G48" s="14"/>
    </row>
    <row r="49" spans="1:7" ht="15.75" x14ac:dyDescent="0.25">
      <c r="A49" s="82" t="s">
        <v>39</v>
      </c>
    </row>
    <row r="50" spans="1:7" x14ac:dyDescent="0.2">
      <c r="A50" s="14" t="s">
        <v>40</v>
      </c>
      <c r="B50" s="8"/>
      <c r="C50" s="8"/>
      <c r="D50" s="8"/>
      <c r="E50" s="8"/>
    </row>
    <row r="51" spans="1:7" x14ac:dyDescent="0.2">
      <c r="A51" s="16" t="s">
        <v>4</v>
      </c>
      <c r="B51" s="257" t="s">
        <v>5</v>
      </c>
      <c r="C51" s="258"/>
      <c r="D51" s="257" t="s">
        <v>41</v>
      </c>
      <c r="E51" s="258"/>
      <c r="F51" s="261">
        <v>2005</v>
      </c>
      <c r="G51" s="262"/>
    </row>
    <row r="52" spans="1:7" x14ac:dyDescent="0.2">
      <c r="A52" s="83"/>
      <c r="B52" s="84" t="s">
        <v>7</v>
      </c>
      <c r="C52" s="84" t="s">
        <v>8</v>
      </c>
      <c r="D52" s="84" t="s">
        <v>7</v>
      </c>
      <c r="E52" s="85" t="s">
        <v>9</v>
      </c>
      <c r="F52" s="84" t="s">
        <v>7</v>
      </c>
      <c r="G52" s="84" t="s">
        <v>8</v>
      </c>
    </row>
    <row r="53" spans="1:7" x14ac:dyDescent="0.2">
      <c r="A53" s="86" t="s">
        <v>10</v>
      </c>
      <c r="B53" s="87">
        <v>1172.7</v>
      </c>
      <c r="C53" s="88">
        <v>6.36</v>
      </c>
      <c r="D53" s="87">
        <v>729.9</v>
      </c>
      <c r="E53" s="88">
        <v>6.38</v>
      </c>
      <c r="F53" s="87">
        <v>5067.6000000000004</v>
      </c>
      <c r="G53" s="88">
        <v>5.74</v>
      </c>
    </row>
    <row r="54" spans="1:7" x14ac:dyDescent="0.2">
      <c r="A54" s="89" t="s">
        <v>11</v>
      </c>
      <c r="B54" s="87">
        <v>457.4</v>
      </c>
      <c r="C54" s="90">
        <v>2.48</v>
      </c>
      <c r="D54" s="87">
        <v>212</v>
      </c>
      <c r="E54" s="88">
        <v>1.85</v>
      </c>
      <c r="F54" s="87">
        <v>1816.9</v>
      </c>
      <c r="G54" s="90">
        <v>2.06</v>
      </c>
    </row>
    <row r="55" spans="1:7" x14ac:dyDescent="0.2">
      <c r="A55" s="91" t="s">
        <v>12</v>
      </c>
      <c r="B55" s="56">
        <f t="shared" ref="B55:G55" si="1">B53-B54</f>
        <v>715.30000000000007</v>
      </c>
      <c r="C55" s="92">
        <f t="shared" si="1"/>
        <v>3.8800000000000003</v>
      </c>
      <c r="D55" s="56">
        <f t="shared" si="1"/>
        <v>517.9</v>
      </c>
      <c r="E55" s="92">
        <f t="shared" si="1"/>
        <v>4.5299999999999994</v>
      </c>
      <c r="F55" s="56">
        <f t="shared" si="1"/>
        <v>3250.7000000000003</v>
      </c>
      <c r="G55" s="92">
        <f t="shared" si="1"/>
        <v>3.68</v>
      </c>
    </row>
    <row r="56" spans="1:7" x14ac:dyDescent="0.2">
      <c r="A56" s="89" t="s">
        <v>42</v>
      </c>
      <c r="B56" s="87">
        <v>0</v>
      </c>
      <c r="C56" s="88">
        <v>0</v>
      </c>
      <c r="D56" s="87">
        <v>0</v>
      </c>
      <c r="E56" s="88">
        <v>0</v>
      </c>
      <c r="F56" s="87">
        <v>0</v>
      </c>
      <c r="G56" s="88">
        <v>0</v>
      </c>
    </row>
    <row r="57" spans="1:7" x14ac:dyDescent="0.2">
      <c r="A57" s="89" t="s">
        <v>14</v>
      </c>
      <c r="B57" s="87">
        <v>210.2</v>
      </c>
      <c r="C57" s="88">
        <v>1.1399999999999999</v>
      </c>
      <c r="D57" s="87">
        <v>202.8</v>
      </c>
      <c r="E57" s="88">
        <v>1.77</v>
      </c>
      <c r="F57" s="87">
        <v>977.9</v>
      </c>
      <c r="G57" s="88">
        <v>1.1100000000000001</v>
      </c>
    </row>
    <row r="58" spans="1:7" x14ac:dyDescent="0.2">
      <c r="A58" s="89" t="s">
        <v>15</v>
      </c>
      <c r="B58" s="87">
        <v>134</v>
      </c>
      <c r="C58" s="88">
        <v>0.72</v>
      </c>
      <c r="D58" s="87">
        <v>94.8</v>
      </c>
      <c r="E58" s="88">
        <v>0.83</v>
      </c>
      <c r="F58" s="87">
        <v>595</v>
      </c>
      <c r="G58" s="88">
        <v>0.67</v>
      </c>
    </row>
    <row r="59" spans="1:7" x14ac:dyDescent="0.2">
      <c r="A59" s="89" t="s">
        <v>43</v>
      </c>
      <c r="B59" s="87">
        <v>6.7</v>
      </c>
      <c r="C59" s="88">
        <v>0.04</v>
      </c>
      <c r="D59" s="87">
        <v>7.5</v>
      </c>
      <c r="E59" s="88">
        <v>7.0000000000000007E-2</v>
      </c>
      <c r="F59" s="87">
        <v>23.1</v>
      </c>
      <c r="G59" s="88">
        <v>0.03</v>
      </c>
    </row>
    <row r="60" spans="1:7" x14ac:dyDescent="0.2">
      <c r="A60" s="93" t="s">
        <v>18</v>
      </c>
      <c r="B60" s="87">
        <v>70.900000000000006</v>
      </c>
      <c r="C60" s="88">
        <v>0.38</v>
      </c>
      <c r="D60" s="87">
        <v>65.7</v>
      </c>
      <c r="E60" s="88">
        <v>0.56999999999999995</v>
      </c>
      <c r="F60" s="87">
        <v>423</v>
      </c>
      <c r="G60" s="88">
        <v>0.48</v>
      </c>
    </row>
    <row r="61" spans="1:7" x14ac:dyDescent="0.2">
      <c r="A61" s="89" t="s">
        <v>44</v>
      </c>
      <c r="B61" s="87">
        <v>401.9</v>
      </c>
      <c r="C61" s="88">
        <v>2.1800000000000002</v>
      </c>
      <c r="D61" s="87">
        <v>299.5</v>
      </c>
      <c r="E61" s="88">
        <v>2.62</v>
      </c>
      <c r="F61" s="87">
        <v>1726</v>
      </c>
      <c r="G61" s="88">
        <v>1.96</v>
      </c>
    </row>
    <row r="62" spans="1:7" x14ac:dyDescent="0.2">
      <c r="A62" s="94" t="s">
        <v>45</v>
      </c>
      <c r="B62" s="50">
        <v>233.7</v>
      </c>
      <c r="C62" s="51">
        <v>1.27</v>
      </c>
      <c r="D62" s="50">
        <v>166.6</v>
      </c>
      <c r="E62" s="51">
        <v>1.46</v>
      </c>
      <c r="F62" s="50">
        <v>956</v>
      </c>
      <c r="G62" s="51">
        <v>1.08</v>
      </c>
    </row>
    <row r="63" spans="1:7" x14ac:dyDescent="0.2">
      <c r="A63" s="93" t="s">
        <v>46</v>
      </c>
      <c r="B63" s="47">
        <v>19.8</v>
      </c>
      <c r="C63" s="48">
        <v>0.11</v>
      </c>
      <c r="D63" s="47">
        <v>16.399999999999999</v>
      </c>
      <c r="E63" s="48">
        <v>0.14000000000000001</v>
      </c>
      <c r="F63" s="47">
        <v>96.3</v>
      </c>
      <c r="G63" s="48">
        <v>0.11</v>
      </c>
    </row>
    <row r="64" spans="1:7" x14ac:dyDescent="0.2">
      <c r="A64" s="93" t="s">
        <v>22</v>
      </c>
      <c r="B64" s="87">
        <v>54.5</v>
      </c>
      <c r="C64" s="88">
        <v>0.3</v>
      </c>
      <c r="D64" s="87">
        <v>63.7</v>
      </c>
      <c r="E64" s="88">
        <v>0.56000000000000005</v>
      </c>
      <c r="F64" s="87">
        <v>349</v>
      </c>
      <c r="G64" s="88">
        <v>0.4</v>
      </c>
    </row>
    <row r="65" spans="1:7" x14ac:dyDescent="0.2">
      <c r="A65" s="91" t="s">
        <v>23</v>
      </c>
      <c r="B65" s="56">
        <f t="shared" ref="B65:G65" si="2">(B55+B56+B57-B58+B59+B60-B61-B63-B64)</f>
        <v>392.90000000000003</v>
      </c>
      <c r="C65" s="92">
        <f t="shared" si="2"/>
        <v>2.1300000000000008</v>
      </c>
      <c r="D65" s="56">
        <f t="shared" si="2"/>
        <v>319.50000000000017</v>
      </c>
      <c r="E65" s="92">
        <f t="shared" si="2"/>
        <v>2.7899999999999991</v>
      </c>
      <c r="F65" s="56">
        <f t="shared" si="2"/>
        <v>1908.4</v>
      </c>
      <c r="G65" s="92">
        <f t="shared" si="2"/>
        <v>2.160000000000001</v>
      </c>
    </row>
    <row r="66" spans="1:7" x14ac:dyDescent="0.2">
      <c r="A66" s="95" t="s">
        <v>24</v>
      </c>
      <c r="B66" s="87">
        <v>65.2</v>
      </c>
      <c r="C66" s="88">
        <v>0.35</v>
      </c>
      <c r="D66" s="87">
        <v>69.5</v>
      </c>
      <c r="E66" s="88">
        <v>0.61</v>
      </c>
      <c r="F66" s="87">
        <v>313.39999999999998</v>
      </c>
      <c r="G66" s="88">
        <v>0.36</v>
      </c>
    </row>
    <row r="67" spans="1:7" x14ac:dyDescent="0.2">
      <c r="A67" s="91" t="s">
        <v>26</v>
      </c>
      <c r="B67" s="56">
        <f t="shared" ref="B67:G67" si="3">(B65-B66)</f>
        <v>327.70000000000005</v>
      </c>
      <c r="C67" s="92">
        <f t="shared" si="3"/>
        <v>1.7800000000000007</v>
      </c>
      <c r="D67" s="56">
        <f t="shared" si="3"/>
        <v>250.00000000000017</v>
      </c>
      <c r="E67" s="92">
        <f t="shared" si="3"/>
        <v>2.1799999999999993</v>
      </c>
      <c r="F67" s="56">
        <f t="shared" si="3"/>
        <v>1595</v>
      </c>
      <c r="G67" s="92">
        <f t="shared" si="3"/>
        <v>1.8000000000000012</v>
      </c>
    </row>
    <row r="68" spans="1:7" x14ac:dyDescent="0.2">
      <c r="A68" s="96"/>
    </row>
    <row r="69" spans="1:7" x14ac:dyDescent="0.2">
      <c r="A69" s="97" t="s">
        <v>29</v>
      </c>
      <c r="B69" s="98">
        <v>38807</v>
      </c>
      <c r="C69" s="99"/>
      <c r="D69" s="100" t="s">
        <v>47</v>
      </c>
      <c r="E69" s="101"/>
      <c r="F69" s="100">
        <v>38717</v>
      </c>
    </row>
    <row r="70" spans="1:7" x14ac:dyDescent="0.2">
      <c r="A70" s="102"/>
      <c r="B70" s="103" t="s">
        <v>7</v>
      </c>
      <c r="C70" s="104" t="s">
        <v>48</v>
      </c>
      <c r="D70" s="105" t="s">
        <v>7</v>
      </c>
      <c r="E70" s="106"/>
      <c r="F70" s="104" t="s">
        <v>7</v>
      </c>
    </row>
    <row r="71" spans="1:7" x14ac:dyDescent="0.2">
      <c r="A71" s="89" t="s">
        <v>32</v>
      </c>
      <c r="B71" s="87">
        <v>77373.5</v>
      </c>
      <c r="C71" s="107">
        <f>((B71-D71)/D71)*100</f>
        <v>62.090680364598505</v>
      </c>
      <c r="D71" s="87">
        <v>47734.7</v>
      </c>
      <c r="F71" s="87">
        <v>95740.9</v>
      </c>
    </row>
    <row r="72" spans="1:7" x14ac:dyDescent="0.2">
      <c r="A72" s="89" t="s">
        <v>33</v>
      </c>
      <c r="B72" s="87">
        <v>75675.3</v>
      </c>
      <c r="C72" s="108">
        <f>((B72-D72)/D72)*100</f>
        <v>67.388789474731965</v>
      </c>
      <c r="D72" s="87">
        <v>45209.3</v>
      </c>
      <c r="F72" s="87">
        <v>91526.9</v>
      </c>
    </row>
    <row r="73" spans="1:7" x14ac:dyDescent="0.2">
      <c r="A73" s="89" t="s">
        <v>49</v>
      </c>
      <c r="B73" s="87">
        <v>58607.1</v>
      </c>
      <c r="C73" s="108">
        <f>((B73-D73)/D73)*100</f>
        <v>80.486700727094657</v>
      </c>
      <c r="D73" s="87">
        <v>32471.7</v>
      </c>
      <c r="F73" s="87">
        <v>1077.5999999999999</v>
      </c>
    </row>
    <row r="74" spans="1:7" x14ac:dyDescent="0.2">
      <c r="A74" s="89" t="s">
        <v>50</v>
      </c>
      <c r="B74" s="87">
        <v>1854.4</v>
      </c>
      <c r="C74" s="108">
        <f>((B74-D74)/D74)*100</f>
        <v>-10.268073163650431</v>
      </c>
      <c r="D74" s="87">
        <v>2066.6</v>
      </c>
      <c r="F74" s="87">
        <v>267.2</v>
      </c>
    </row>
    <row r="75" spans="1:7" x14ac:dyDescent="0.2">
      <c r="A75" s="109" t="s">
        <v>51</v>
      </c>
      <c r="B75" s="110">
        <v>973.5</v>
      </c>
      <c r="C75" s="111">
        <f>((B75-D75)/D75)*100</f>
        <v>23.321510007600711</v>
      </c>
      <c r="D75" s="110">
        <v>789.4</v>
      </c>
      <c r="F75" s="110">
        <v>1077.5999999999999</v>
      </c>
    </row>
    <row r="76" spans="1:7" x14ac:dyDescent="0.2">
      <c r="A76" s="112" t="s">
        <v>38</v>
      </c>
      <c r="B76" s="113">
        <v>9.9000000000000005E-2</v>
      </c>
      <c r="C76" s="114"/>
      <c r="D76" s="115">
        <v>9.4E-2</v>
      </c>
      <c r="E76" s="116"/>
      <c r="F76" s="117">
        <v>9.6000000000000002E-2</v>
      </c>
    </row>
    <row r="77" spans="1:7" x14ac:dyDescent="0.2">
      <c r="A77" s="62" t="s">
        <v>52</v>
      </c>
    </row>
    <row r="78" spans="1:7" x14ac:dyDescent="0.2">
      <c r="A78" s="62" t="s">
        <v>53</v>
      </c>
    </row>
    <row r="82" spans="1:7" ht="15.75" x14ac:dyDescent="0.25">
      <c r="A82" s="82" t="s">
        <v>54</v>
      </c>
      <c r="D82" s="8"/>
      <c r="E82" s="8"/>
    </row>
    <row r="83" spans="1:7" x14ac:dyDescent="0.2">
      <c r="A83" s="14" t="s">
        <v>55</v>
      </c>
      <c r="B83" s="8"/>
      <c r="C83" s="8"/>
      <c r="D83" s="8"/>
      <c r="E83" s="8"/>
    </row>
    <row r="84" spans="1:7" x14ac:dyDescent="0.2">
      <c r="A84" s="16" t="s">
        <v>4</v>
      </c>
      <c r="B84" s="257" t="s">
        <v>5</v>
      </c>
      <c r="C84" s="258"/>
      <c r="D84" s="257" t="s">
        <v>6</v>
      </c>
      <c r="E84" s="258"/>
      <c r="F84" s="261">
        <v>2005</v>
      </c>
      <c r="G84" s="262"/>
    </row>
    <row r="85" spans="1:7" x14ac:dyDescent="0.2">
      <c r="A85" s="83"/>
      <c r="B85" s="84" t="s">
        <v>7</v>
      </c>
      <c r="C85" s="84" t="s">
        <v>8</v>
      </c>
      <c r="D85" s="84" t="s">
        <v>7</v>
      </c>
      <c r="E85" s="85" t="s">
        <v>9</v>
      </c>
      <c r="F85" s="84" t="s">
        <v>7</v>
      </c>
      <c r="G85" s="84" t="s">
        <v>8</v>
      </c>
    </row>
    <row r="86" spans="1:7" x14ac:dyDescent="0.2">
      <c r="A86" s="86" t="s">
        <v>10</v>
      </c>
      <c r="B86" s="87">
        <v>3343.5</v>
      </c>
      <c r="C86" s="88">
        <v>3.32</v>
      </c>
      <c r="D86" s="87">
        <v>2379.3000000000002</v>
      </c>
      <c r="E86" s="88">
        <v>2.85</v>
      </c>
      <c r="F86" s="87">
        <v>11094.5</v>
      </c>
      <c r="G86" s="88">
        <v>3.1</v>
      </c>
    </row>
    <row r="87" spans="1:7" x14ac:dyDescent="0.2">
      <c r="A87" s="89" t="s">
        <v>11</v>
      </c>
      <c r="B87" s="87">
        <v>2905.3</v>
      </c>
      <c r="C87" s="90">
        <v>2.88</v>
      </c>
      <c r="D87" s="87">
        <v>2024.3</v>
      </c>
      <c r="E87" s="88">
        <v>2.42</v>
      </c>
      <c r="F87" s="87">
        <v>9580.1</v>
      </c>
      <c r="G87" s="88">
        <v>2.68</v>
      </c>
    </row>
    <row r="88" spans="1:7" x14ac:dyDescent="0.2">
      <c r="A88" s="91" t="s">
        <v>12</v>
      </c>
      <c r="B88" s="56">
        <f t="shared" ref="B88:G88" si="4">B86-B87</f>
        <v>438.19999999999982</v>
      </c>
      <c r="C88" s="92">
        <f t="shared" si="4"/>
        <v>0.43999999999999995</v>
      </c>
      <c r="D88" s="56">
        <f t="shared" si="4"/>
        <v>355.00000000000023</v>
      </c>
      <c r="E88" s="92">
        <f t="shared" si="4"/>
        <v>0.43000000000000016</v>
      </c>
      <c r="F88" s="56">
        <f t="shared" si="4"/>
        <v>1514.3999999999996</v>
      </c>
      <c r="G88" s="92">
        <f t="shared" si="4"/>
        <v>0.41999999999999993</v>
      </c>
    </row>
    <row r="89" spans="1:7" x14ac:dyDescent="0.2">
      <c r="A89" s="89" t="s">
        <v>42</v>
      </c>
      <c r="B89" s="87">
        <v>14.3</v>
      </c>
      <c r="C89" s="88">
        <v>0.01</v>
      </c>
      <c r="D89" s="87">
        <v>8.3000000000000007</v>
      </c>
      <c r="E89" s="88">
        <v>0.01</v>
      </c>
      <c r="F89" s="87">
        <v>41.8</v>
      </c>
      <c r="G89" s="88">
        <v>0.01</v>
      </c>
    </row>
    <row r="90" spans="1:7" x14ac:dyDescent="0.2">
      <c r="A90" s="89" t="s">
        <v>14</v>
      </c>
      <c r="B90" s="87">
        <v>1.8</v>
      </c>
      <c r="C90" s="88">
        <v>0</v>
      </c>
      <c r="D90" s="87">
        <v>2.7</v>
      </c>
      <c r="E90" s="88">
        <v>0</v>
      </c>
      <c r="F90" s="87">
        <v>11.5</v>
      </c>
      <c r="G90" s="88">
        <v>0</v>
      </c>
    </row>
    <row r="91" spans="1:7" x14ac:dyDescent="0.2">
      <c r="A91" s="89" t="s">
        <v>15</v>
      </c>
      <c r="B91" s="87">
        <v>11.6</v>
      </c>
      <c r="C91" s="88">
        <v>0.01</v>
      </c>
      <c r="D91" s="87">
        <v>7.6</v>
      </c>
      <c r="E91" s="88">
        <v>0.01</v>
      </c>
      <c r="F91" s="87">
        <v>35</v>
      </c>
      <c r="G91" s="88">
        <v>0.01</v>
      </c>
    </row>
    <row r="92" spans="1:7" x14ac:dyDescent="0.2">
      <c r="A92" s="89" t="s">
        <v>43</v>
      </c>
      <c r="B92" s="87">
        <v>12.8</v>
      </c>
      <c r="C92" s="88">
        <v>0.01</v>
      </c>
      <c r="D92" s="87">
        <v>22.2</v>
      </c>
      <c r="E92" s="88">
        <v>0.03</v>
      </c>
      <c r="F92" s="87">
        <v>22.4</v>
      </c>
      <c r="G92" s="88">
        <v>0.01</v>
      </c>
    </row>
    <row r="93" spans="1:7" x14ac:dyDescent="0.2">
      <c r="A93" s="93" t="s">
        <v>18</v>
      </c>
      <c r="B93" s="87">
        <v>8.4</v>
      </c>
      <c r="C93" s="88">
        <v>0.01</v>
      </c>
      <c r="D93" s="87">
        <v>5.9</v>
      </c>
      <c r="E93" s="88">
        <v>0.01</v>
      </c>
      <c r="F93" s="87">
        <v>20.9</v>
      </c>
      <c r="G93" s="88">
        <v>0.01</v>
      </c>
    </row>
    <row r="94" spans="1:7" x14ac:dyDescent="0.2">
      <c r="A94" s="89" t="s">
        <v>44</v>
      </c>
      <c r="B94" s="87">
        <v>121</v>
      </c>
      <c r="C94" s="88">
        <v>0.12</v>
      </c>
      <c r="D94" s="87">
        <v>103.7</v>
      </c>
      <c r="E94" s="88">
        <v>0.13</v>
      </c>
      <c r="F94" s="87">
        <v>444.7</v>
      </c>
      <c r="G94" s="88">
        <v>0.12</v>
      </c>
    </row>
    <row r="95" spans="1:7" x14ac:dyDescent="0.2">
      <c r="A95" s="94" t="s">
        <v>45</v>
      </c>
      <c r="B95" s="50">
        <v>66.2</v>
      </c>
      <c r="C95" s="51">
        <v>7.0000000000000007E-2</v>
      </c>
      <c r="D95" s="50">
        <v>62.1</v>
      </c>
      <c r="E95" s="51">
        <v>7.0000000000000007E-2</v>
      </c>
      <c r="F95" s="50">
        <v>274</v>
      </c>
      <c r="G95" s="51">
        <v>0.08</v>
      </c>
    </row>
    <row r="96" spans="1:7" x14ac:dyDescent="0.2">
      <c r="A96" s="93" t="s">
        <v>46</v>
      </c>
      <c r="B96" s="47">
        <v>7.6</v>
      </c>
      <c r="C96" s="48">
        <v>0.01</v>
      </c>
      <c r="D96" s="47">
        <v>5.7</v>
      </c>
      <c r="E96" s="48">
        <v>0.01</v>
      </c>
      <c r="F96" s="47">
        <v>29.6</v>
      </c>
      <c r="G96" s="48">
        <v>0.01</v>
      </c>
    </row>
    <row r="97" spans="1:7" x14ac:dyDescent="0.2">
      <c r="A97" s="93" t="s">
        <v>22</v>
      </c>
      <c r="B97" s="87">
        <v>16.2</v>
      </c>
      <c r="C97" s="88">
        <v>0.02</v>
      </c>
      <c r="D97" s="87">
        <v>28.1</v>
      </c>
      <c r="E97" s="88">
        <v>0.03</v>
      </c>
      <c r="F97" s="87">
        <v>73.400000000000006</v>
      </c>
      <c r="G97" s="88">
        <v>0.02</v>
      </c>
    </row>
    <row r="98" spans="1:7" x14ac:dyDescent="0.2">
      <c r="A98" s="91" t="s">
        <v>23</v>
      </c>
      <c r="B98" s="56">
        <f t="shared" ref="B98:G98" si="5">(B88+B89+B90-B91+B92+B93-B94-B96-B97)</f>
        <v>319.0999999999998</v>
      </c>
      <c r="C98" s="92">
        <f t="shared" si="5"/>
        <v>0.30999999999999994</v>
      </c>
      <c r="D98" s="56">
        <f t="shared" si="5"/>
        <v>249.0000000000002</v>
      </c>
      <c r="E98" s="92">
        <f t="shared" si="5"/>
        <v>0.30000000000000016</v>
      </c>
      <c r="F98" s="56">
        <f t="shared" si="5"/>
        <v>1028.2999999999997</v>
      </c>
      <c r="G98" s="92">
        <f t="shared" si="5"/>
        <v>0.28999999999999992</v>
      </c>
    </row>
    <row r="99" spans="1:7" x14ac:dyDescent="0.2">
      <c r="A99" s="89" t="s">
        <v>24</v>
      </c>
      <c r="B99" s="87">
        <v>-6.3</v>
      </c>
      <c r="C99" s="88">
        <v>-0.01</v>
      </c>
      <c r="D99" s="87">
        <v>-7.6</v>
      </c>
      <c r="E99" s="88">
        <v>-0.01</v>
      </c>
      <c r="F99" s="87">
        <v>-46</v>
      </c>
      <c r="G99" s="90">
        <v>-0.01</v>
      </c>
    </row>
    <row r="100" spans="1:7" x14ac:dyDescent="0.2">
      <c r="A100" s="91" t="s">
        <v>26</v>
      </c>
      <c r="B100" s="56">
        <f t="shared" ref="B100:G100" si="6">(B98-B99)</f>
        <v>325.39999999999981</v>
      </c>
      <c r="C100" s="92">
        <f t="shared" si="6"/>
        <v>0.31999999999999995</v>
      </c>
      <c r="D100" s="56">
        <f t="shared" si="6"/>
        <v>256.60000000000019</v>
      </c>
      <c r="E100" s="92">
        <f t="shared" si="6"/>
        <v>0.31000000000000016</v>
      </c>
      <c r="F100" s="56">
        <f t="shared" si="6"/>
        <v>1074.2999999999997</v>
      </c>
      <c r="G100" s="92">
        <f t="shared" si="6"/>
        <v>0.29999999999999993</v>
      </c>
    </row>
    <row r="101" spans="1:7" x14ac:dyDescent="0.2">
      <c r="A101" s="96"/>
      <c r="B101" s="101"/>
      <c r="C101" s="101"/>
      <c r="D101" s="101"/>
      <c r="E101" s="101"/>
      <c r="G101" s="118"/>
    </row>
    <row r="102" spans="1:7" x14ac:dyDescent="0.2">
      <c r="A102" s="97" t="s">
        <v>29</v>
      </c>
      <c r="B102" s="98">
        <v>38807</v>
      </c>
      <c r="C102" s="99"/>
      <c r="D102" s="100">
        <v>38442</v>
      </c>
      <c r="E102" s="101"/>
      <c r="F102" s="100">
        <v>38717</v>
      </c>
    </row>
    <row r="103" spans="1:7" x14ac:dyDescent="0.2">
      <c r="A103" s="102"/>
      <c r="B103" s="103" t="s">
        <v>7</v>
      </c>
      <c r="C103" s="104" t="s">
        <v>48</v>
      </c>
      <c r="D103" s="105" t="s">
        <v>7</v>
      </c>
      <c r="E103" s="106"/>
      <c r="F103" s="104" t="s">
        <v>7</v>
      </c>
    </row>
    <row r="104" spans="1:7" x14ac:dyDescent="0.2">
      <c r="A104" s="89" t="s">
        <v>32</v>
      </c>
      <c r="B104" s="87">
        <v>405455.4</v>
      </c>
      <c r="C104" s="107">
        <f>((B104-D104)/D104)*100</f>
        <v>18.702762521518164</v>
      </c>
      <c r="D104" s="87">
        <v>341572</v>
      </c>
      <c r="F104" s="87">
        <v>400111.2</v>
      </c>
    </row>
    <row r="105" spans="1:7" x14ac:dyDescent="0.2">
      <c r="A105" s="89" t="s">
        <v>33</v>
      </c>
      <c r="B105" s="87">
        <v>258244</v>
      </c>
      <c r="C105" s="107">
        <f>((B105-D105)/D105)*100</f>
        <v>20.08706921686532</v>
      </c>
      <c r="D105" s="87">
        <v>215047.3</v>
      </c>
      <c r="F105" s="87">
        <v>249255</v>
      </c>
    </row>
    <row r="106" spans="1:7" x14ac:dyDescent="0.2">
      <c r="A106" s="89" t="s">
        <v>49</v>
      </c>
      <c r="B106" s="87">
        <v>104306.6</v>
      </c>
      <c r="C106" s="108">
        <f>((B106-D106)/D106)*100</f>
        <v>20.556257375368549</v>
      </c>
      <c r="D106" s="87">
        <v>86521.1</v>
      </c>
      <c r="F106" s="87">
        <v>98971</v>
      </c>
    </row>
    <row r="107" spans="1:7" x14ac:dyDescent="0.2">
      <c r="A107" s="89" t="s">
        <v>56</v>
      </c>
      <c r="B107" s="87">
        <v>276734.40000000002</v>
      </c>
      <c r="C107" s="107">
        <f>((B107-D107)/D107)*100</f>
        <v>18.165052685155974</v>
      </c>
      <c r="D107" s="87">
        <v>234193.1</v>
      </c>
      <c r="F107" s="87">
        <v>245381.6</v>
      </c>
    </row>
    <row r="108" spans="1:7" x14ac:dyDescent="0.2">
      <c r="A108" s="109" t="s">
        <v>51</v>
      </c>
      <c r="B108" s="110">
        <v>147.69999999999999</v>
      </c>
      <c r="C108" s="111">
        <f>((B108-D108)/D108)*100</f>
        <v>-55.024360535931791</v>
      </c>
      <c r="D108" s="110">
        <v>328.4</v>
      </c>
      <c r="F108" s="110">
        <v>237.4</v>
      </c>
    </row>
    <row r="109" spans="1:7" x14ac:dyDescent="0.2">
      <c r="A109" s="112" t="s">
        <v>38</v>
      </c>
      <c r="B109" s="119">
        <v>9.2999999999999999E-2</v>
      </c>
      <c r="C109" s="114"/>
      <c r="D109" s="115">
        <v>9.2999999999999999E-2</v>
      </c>
      <c r="E109" s="116"/>
      <c r="F109" s="120">
        <v>9.1999999999999998E-2</v>
      </c>
    </row>
    <row r="110" spans="1:7" x14ac:dyDescent="0.2">
      <c r="A110" s="121"/>
      <c r="B110" s="122"/>
      <c r="C110" s="123"/>
      <c r="D110" s="124"/>
      <c r="E110" s="116"/>
      <c r="F110" s="125"/>
    </row>
    <row r="111" spans="1:7" x14ac:dyDescent="0.2">
      <c r="A111" s="121"/>
      <c r="B111" s="122"/>
      <c r="C111" s="123"/>
      <c r="D111" s="124"/>
      <c r="E111" s="116"/>
      <c r="F111" s="125"/>
    </row>
    <row r="112" spans="1:7" ht="15.75" x14ac:dyDescent="0.25">
      <c r="A112" s="82" t="s">
        <v>57</v>
      </c>
      <c r="B112" s="126"/>
      <c r="C112" s="8"/>
      <c r="D112" s="8"/>
      <c r="E112" s="8"/>
    </row>
    <row r="113" spans="1:7" x14ac:dyDescent="0.2">
      <c r="A113" s="127" t="s">
        <v>58</v>
      </c>
      <c r="B113" s="8"/>
      <c r="C113" s="8"/>
      <c r="D113" s="8"/>
      <c r="E113" s="8"/>
    </row>
    <row r="114" spans="1:7" x14ac:dyDescent="0.2">
      <c r="A114" s="127"/>
      <c r="B114" s="8"/>
      <c r="C114" s="8"/>
      <c r="D114" s="8"/>
      <c r="E114" s="8"/>
    </row>
    <row r="115" spans="1:7" x14ac:dyDescent="0.2">
      <c r="A115" s="16" t="s">
        <v>4</v>
      </c>
      <c r="B115" s="259" t="s">
        <v>5</v>
      </c>
      <c r="C115" s="260"/>
      <c r="D115" s="259" t="s">
        <v>6</v>
      </c>
      <c r="E115" s="260"/>
      <c r="F115" s="259">
        <v>2005</v>
      </c>
      <c r="G115" s="260"/>
    </row>
    <row r="116" spans="1:7" x14ac:dyDescent="0.2">
      <c r="A116" s="83"/>
      <c r="B116" s="84" t="s">
        <v>7</v>
      </c>
      <c r="C116" s="84" t="s">
        <v>8</v>
      </c>
      <c r="D116" s="84" t="s">
        <v>7</v>
      </c>
      <c r="E116" s="128" t="s">
        <v>9</v>
      </c>
      <c r="F116" s="84" t="s">
        <v>7</v>
      </c>
      <c r="G116" s="84" t="s">
        <v>8</v>
      </c>
    </row>
    <row r="117" spans="1:7" x14ac:dyDescent="0.2">
      <c r="A117" s="129" t="s">
        <v>59</v>
      </c>
      <c r="B117" s="130">
        <v>21429.797592229999</v>
      </c>
      <c r="C117" s="131">
        <v>14.6601910108963</v>
      </c>
      <c r="D117" s="130">
        <v>19384.147816690001</v>
      </c>
      <c r="E117" s="132">
        <v>14.987730129884055</v>
      </c>
      <c r="F117" s="133">
        <v>61023.050208870001</v>
      </c>
      <c r="G117" s="134">
        <v>11.269634486358594</v>
      </c>
    </row>
    <row r="118" spans="1:7" x14ac:dyDescent="0.2">
      <c r="A118" s="135" t="s">
        <v>60</v>
      </c>
      <c r="B118" s="136">
        <v>5008.2863622000013</v>
      </c>
      <c r="C118" s="137">
        <v>3.4261842367442821</v>
      </c>
      <c r="D118" s="136">
        <v>3266.8618231200003</v>
      </c>
      <c r="E118" s="138">
        <v>2.5259218945073223</v>
      </c>
      <c r="F118" s="136">
        <v>6150.2092729900005</v>
      </c>
      <c r="G118" s="139">
        <v>1.1358103255077192</v>
      </c>
    </row>
    <row r="119" spans="1:7" x14ac:dyDescent="0.2">
      <c r="A119" s="140" t="s">
        <v>61</v>
      </c>
      <c r="B119" s="141">
        <v>23658.364287330001</v>
      </c>
      <c r="C119" s="131">
        <v>16.184760400321323</v>
      </c>
      <c r="D119" s="141">
        <v>13674.47049132</v>
      </c>
      <c r="E119" s="142">
        <v>10.573035004226661</v>
      </c>
      <c r="F119" s="133">
        <v>64083.795103110002</v>
      </c>
      <c r="G119" s="44">
        <v>11.8348877160154</v>
      </c>
    </row>
    <row r="120" spans="1:7" x14ac:dyDescent="0.2">
      <c r="A120" s="135" t="s">
        <v>62</v>
      </c>
      <c r="B120" s="136">
        <v>9994.4918138899993</v>
      </c>
      <c r="C120" s="137">
        <v>6.8372628541107803</v>
      </c>
      <c r="D120" s="136">
        <v>6946.9779161700008</v>
      </c>
      <c r="E120" s="138">
        <v>5.3713700086506817</v>
      </c>
      <c r="F120" s="136">
        <v>27973.581535000001</v>
      </c>
      <c r="G120" s="139">
        <v>5.1661140846738034</v>
      </c>
    </row>
    <row r="121" spans="1:7" x14ac:dyDescent="0.2">
      <c r="A121" s="93" t="s">
        <v>63</v>
      </c>
      <c r="B121" s="130">
        <v>11883.727185020001</v>
      </c>
      <c r="C121" s="131">
        <v>8.1296946321575128</v>
      </c>
      <c r="D121" s="130">
        <v>8812.4509141299986</v>
      </c>
      <c r="E121" s="132">
        <v>6.8137447842875538</v>
      </c>
      <c r="F121" s="133">
        <v>32027.638660300003</v>
      </c>
      <c r="G121" s="44">
        <v>5.9148105499040478</v>
      </c>
    </row>
    <row r="122" spans="1:7" x14ac:dyDescent="0.2">
      <c r="A122" s="135" t="s">
        <v>64</v>
      </c>
      <c r="B122" s="136">
        <v>4523.1667189499994</v>
      </c>
      <c r="C122" s="137">
        <v>3.0943123838919928</v>
      </c>
      <c r="D122" s="136">
        <v>2685.3217791500001</v>
      </c>
      <c r="E122" s="138">
        <v>2.0762779214439973</v>
      </c>
      <c r="F122" s="136">
        <v>5763.6379722800002</v>
      </c>
      <c r="G122" s="139">
        <v>1.0644189865463527</v>
      </c>
    </row>
    <row r="123" spans="1:7" x14ac:dyDescent="0.2">
      <c r="A123" s="93" t="s">
        <v>65</v>
      </c>
      <c r="B123" s="133">
        <v>13055.86270921</v>
      </c>
      <c r="C123" s="131">
        <v>8.9315561803745105</v>
      </c>
      <c r="D123" s="133">
        <v>13710.713343850002</v>
      </c>
      <c r="E123" s="142">
        <v>10.601057803990351</v>
      </c>
      <c r="F123" s="133">
        <v>46058.854170539998</v>
      </c>
      <c r="G123" s="44">
        <v>8.5060718791639491</v>
      </c>
    </row>
    <row r="124" spans="1:7" x14ac:dyDescent="0.2">
      <c r="A124" s="93" t="s">
        <v>66</v>
      </c>
      <c r="B124" s="133">
        <v>1211.1223641700001</v>
      </c>
      <c r="C124" s="131">
        <v>0.82853256638962414</v>
      </c>
      <c r="D124" s="133">
        <v>1195.3102030700002</v>
      </c>
      <c r="E124" s="142">
        <v>0.92420811657683688</v>
      </c>
      <c r="F124" s="133">
        <v>4259.3346929899999</v>
      </c>
      <c r="G124" s="44">
        <v>0.7866067818761131</v>
      </c>
    </row>
    <row r="125" spans="1:7" x14ac:dyDescent="0.2">
      <c r="A125" s="93" t="s">
        <v>67</v>
      </c>
      <c r="B125" s="133">
        <v>9073.3458779200009</v>
      </c>
      <c r="C125" s="131">
        <v>6.2071040617978124</v>
      </c>
      <c r="D125" s="133">
        <v>6568.4012427400003</v>
      </c>
      <c r="E125" s="132">
        <v>5.0786563403225493</v>
      </c>
      <c r="F125" s="133">
        <v>21556.014579249997</v>
      </c>
      <c r="G125" s="44">
        <v>3.9809285910695684</v>
      </c>
    </row>
    <row r="126" spans="1:7" x14ac:dyDescent="0.2">
      <c r="A126" s="135" t="s">
        <v>68</v>
      </c>
      <c r="B126" s="136">
        <v>7267.8234358299997</v>
      </c>
      <c r="C126" s="137">
        <v>4.9719405581958647</v>
      </c>
      <c r="D126" s="136">
        <v>4603.0687611900003</v>
      </c>
      <c r="E126" s="138">
        <v>3.559070690877344</v>
      </c>
      <c r="F126" s="136">
        <v>19071.3484942</v>
      </c>
      <c r="G126" s="139">
        <v>3.5220646289548898</v>
      </c>
    </row>
    <row r="127" spans="1:7" x14ac:dyDescent="0.2">
      <c r="A127" s="93" t="s">
        <v>69</v>
      </c>
      <c r="B127" s="143">
        <v>0</v>
      </c>
      <c r="C127" s="46">
        <v>0</v>
      </c>
      <c r="D127" s="143">
        <v>0</v>
      </c>
      <c r="E127" s="144">
        <v>0</v>
      </c>
      <c r="F127" s="133">
        <v>0</v>
      </c>
      <c r="G127" s="44">
        <v>0</v>
      </c>
    </row>
    <row r="128" spans="1:7" x14ac:dyDescent="0.2">
      <c r="A128" s="93" t="s">
        <v>70</v>
      </c>
      <c r="B128" s="143">
        <v>-102.11039163999997</v>
      </c>
      <c r="C128" s="52">
        <v>-6.9854035680794027E-2</v>
      </c>
      <c r="D128" s="143">
        <v>-107.34654989999999</v>
      </c>
      <c r="E128" s="144">
        <v>-8.2999837572950444E-2</v>
      </c>
      <c r="F128" s="133">
        <v>-892.83171972000014</v>
      </c>
      <c r="G128" s="145">
        <v>-0.16488666339410249</v>
      </c>
    </row>
    <row r="129" spans="1:7" x14ac:dyDescent="0.2">
      <c r="A129" s="146" t="s">
        <v>71</v>
      </c>
      <c r="B129" s="147">
        <v>4496.9137005999992</v>
      </c>
      <c r="C129" s="148">
        <v>3.0763526125984404</v>
      </c>
      <c r="D129" s="149">
        <v>3484.662743320001</v>
      </c>
      <c r="E129" s="150">
        <v>2.6943245214821014</v>
      </c>
      <c r="F129" s="151">
        <v>16528.457226180002</v>
      </c>
      <c r="G129" s="152">
        <v>3.0524477377793522</v>
      </c>
    </row>
    <row r="130" spans="1:7" x14ac:dyDescent="0.2">
      <c r="A130" s="153" t="s">
        <v>72</v>
      </c>
      <c r="B130" s="154">
        <v>5265.079651</v>
      </c>
      <c r="C130" s="155">
        <v>3.6018573222189305</v>
      </c>
      <c r="D130" s="156">
        <v>-820.26668900000016</v>
      </c>
      <c r="E130" s="157">
        <v>-0.6342262701216248</v>
      </c>
      <c r="F130" s="158">
        <v>8203.7142629999998</v>
      </c>
      <c r="G130" s="159">
        <v>1.5150481802874252</v>
      </c>
    </row>
    <row r="131" spans="1:7" x14ac:dyDescent="0.2">
      <c r="A131" s="160" t="s">
        <v>73</v>
      </c>
      <c r="B131" s="161">
        <v>9760.8249336000008</v>
      </c>
      <c r="C131" s="162">
        <v>6.6774106164389853</v>
      </c>
      <c r="D131" s="163">
        <v>2663.5453733200011</v>
      </c>
      <c r="E131" s="164">
        <v>2.0594405088909502</v>
      </c>
      <c r="F131" s="165">
        <v>24732.418808180002</v>
      </c>
      <c r="G131" s="166">
        <v>4.5675415925245764</v>
      </c>
    </row>
    <row r="132" spans="1:7" x14ac:dyDescent="0.2">
      <c r="A132" s="167" t="s">
        <v>74</v>
      </c>
      <c r="B132" s="168">
        <v>3645.67492318</v>
      </c>
      <c r="C132" s="131">
        <v>2.4940175243107299</v>
      </c>
      <c r="D132" s="169">
        <v>2562.5263914400002</v>
      </c>
      <c r="E132" s="144">
        <v>1.9813331165654806</v>
      </c>
      <c r="F132" s="170">
        <v>8071.5744138500004</v>
      </c>
      <c r="G132" s="44">
        <v>1.4906448147410303</v>
      </c>
    </row>
    <row r="133" spans="1:7" x14ac:dyDescent="0.2">
      <c r="A133" s="171" t="s">
        <v>75</v>
      </c>
      <c r="B133" s="172">
        <v>0</v>
      </c>
      <c r="C133" s="173">
        <v>0</v>
      </c>
      <c r="D133" s="87">
        <v>0</v>
      </c>
      <c r="E133" s="174">
        <v>0</v>
      </c>
      <c r="F133" s="47">
        <v>4420</v>
      </c>
      <c r="G133" s="44">
        <v>0.81627818110056716</v>
      </c>
    </row>
    <row r="134" spans="1:7" x14ac:dyDescent="0.2">
      <c r="A134" s="175" t="s">
        <v>76</v>
      </c>
      <c r="B134" s="176">
        <v>-3.6</v>
      </c>
      <c r="C134" s="177">
        <v>-2.46277116767367E-3</v>
      </c>
      <c r="D134" s="178">
        <v>8.3470000000000013</v>
      </c>
      <c r="E134" s="179">
        <v>6.4538603696793562E-3</v>
      </c>
      <c r="F134" s="110">
        <v>-450.2010754800001</v>
      </c>
      <c r="G134" s="145">
        <v>-8.314237896432887E-2</v>
      </c>
    </row>
    <row r="135" spans="1:7" x14ac:dyDescent="0.2">
      <c r="A135" s="14" t="s">
        <v>77</v>
      </c>
      <c r="B135" s="180"/>
      <c r="C135" s="101"/>
      <c r="D135" s="101"/>
      <c r="E135" s="101"/>
      <c r="F135" s="180"/>
      <c r="G135" s="101"/>
    </row>
    <row r="136" spans="1:7" x14ac:dyDescent="0.2">
      <c r="B136" s="101"/>
      <c r="C136" s="101"/>
      <c r="D136" s="101"/>
      <c r="E136" s="101"/>
      <c r="F136" s="101"/>
      <c r="G136" s="101"/>
    </row>
    <row r="138" spans="1:7" x14ac:dyDescent="0.2">
      <c r="A138" s="181" t="s">
        <v>29</v>
      </c>
      <c r="B138" s="263">
        <v>38807</v>
      </c>
      <c r="C138" s="264"/>
      <c r="D138" s="263">
        <v>38442</v>
      </c>
      <c r="E138" s="264"/>
      <c r="F138" s="265">
        <v>2005</v>
      </c>
      <c r="G138" s="266"/>
    </row>
    <row r="139" spans="1:7" x14ac:dyDescent="0.2">
      <c r="A139" s="182"/>
      <c r="B139" s="128" t="s">
        <v>7</v>
      </c>
      <c r="C139" s="183" t="s">
        <v>78</v>
      </c>
      <c r="D139" s="128" t="s">
        <v>7</v>
      </c>
      <c r="E139" s="184" t="s">
        <v>78</v>
      </c>
      <c r="F139" s="128" t="s">
        <v>7</v>
      </c>
      <c r="G139" s="128" t="s">
        <v>78</v>
      </c>
    </row>
    <row r="140" spans="1:7" x14ac:dyDescent="0.2">
      <c r="A140" s="93" t="s">
        <v>79</v>
      </c>
      <c r="B140" s="170">
        <v>61028.78108832</v>
      </c>
      <c r="C140" s="185">
        <v>10.241730480368551</v>
      </c>
      <c r="D140" s="170">
        <v>51263.527649969998</v>
      </c>
      <c r="E140" s="186">
        <v>9.7611509813930173</v>
      </c>
      <c r="F140" s="170">
        <v>58555.00461358</v>
      </c>
      <c r="G140" s="185">
        <v>10.210530327944896</v>
      </c>
    </row>
    <row r="141" spans="1:7" x14ac:dyDescent="0.2">
      <c r="A141" s="93" t="s">
        <v>80</v>
      </c>
      <c r="B141" s="47">
        <v>185124.66572197</v>
      </c>
      <c r="C141" s="174">
        <v>31.067258722550573</v>
      </c>
      <c r="D141" s="47">
        <v>187044.43474622001</v>
      </c>
      <c r="E141" s="186">
        <v>35.615359525267401</v>
      </c>
      <c r="F141" s="47">
        <v>183475.13515565</v>
      </c>
      <c r="G141" s="174">
        <v>31.993481074648944</v>
      </c>
    </row>
    <row r="142" spans="1:7" x14ac:dyDescent="0.2">
      <c r="A142" s="135" t="s">
        <v>81</v>
      </c>
      <c r="B142" s="50">
        <v>2981.2573866099997</v>
      </c>
      <c r="C142" s="187">
        <v>0.5003087740205765</v>
      </c>
      <c r="D142" s="50">
        <v>2800.1766601200002</v>
      </c>
      <c r="E142" s="188">
        <v>0.53318506171941438</v>
      </c>
      <c r="F142" s="50">
        <v>2280.7675905800002</v>
      </c>
      <c r="G142" s="187">
        <v>0.39770890307828638</v>
      </c>
    </row>
    <row r="143" spans="1:7" x14ac:dyDescent="0.2">
      <c r="A143" s="135" t="s">
        <v>82</v>
      </c>
      <c r="B143" s="50">
        <v>168062.32803037998</v>
      </c>
      <c r="C143" s="187">
        <v>28.203890638082267</v>
      </c>
      <c r="D143" s="50">
        <v>165617.31680718</v>
      </c>
      <c r="E143" s="188">
        <v>31.535395798869288</v>
      </c>
      <c r="F143" s="50">
        <v>162332.80811471</v>
      </c>
      <c r="G143" s="187">
        <v>28.306787291949075</v>
      </c>
    </row>
    <row r="144" spans="1:7" x14ac:dyDescent="0.2">
      <c r="A144" s="135" t="s">
        <v>83</v>
      </c>
      <c r="B144" s="50">
        <v>19141.063304979998</v>
      </c>
      <c r="C144" s="187">
        <v>3.2122157444628416</v>
      </c>
      <c r="D144" s="50">
        <v>18327.124278920001</v>
      </c>
      <c r="E144" s="188">
        <v>3.4896901431128189</v>
      </c>
      <c r="F144" s="50">
        <v>18113.935450360001</v>
      </c>
      <c r="G144" s="187">
        <v>3.1586179267662966</v>
      </c>
    </row>
    <row r="145" spans="1:7" x14ac:dyDescent="0.2">
      <c r="A145" s="93" t="s">
        <v>84</v>
      </c>
      <c r="B145" s="47">
        <v>324668.13534068997</v>
      </c>
      <c r="C145" s="174">
        <v>54.485170413465021</v>
      </c>
      <c r="D145" s="47">
        <v>269691.61333535</v>
      </c>
      <c r="E145" s="186">
        <v>51.352309855784149</v>
      </c>
      <c r="F145" s="47">
        <v>314088.40891842003</v>
      </c>
      <c r="G145" s="174">
        <v>54.769173806430217</v>
      </c>
    </row>
    <row r="146" spans="1:7" x14ac:dyDescent="0.2">
      <c r="A146" s="135" t="s">
        <v>81</v>
      </c>
      <c r="B146" s="50">
        <v>128435.94275192001</v>
      </c>
      <c r="C146" s="187">
        <v>21.553868292954625</v>
      </c>
      <c r="D146" s="50">
        <v>83475.589052199997</v>
      </c>
      <c r="E146" s="188">
        <v>15.894688979714003</v>
      </c>
      <c r="F146" s="50">
        <v>114328.30653652002</v>
      </c>
      <c r="G146" s="187">
        <v>19.936001182774863</v>
      </c>
    </row>
    <row r="147" spans="1:7" x14ac:dyDescent="0.2">
      <c r="A147" s="135" t="s">
        <v>85</v>
      </c>
      <c r="B147" s="50">
        <v>145093.26410299001</v>
      </c>
      <c r="C147" s="187">
        <v>24.349267328626954</v>
      </c>
      <c r="D147" s="50">
        <v>128543.39587181</v>
      </c>
      <c r="E147" s="188">
        <v>24.47610518209126</v>
      </c>
      <c r="F147" s="50">
        <v>140070.68821066001</v>
      </c>
      <c r="G147" s="187">
        <v>24.424829602000724</v>
      </c>
    </row>
    <row r="148" spans="1:7" x14ac:dyDescent="0.2">
      <c r="A148" s="135" t="s">
        <v>86</v>
      </c>
      <c r="B148" s="50">
        <v>34821.793557969999</v>
      </c>
      <c r="C148" s="187">
        <v>5.8437251753012198</v>
      </c>
      <c r="D148" s="50">
        <v>37783.613181050001</v>
      </c>
      <c r="E148" s="188">
        <v>7.1944239850414622</v>
      </c>
      <c r="F148" s="50">
        <v>38304.610638250007</v>
      </c>
      <c r="G148" s="187">
        <v>6.6793673948625498</v>
      </c>
    </row>
    <row r="149" spans="1:7" x14ac:dyDescent="0.2">
      <c r="A149" s="93" t="s">
        <v>87</v>
      </c>
      <c r="B149" s="47">
        <v>595883.49063960009</v>
      </c>
      <c r="C149" s="174">
        <v>100</v>
      </c>
      <c r="D149" s="47">
        <v>525179.12844181992</v>
      </c>
      <c r="E149" s="186">
        <v>100</v>
      </c>
      <c r="F149" s="47">
        <v>573476.62396460003</v>
      </c>
      <c r="G149" s="174">
        <v>100</v>
      </c>
    </row>
    <row r="150" spans="1:7" x14ac:dyDescent="0.2">
      <c r="A150" s="93" t="s">
        <v>88</v>
      </c>
      <c r="B150" s="47">
        <v>23965.911233000003</v>
      </c>
      <c r="C150" s="174">
        <v>4.0219122713528863</v>
      </c>
      <c r="D150" s="47">
        <v>9677.0826300000008</v>
      </c>
      <c r="E150" s="186">
        <v>1.8426251360581329</v>
      </c>
      <c r="F150" s="47">
        <v>18701.961582</v>
      </c>
      <c r="G150" s="174">
        <v>3.2611549975146756</v>
      </c>
    </row>
    <row r="151" spans="1:7" x14ac:dyDescent="0.2">
      <c r="A151" s="93" t="s">
        <v>89</v>
      </c>
      <c r="B151" s="47">
        <v>529427.69009683002</v>
      </c>
      <c r="C151" s="174">
        <v>88.847517746893985</v>
      </c>
      <c r="D151" s="47">
        <v>478852.48037329997</v>
      </c>
      <c r="E151" s="186">
        <v>91.178886296192161</v>
      </c>
      <c r="F151" s="47">
        <v>514014.93464643997</v>
      </c>
      <c r="G151" s="174">
        <v>89.631366505039864</v>
      </c>
    </row>
    <row r="152" spans="1:7" x14ac:dyDescent="0.2">
      <c r="A152" s="93" t="s">
        <v>90</v>
      </c>
      <c r="B152" s="47">
        <v>15263.863787650002</v>
      </c>
      <c r="C152" s="174">
        <v>2.5615517173107638</v>
      </c>
      <c r="D152" s="47">
        <v>10936.487921000002</v>
      </c>
      <c r="E152" s="186">
        <v>2.0824300374327538</v>
      </c>
      <c r="F152" s="47">
        <v>15314.990065620001</v>
      </c>
      <c r="G152" s="174">
        <v>2.6705517584558729</v>
      </c>
    </row>
    <row r="153" spans="1:7" x14ac:dyDescent="0.2">
      <c r="A153" s="109" t="s">
        <v>91</v>
      </c>
      <c r="B153" s="110">
        <v>28937.181999999997</v>
      </c>
      <c r="C153" s="179">
        <v>4.8561811922226372</v>
      </c>
      <c r="D153" s="110">
        <v>27339.507000000001</v>
      </c>
      <c r="E153" s="189">
        <v>5.2057489567635606</v>
      </c>
      <c r="F153" s="110">
        <v>28917.171999999999</v>
      </c>
      <c r="G153" s="179">
        <v>5.0424325581202805</v>
      </c>
    </row>
    <row r="155" spans="1:7" ht="15.75" x14ac:dyDescent="0.25">
      <c r="A155" s="82" t="s">
        <v>92</v>
      </c>
    </row>
    <row r="156" spans="1:7" x14ac:dyDescent="0.2">
      <c r="A156" s="190" t="s">
        <v>93</v>
      </c>
    </row>
    <row r="157" spans="1:7" x14ac:dyDescent="0.2">
      <c r="A157" s="16" t="s">
        <v>94</v>
      </c>
      <c r="B157" s="259" t="s">
        <v>5</v>
      </c>
      <c r="C157" s="260"/>
      <c r="D157" s="259" t="s">
        <v>6</v>
      </c>
      <c r="E157" s="260"/>
      <c r="F157" s="259">
        <v>2005</v>
      </c>
      <c r="G157" s="260"/>
    </row>
    <row r="158" spans="1:7" x14ac:dyDescent="0.2">
      <c r="A158" s="83"/>
      <c r="B158" s="18" t="s">
        <v>7</v>
      </c>
      <c r="C158" s="18" t="s">
        <v>8</v>
      </c>
      <c r="D158" s="18" t="s">
        <v>7</v>
      </c>
      <c r="E158" s="19" t="s">
        <v>9</v>
      </c>
      <c r="F158" s="18" t="s">
        <v>7</v>
      </c>
      <c r="G158" s="19" t="s">
        <v>9</v>
      </c>
    </row>
    <row r="159" spans="1:7" x14ac:dyDescent="0.2">
      <c r="A159" s="129" t="s">
        <v>59</v>
      </c>
      <c r="B159" s="169">
        <v>2490.8729829999997</v>
      </c>
      <c r="C159" s="191">
        <v>34.863199309574007</v>
      </c>
      <c r="D159" s="169">
        <v>1081.7446427999998</v>
      </c>
      <c r="E159" s="192">
        <v>20.476321885892428</v>
      </c>
      <c r="F159" s="169">
        <v>5875.5132646300008</v>
      </c>
      <c r="G159" s="191">
        <v>22.108098285573107</v>
      </c>
    </row>
    <row r="160" spans="1:7" x14ac:dyDescent="0.2">
      <c r="A160" s="160" t="s">
        <v>95</v>
      </c>
      <c r="B160" s="72">
        <v>-23.024799643200001</v>
      </c>
      <c r="C160" s="193">
        <v>-0.32226379446177089</v>
      </c>
      <c r="D160" s="72">
        <v>-3.7508384900000009</v>
      </c>
      <c r="E160" s="194">
        <v>-7.0999543907549215E-2</v>
      </c>
      <c r="F160" s="72">
        <v>47.281407340000129</v>
      </c>
      <c r="G160" s="193">
        <v>0.17790820196859286</v>
      </c>
    </row>
    <row r="161" spans="1:7" x14ac:dyDescent="0.2">
      <c r="A161" s="14"/>
      <c r="B161" s="101"/>
      <c r="C161" s="101"/>
      <c r="D161" s="101"/>
      <c r="E161" s="101"/>
      <c r="F161" s="101"/>
      <c r="G161" s="101"/>
    </row>
    <row r="163" spans="1:7" x14ac:dyDescent="0.2">
      <c r="A163" s="63" t="s">
        <v>96</v>
      </c>
      <c r="B163" s="263">
        <v>38807</v>
      </c>
      <c r="C163" s="264"/>
      <c r="D163" s="263">
        <v>38442</v>
      </c>
      <c r="E163" s="264"/>
      <c r="F163" s="265">
        <v>2005</v>
      </c>
      <c r="G163" s="266"/>
    </row>
    <row r="164" spans="1:7" x14ac:dyDescent="0.2">
      <c r="A164" s="195"/>
      <c r="B164" s="184" t="s">
        <v>7</v>
      </c>
      <c r="C164" s="183" t="s">
        <v>78</v>
      </c>
      <c r="D164" s="128" t="s">
        <v>7</v>
      </c>
      <c r="E164" s="184" t="s">
        <v>78</v>
      </c>
      <c r="F164" s="128" t="s">
        <v>7</v>
      </c>
      <c r="G164" s="128" t="s">
        <v>78</v>
      </c>
    </row>
    <row r="165" spans="1:7" x14ac:dyDescent="0.2">
      <c r="A165" s="93" t="s">
        <v>97</v>
      </c>
      <c r="B165" s="170">
        <v>19281.570653514435</v>
      </c>
      <c r="C165" s="196">
        <v>55.817996005203909</v>
      </c>
      <c r="D165" s="170">
        <v>12591.805141230001</v>
      </c>
      <c r="E165" s="197">
        <v>53.329706238764295</v>
      </c>
      <c r="F165" s="170">
        <v>17972.102729341768</v>
      </c>
      <c r="G165" s="198">
        <v>58.850469365463056</v>
      </c>
    </row>
    <row r="166" spans="1:7" x14ac:dyDescent="0.2">
      <c r="A166" s="93" t="s">
        <v>98</v>
      </c>
      <c r="B166" s="47">
        <v>2372.08313653494</v>
      </c>
      <c r="C166" s="199">
        <v>6.8669160525564088</v>
      </c>
      <c r="D166" s="47">
        <v>1954.20295304</v>
      </c>
      <c r="E166" s="197">
        <v>8.2765789533468492</v>
      </c>
      <c r="F166" s="47">
        <v>2215.1442425897567</v>
      </c>
      <c r="G166" s="200">
        <v>7.2535907651906069</v>
      </c>
    </row>
    <row r="167" spans="1:7" x14ac:dyDescent="0.2">
      <c r="A167" s="93" t="s">
        <v>99</v>
      </c>
      <c r="B167" s="47">
        <v>3259.70261411913</v>
      </c>
      <c r="C167" s="199">
        <v>9.4364754180381283</v>
      </c>
      <c r="D167" s="47">
        <v>3007.3175829900001</v>
      </c>
      <c r="E167" s="197">
        <v>12.736804728846135</v>
      </c>
      <c r="F167" s="47">
        <v>3146.4929232317681</v>
      </c>
      <c r="G167" s="200">
        <v>10.303334460968744</v>
      </c>
    </row>
    <row r="168" spans="1:7" x14ac:dyDescent="0.2">
      <c r="A168" s="93" t="s">
        <v>100</v>
      </c>
      <c r="B168" s="47">
        <v>2899.9536596869284</v>
      </c>
      <c r="C168" s="199">
        <v>8.3950423282647666</v>
      </c>
      <c r="D168" s="47">
        <v>1523.3087197899999</v>
      </c>
      <c r="E168" s="197">
        <v>6.4516251344573545</v>
      </c>
      <c r="F168" s="47">
        <v>3004.3308918079538</v>
      </c>
      <c r="G168" s="200">
        <v>9.8378184108306534</v>
      </c>
    </row>
    <row r="169" spans="1:7" x14ac:dyDescent="0.2">
      <c r="A169" s="201" t="s">
        <v>101</v>
      </c>
      <c r="B169" s="202">
        <v>6730.3354151345593</v>
      </c>
      <c r="C169" s="203">
        <v>19.483570195936785</v>
      </c>
      <c r="D169" s="202">
        <v>4534.6059965400018</v>
      </c>
      <c r="E169" s="204">
        <v>19.205284944585379</v>
      </c>
      <c r="F169" s="202">
        <v>4200.5178141400029</v>
      </c>
      <c r="G169" s="205">
        <v>13.754786997546942</v>
      </c>
    </row>
    <row r="170" spans="1:7" x14ac:dyDescent="0.2">
      <c r="A170" s="93" t="s">
        <v>87</v>
      </c>
      <c r="B170" s="47">
        <v>34543.645478989994</v>
      </c>
      <c r="C170" s="199">
        <v>100</v>
      </c>
      <c r="D170" s="47">
        <v>23611.24039359</v>
      </c>
      <c r="E170" s="197">
        <v>100</v>
      </c>
      <c r="F170" s="47">
        <v>30538.588601111249</v>
      </c>
      <c r="G170" s="200">
        <v>100</v>
      </c>
    </row>
    <row r="171" spans="1:7" x14ac:dyDescent="0.2">
      <c r="A171" s="206" t="s">
        <v>91</v>
      </c>
      <c r="B171" s="110">
        <v>698.60500000000002</v>
      </c>
      <c r="C171" s="205"/>
      <c r="D171" s="110">
        <v>558.51566300000002</v>
      </c>
      <c r="E171" s="204"/>
      <c r="F171" s="110">
        <v>590.33550589000004</v>
      </c>
      <c r="G171" s="205"/>
    </row>
    <row r="172" spans="1:7" x14ac:dyDescent="0.2">
      <c r="A172" s="207"/>
      <c r="B172" s="208"/>
      <c r="C172" s="209"/>
      <c r="D172" s="208"/>
      <c r="E172" s="209"/>
      <c r="G172" s="210"/>
    </row>
    <row r="174" spans="1:7" ht="15.75" x14ac:dyDescent="0.25">
      <c r="A174" s="211" t="s">
        <v>102</v>
      </c>
      <c r="B174" s="20"/>
      <c r="C174" s="20"/>
      <c r="D174" s="212"/>
      <c r="E174" s="20"/>
      <c r="F174" s="20"/>
      <c r="G174" s="20"/>
    </row>
    <row r="175" spans="1:7" x14ac:dyDescent="0.2">
      <c r="A175" s="14" t="s">
        <v>103</v>
      </c>
      <c r="B175" s="20"/>
      <c r="C175" s="20"/>
      <c r="D175" s="20"/>
      <c r="E175" s="20"/>
      <c r="F175" s="20"/>
      <c r="G175" s="20"/>
    </row>
    <row r="176" spans="1:7" x14ac:dyDescent="0.2">
      <c r="A176" s="20"/>
      <c r="B176" s="20"/>
      <c r="C176" s="20"/>
      <c r="D176" s="20"/>
      <c r="E176" s="20"/>
      <c r="F176" s="20"/>
      <c r="G176" s="20"/>
    </row>
    <row r="177" spans="1:7" x14ac:dyDescent="0.2">
      <c r="A177" s="213" t="s">
        <v>4</v>
      </c>
      <c r="B177" s="265" t="s">
        <v>5</v>
      </c>
      <c r="C177" s="266"/>
      <c r="D177" s="265" t="s">
        <v>6</v>
      </c>
      <c r="E177" s="266"/>
      <c r="F177" s="265">
        <v>2005</v>
      </c>
      <c r="G177" s="266"/>
    </row>
    <row r="178" spans="1:7" x14ac:dyDescent="0.2">
      <c r="A178" s="214"/>
      <c r="B178" s="84" t="s">
        <v>104</v>
      </c>
      <c r="C178" s="215" t="s">
        <v>105</v>
      </c>
      <c r="D178" s="84" t="s">
        <v>104</v>
      </c>
      <c r="E178" s="215" t="s">
        <v>105</v>
      </c>
      <c r="F178" s="84" t="s">
        <v>104</v>
      </c>
      <c r="G178" s="215" t="s">
        <v>105</v>
      </c>
    </row>
    <row r="179" spans="1:7" x14ac:dyDescent="0.2">
      <c r="A179" s="216" t="s">
        <v>106</v>
      </c>
      <c r="B179" s="217">
        <v>6601.4358396282269</v>
      </c>
      <c r="C179" s="218"/>
      <c r="D179" s="219">
        <v>6688.173739292929</v>
      </c>
      <c r="E179" s="218"/>
      <c r="F179" s="220">
        <v>26459.415710607747</v>
      </c>
      <c r="G179" s="221"/>
    </row>
    <row r="180" spans="1:7" x14ac:dyDescent="0.2">
      <c r="A180" s="222" t="s">
        <v>107</v>
      </c>
      <c r="B180" s="223">
        <v>550.87121890747767</v>
      </c>
      <c r="C180" s="224">
        <v>8.3447182141893101</v>
      </c>
      <c r="D180" s="223">
        <v>408.98323530657467</v>
      </c>
      <c r="E180" s="224">
        <v>6.1150210991649905</v>
      </c>
      <c r="F180" s="220">
        <v>1814.0583809666666</v>
      </c>
      <c r="G180" s="225">
        <v>6.8560031740965428</v>
      </c>
    </row>
    <row r="181" spans="1:7" x14ac:dyDescent="0.2">
      <c r="A181" s="226" t="s">
        <v>108</v>
      </c>
      <c r="B181" s="223"/>
      <c r="C181" s="227"/>
      <c r="D181" s="223"/>
      <c r="E181" s="227"/>
      <c r="F181" s="220"/>
      <c r="G181" s="225"/>
    </row>
    <row r="182" spans="1:7" x14ac:dyDescent="0.2">
      <c r="A182" s="222" t="s">
        <v>109</v>
      </c>
      <c r="B182" s="223">
        <v>92.511174155947671</v>
      </c>
      <c r="C182" s="224">
        <v>1.401379584735275</v>
      </c>
      <c r="D182" s="223">
        <v>21.212823486221996</v>
      </c>
      <c r="E182" s="224">
        <v>0.31716914531685908</v>
      </c>
      <c r="F182" s="220">
        <v>94.815861237796668</v>
      </c>
      <c r="G182" s="225">
        <v>0.35834450115912564</v>
      </c>
    </row>
    <row r="183" spans="1:7" x14ac:dyDescent="0.2">
      <c r="A183" s="222" t="s">
        <v>110</v>
      </c>
      <c r="B183" s="223">
        <v>5135.5541036751092</v>
      </c>
      <c r="C183" s="224">
        <v>77.794501505968256</v>
      </c>
      <c r="D183" s="223">
        <v>4473.1654158152623</v>
      </c>
      <c r="E183" s="224">
        <v>66.881716746314126</v>
      </c>
      <c r="F183" s="220">
        <v>18366.589313352422</v>
      </c>
      <c r="G183" s="225">
        <v>69.414190828065557</v>
      </c>
    </row>
    <row r="184" spans="1:7" x14ac:dyDescent="0.2">
      <c r="A184" s="222" t="s">
        <v>111</v>
      </c>
      <c r="B184" s="223">
        <v>1478.2721461734232</v>
      </c>
      <c r="C184" s="224">
        <v>22.393191149407201</v>
      </c>
      <c r="D184" s="223">
        <v>1375.9071853880946</v>
      </c>
      <c r="E184" s="224">
        <v>20.572240480307183</v>
      </c>
      <c r="F184" s="220">
        <v>5713.197144842813</v>
      </c>
      <c r="G184" s="225">
        <v>21.592302745190086</v>
      </c>
    </row>
    <row r="185" spans="1:7" x14ac:dyDescent="0.2">
      <c r="A185" s="226" t="s">
        <v>112</v>
      </c>
      <c r="B185" s="223"/>
      <c r="C185" s="224"/>
      <c r="D185" s="223"/>
      <c r="E185" s="224"/>
      <c r="F185" s="220"/>
      <c r="G185" s="225"/>
    </row>
    <row r="186" spans="1:7" x14ac:dyDescent="0.2">
      <c r="A186" s="222" t="s">
        <v>113</v>
      </c>
      <c r="B186" s="223">
        <v>376.13758870983975</v>
      </c>
      <c r="C186" s="224">
        <v>5.6978148064682648</v>
      </c>
      <c r="D186" s="223">
        <v>318.55242162033335</v>
      </c>
      <c r="E186" s="224">
        <v>4.7629208516047097</v>
      </c>
      <c r="F186" s="228">
        <v>2006.404719421856</v>
      </c>
      <c r="G186" s="229">
        <v>7.5829517226167455</v>
      </c>
    </row>
    <row r="187" spans="1:7" x14ac:dyDescent="0.2">
      <c r="A187" s="230" t="s">
        <v>114</v>
      </c>
      <c r="B187" s="231">
        <v>254.8543941332801</v>
      </c>
      <c r="C187" s="232">
        <v>3.8605903370808603</v>
      </c>
      <c r="D187" s="231">
        <v>950.74477526203498</v>
      </c>
      <c r="E187" s="232">
        <v>14.215312166255826</v>
      </c>
      <c r="F187" s="233">
        <v>2282.0987751951188</v>
      </c>
      <c r="G187" s="234">
        <v>8.624902379383272</v>
      </c>
    </row>
    <row r="188" spans="1:7" x14ac:dyDescent="0.2">
      <c r="A188" s="222" t="s">
        <v>115</v>
      </c>
      <c r="B188" s="223">
        <v>1662.5596299641975</v>
      </c>
      <c r="C188" s="224">
        <v>25.184818429710404</v>
      </c>
      <c r="D188" s="223">
        <v>2108.4104967950511</v>
      </c>
      <c r="E188" s="224">
        <v>31.524457631956665</v>
      </c>
      <c r="F188" s="220">
        <v>5869.4103760515472</v>
      </c>
      <c r="G188" s="225">
        <v>22.182690805596522</v>
      </c>
    </row>
    <row r="189" spans="1:7" x14ac:dyDescent="0.2">
      <c r="A189" s="222" t="s">
        <v>107</v>
      </c>
      <c r="B189" s="223">
        <v>550.87063490747778</v>
      </c>
      <c r="C189" s="224">
        <v>8.3447182141893101</v>
      </c>
      <c r="D189" s="223">
        <v>408.98323530657467</v>
      </c>
      <c r="E189" s="224">
        <v>6.1150210991649905</v>
      </c>
      <c r="F189" s="220">
        <v>1814.0583809666666</v>
      </c>
      <c r="G189" s="225">
        <v>6.8560031740965428</v>
      </c>
    </row>
    <row r="190" spans="1:7" x14ac:dyDescent="0.2">
      <c r="A190" s="226" t="s">
        <v>116</v>
      </c>
      <c r="B190" s="223"/>
      <c r="C190" s="224"/>
      <c r="D190" s="223"/>
      <c r="E190" s="224"/>
      <c r="F190" s="220"/>
      <c r="G190" s="225"/>
    </row>
    <row r="191" spans="1:7" x14ac:dyDescent="0.2">
      <c r="A191" s="222" t="s">
        <v>117</v>
      </c>
      <c r="B191" s="223">
        <v>4.9951092800000003</v>
      </c>
      <c r="C191" s="224">
        <v>7.5667012470446285E-2</v>
      </c>
      <c r="D191" s="223">
        <v>0.94943615000000003</v>
      </c>
      <c r="E191" s="224">
        <v>1.419574590926183E-2</v>
      </c>
      <c r="F191" s="228">
        <v>-3.9941199699999999</v>
      </c>
      <c r="G191" s="229">
        <v>-1.5095268972242386E-2</v>
      </c>
    </row>
    <row r="192" spans="1:7" x14ac:dyDescent="0.2">
      <c r="A192" s="230" t="s">
        <v>118</v>
      </c>
      <c r="B192" s="235">
        <v>1371.5384984699999</v>
      </c>
      <c r="C192" s="236">
        <v>20.776366411632669</v>
      </c>
      <c r="D192" s="235">
        <v>2651.1214729005119</v>
      </c>
      <c r="E192" s="236">
        <v>39.638944444956763</v>
      </c>
      <c r="F192" s="233">
        <v>6333.4566503099995</v>
      </c>
      <c r="G192" s="234">
        <v>23.936494741911009</v>
      </c>
    </row>
    <row r="193" spans="1:7" x14ac:dyDescent="0.2">
      <c r="A193" s="237"/>
      <c r="B193" s="238"/>
      <c r="C193" s="239"/>
      <c r="D193" s="238"/>
      <c r="E193" s="239"/>
    </row>
    <row r="194" spans="1:7" x14ac:dyDescent="0.2">
      <c r="A194" s="240" t="s">
        <v>29</v>
      </c>
      <c r="B194" s="267">
        <v>38807</v>
      </c>
      <c r="C194" s="268"/>
      <c r="D194" s="267">
        <v>38442</v>
      </c>
      <c r="E194" s="268"/>
      <c r="F194" s="267">
        <v>38717</v>
      </c>
      <c r="G194" s="268"/>
    </row>
    <row r="195" spans="1:7" x14ac:dyDescent="0.2">
      <c r="A195" s="241"/>
      <c r="B195" s="184" t="s">
        <v>104</v>
      </c>
      <c r="C195" s="183" t="s">
        <v>78</v>
      </c>
      <c r="D195" s="128" t="s">
        <v>104</v>
      </c>
      <c r="E195" s="184" t="s">
        <v>78</v>
      </c>
      <c r="F195" s="184" t="s">
        <v>104</v>
      </c>
      <c r="G195" s="128" t="s">
        <v>78</v>
      </c>
    </row>
    <row r="196" spans="1:7" x14ac:dyDescent="0.2">
      <c r="A196" s="222" t="s">
        <v>79</v>
      </c>
      <c r="B196" s="45">
        <v>3571.1193709943</v>
      </c>
      <c r="C196" s="242">
        <v>3.5363560092111661</v>
      </c>
      <c r="D196" s="45">
        <v>3476.3094549695857</v>
      </c>
      <c r="E196" s="242">
        <v>3.8834964105011167</v>
      </c>
      <c r="F196" s="220">
        <v>3559.0586862928558</v>
      </c>
      <c r="G196" s="221">
        <v>3.791343854092676</v>
      </c>
    </row>
    <row r="197" spans="1:7" x14ac:dyDescent="0.2">
      <c r="A197" s="222" t="s">
        <v>119</v>
      </c>
      <c r="B197" s="45">
        <v>18497.462507627399</v>
      </c>
      <c r="C197" s="242">
        <v>18.317397403546721</v>
      </c>
      <c r="D197" s="45">
        <v>9421.3039979999994</v>
      </c>
      <c r="E197" s="242">
        <v>10.524839843060784</v>
      </c>
      <c r="F197" s="220">
        <v>15945.338249367653</v>
      </c>
      <c r="G197" s="225">
        <v>16.98602509871467</v>
      </c>
    </row>
    <row r="198" spans="1:7" x14ac:dyDescent="0.2">
      <c r="A198" s="222" t="s">
        <v>120</v>
      </c>
      <c r="B198" s="45">
        <v>54926.740782338296</v>
      </c>
      <c r="C198" s="242">
        <v>54.392051805852695</v>
      </c>
      <c r="D198" s="45">
        <v>50871.280118000002</v>
      </c>
      <c r="E198" s="242">
        <v>56.829933092817321</v>
      </c>
      <c r="F198" s="220">
        <v>53074.534272736986</v>
      </c>
      <c r="G198" s="225">
        <v>56.538491511464457</v>
      </c>
    </row>
    <row r="199" spans="1:7" x14ac:dyDescent="0.2">
      <c r="A199" s="243" t="s">
        <v>121</v>
      </c>
      <c r="B199" s="244">
        <v>1160.4971043727749</v>
      </c>
      <c r="C199" s="245">
        <v>1.1492001477335581</v>
      </c>
      <c r="D199" s="244">
        <v>1381.8261348073881</v>
      </c>
      <c r="E199" s="245">
        <v>1.5436821445195745</v>
      </c>
      <c r="F199" s="228">
        <v>1128.6684604676711</v>
      </c>
      <c r="G199" s="229">
        <v>1.2023320231787369</v>
      </c>
    </row>
    <row r="200" spans="1:7" x14ac:dyDescent="0.2">
      <c r="A200" s="222" t="s">
        <v>91</v>
      </c>
      <c r="B200" s="246">
        <v>19988.365634172325</v>
      </c>
      <c r="C200" s="247">
        <v>19.79378720824846</v>
      </c>
      <c r="D200" s="246">
        <v>14771.123405605495</v>
      </c>
      <c r="E200" s="247">
        <v>16.501294107385451</v>
      </c>
      <c r="F200" s="220">
        <v>15840.548705889461</v>
      </c>
      <c r="G200" s="225">
        <v>16.874396371385917</v>
      </c>
    </row>
    <row r="201" spans="1:7" x14ac:dyDescent="0.2">
      <c r="A201" s="243" t="s">
        <v>122</v>
      </c>
      <c r="B201" s="244">
        <v>64689.409836496619</v>
      </c>
      <c r="C201" s="245">
        <v>64.05968533724041</v>
      </c>
      <c r="D201" s="244">
        <v>58829.339308362345</v>
      </c>
      <c r="E201" s="245">
        <v>65.720135389435924</v>
      </c>
      <c r="F201" s="228">
        <v>59490.721559579906</v>
      </c>
      <c r="G201" s="229">
        <v>63.373437035225294</v>
      </c>
    </row>
    <row r="202" spans="1:7" x14ac:dyDescent="0.2">
      <c r="A202" s="248" t="s">
        <v>123</v>
      </c>
      <c r="B202" s="249">
        <v>100983.02777470893</v>
      </c>
      <c r="C202" s="250"/>
      <c r="D202" s="249">
        <v>89514.9393100897</v>
      </c>
      <c r="E202" s="250"/>
      <c r="F202" s="233">
        <v>93873.276159083456</v>
      </c>
      <c r="G202" s="229"/>
    </row>
    <row r="205" spans="1:7" ht="15.75" x14ac:dyDescent="0.25">
      <c r="A205" s="211" t="s">
        <v>124</v>
      </c>
      <c r="B205" s="20"/>
      <c r="C205" s="20"/>
      <c r="D205" s="212"/>
      <c r="E205" s="20"/>
      <c r="F205" s="20"/>
      <c r="G205" s="20"/>
    </row>
    <row r="206" spans="1:7" x14ac:dyDescent="0.2">
      <c r="A206" s="14" t="s">
        <v>125</v>
      </c>
      <c r="B206" s="20"/>
      <c r="C206" s="20"/>
      <c r="D206" s="20"/>
      <c r="E206" s="20"/>
      <c r="F206" s="20"/>
      <c r="G206" s="20"/>
    </row>
    <row r="207" spans="1:7" x14ac:dyDescent="0.2">
      <c r="A207" s="14"/>
      <c r="B207" s="20"/>
      <c r="C207" s="20"/>
      <c r="D207" s="20"/>
      <c r="E207" s="20"/>
      <c r="F207" s="20"/>
      <c r="G207" s="20"/>
    </row>
    <row r="208" spans="1:7" x14ac:dyDescent="0.2">
      <c r="A208" s="213" t="s">
        <v>4</v>
      </c>
      <c r="B208" s="265" t="s">
        <v>5</v>
      </c>
      <c r="C208" s="266"/>
      <c r="D208" s="265" t="s">
        <v>6</v>
      </c>
      <c r="E208" s="266"/>
      <c r="F208" s="265">
        <v>2005</v>
      </c>
      <c r="G208" s="266"/>
    </row>
    <row r="209" spans="1:7" x14ac:dyDescent="0.2">
      <c r="A209" s="214"/>
      <c r="B209" s="84" t="s">
        <v>104</v>
      </c>
      <c r="C209" s="215" t="s">
        <v>105</v>
      </c>
      <c r="D209" s="84" t="s">
        <v>104</v>
      </c>
      <c r="E209" s="215" t="s">
        <v>105</v>
      </c>
      <c r="F209" s="84" t="s">
        <v>104</v>
      </c>
      <c r="G209" s="215" t="s">
        <v>105</v>
      </c>
    </row>
    <row r="210" spans="1:7" x14ac:dyDescent="0.2">
      <c r="A210" s="216" t="s">
        <v>106</v>
      </c>
      <c r="B210" s="219">
        <v>5695.7520000000004</v>
      </c>
      <c r="C210" s="251"/>
      <c r="D210" s="219">
        <v>5632.0599000000002</v>
      </c>
      <c r="E210" s="251"/>
      <c r="F210" s="220">
        <v>22953.651000000002</v>
      </c>
      <c r="G210" s="221"/>
    </row>
    <row r="211" spans="1:7" x14ac:dyDescent="0.2">
      <c r="A211" s="222" t="s">
        <v>107</v>
      </c>
      <c r="B211" s="223">
        <v>381.78099087500004</v>
      </c>
      <c r="C211" s="224">
        <v>6.7029075506623181</v>
      </c>
      <c r="D211" s="223">
        <v>296.21800000000002</v>
      </c>
      <c r="E211" s="224">
        <v>5.2594966186350396</v>
      </c>
      <c r="F211" s="220">
        <v>1274.9301128</v>
      </c>
      <c r="G211" s="225">
        <v>5.5543674198061126</v>
      </c>
    </row>
    <row r="212" spans="1:7" x14ac:dyDescent="0.2">
      <c r="A212" s="226" t="s">
        <v>108</v>
      </c>
      <c r="B212" s="223"/>
      <c r="C212" s="224"/>
      <c r="D212" s="223"/>
      <c r="E212" s="224"/>
      <c r="F212" s="220"/>
      <c r="G212" s="225"/>
    </row>
    <row r="213" spans="1:7" x14ac:dyDescent="0.2">
      <c r="A213" s="222" t="s">
        <v>109</v>
      </c>
      <c r="B213" s="223">
        <v>6.1429999999999998</v>
      </c>
      <c r="C213" s="224">
        <v>0.10785230817633913</v>
      </c>
      <c r="D213" s="223">
        <v>3.972</v>
      </c>
      <c r="E213" s="224">
        <v>7.0524818104296075E-2</v>
      </c>
      <c r="F213" s="220">
        <v>20.248999999999999</v>
      </c>
      <c r="G213" s="225">
        <v>8.821690283606734E-2</v>
      </c>
    </row>
    <row r="214" spans="1:7" x14ac:dyDescent="0.2">
      <c r="A214" s="222" t="s">
        <v>110</v>
      </c>
      <c r="B214" s="223">
        <v>4475.2299999999996</v>
      </c>
      <c r="C214" s="224">
        <v>78.571363359921563</v>
      </c>
      <c r="D214" s="223">
        <v>3877.134</v>
      </c>
      <c r="E214" s="224">
        <v>68.840425507548304</v>
      </c>
      <c r="F214" s="220">
        <v>15478.022999999999</v>
      </c>
      <c r="G214" s="225">
        <v>67.431638653040423</v>
      </c>
    </row>
    <row r="215" spans="1:7" x14ac:dyDescent="0.2">
      <c r="A215" s="222" t="s">
        <v>111</v>
      </c>
      <c r="B215" s="223">
        <v>1274.43</v>
      </c>
      <c r="C215" s="224">
        <v>22.375096387623621</v>
      </c>
      <c r="D215" s="223">
        <v>1191.5909999999999</v>
      </c>
      <c r="E215" s="224">
        <v>21.15728563185203</v>
      </c>
      <c r="F215" s="220">
        <v>4867.9660000000003</v>
      </c>
      <c r="G215" s="225">
        <v>21.207806984605629</v>
      </c>
    </row>
    <row r="216" spans="1:7" x14ac:dyDescent="0.2">
      <c r="A216" s="226" t="s">
        <v>112</v>
      </c>
      <c r="B216" s="223"/>
      <c r="C216" s="224"/>
      <c r="D216" s="223"/>
      <c r="E216" s="224"/>
      <c r="F216" s="220"/>
      <c r="G216" s="225"/>
    </row>
    <row r="217" spans="1:7" x14ac:dyDescent="0.2">
      <c r="A217" s="222" t="s">
        <v>113</v>
      </c>
      <c r="B217" s="223">
        <v>114.63500000000001</v>
      </c>
      <c r="C217" s="224">
        <v>2.0126402975410445</v>
      </c>
      <c r="D217" s="223">
        <v>147.20599999999999</v>
      </c>
      <c r="E217" s="224">
        <v>2.6137150991593678</v>
      </c>
      <c r="F217" s="228">
        <v>965.43799999999999</v>
      </c>
      <c r="G217" s="229">
        <v>4.206032408526208</v>
      </c>
    </row>
    <row r="218" spans="1:7" x14ac:dyDescent="0.2">
      <c r="A218" s="230" t="s">
        <v>114</v>
      </c>
      <c r="B218" s="231">
        <v>219.3809908749999</v>
      </c>
      <c r="C218" s="232">
        <v>3.8516598137524229</v>
      </c>
      <c r="D218" s="231">
        <v>716.31889999999987</v>
      </c>
      <c r="E218" s="232">
        <v>12.718595198179619</v>
      </c>
      <c r="F218" s="233">
        <v>2937.4031127999997</v>
      </c>
      <c r="G218" s="234">
        <v>12.797106276469917</v>
      </c>
    </row>
    <row r="219" spans="1:7" x14ac:dyDescent="0.2">
      <c r="A219" s="222" t="s">
        <v>115</v>
      </c>
      <c r="B219" s="223">
        <v>914.72223999999994</v>
      </c>
      <c r="C219" s="224">
        <v>16.059727319588355</v>
      </c>
      <c r="D219" s="223">
        <v>1762.2577999999999</v>
      </c>
      <c r="E219" s="224">
        <v>31.289755991409109</v>
      </c>
      <c r="F219" s="220">
        <v>3716.4070000000002</v>
      </c>
      <c r="G219" s="225">
        <v>16.190918821585289</v>
      </c>
    </row>
    <row r="220" spans="1:7" x14ac:dyDescent="0.2">
      <c r="A220" s="222" t="s">
        <v>107</v>
      </c>
      <c r="B220" s="223">
        <v>381.78139087500006</v>
      </c>
      <c r="C220" s="224">
        <v>6.7029075506623181</v>
      </c>
      <c r="D220" s="223">
        <v>296.21800000000002</v>
      </c>
      <c r="E220" s="224">
        <v>5.2594966186350396</v>
      </c>
      <c r="F220" s="220">
        <v>1274.9297127999998</v>
      </c>
      <c r="G220" s="225">
        <v>5.5543674198061126</v>
      </c>
    </row>
    <row r="221" spans="1:7" x14ac:dyDescent="0.2">
      <c r="A221" s="226" t="s">
        <v>116</v>
      </c>
      <c r="B221" s="223"/>
      <c r="C221" s="224"/>
      <c r="D221" s="223"/>
      <c r="E221" s="224"/>
      <c r="F221" s="220"/>
      <c r="G221" s="225"/>
    </row>
    <row r="222" spans="1:7" x14ac:dyDescent="0.2">
      <c r="A222" s="222" t="s">
        <v>117</v>
      </c>
      <c r="B222" s="223">
        <v>-0.87139999999999995</v>
      </c>
      <c r="C222" s="224">
        <v>-1.5299121169601484E-2</v>
      </c>
      <c r="D222" s="223">
        <v>-0.79849999999999999</v>
      </c>
      <c r="E222" s="224">
        <v>-1.4177761142064557E-2</v>
      </c>
      <c r="F222" s="228">
        <v>-3.35</v>
      </c>
      <c r="G222" s="229">
        <v>-1.4594628105132382E-2</v>
      </c>
    </row>
    <row r="223" spans="1:7" x14ac:dyDescent="0.2">
      <c r="A223" s="230" t="s">
        <v>118</v>
      </c>
      <c r="B223" s="231">
        <v>751.45043999999996</v>
      </c>
      <c r="C223" s="232">
        <v>13.193173438731181</v>
      </c>
      <c r="D223" s="231">
        <v>2181.5601999999999</v>
      </c>
      <c r="E223" s="232">
        <v>38.734676809811617</v>
      </c>
      <c r="F223" s="252">
        <v>5375.5304000000006</v>
      </c>
      <c r="G223" s="253">
        <v>23.419064792786124</v>
      </c>
    </row>
    <row r="224" spans="1:7" x14ac:dyDescent="0.2">
      <c r="A224" s="237"/>
      <c r="B224" s="238"/>
      <c r="C224" s="239"/>
      <c r="D224" s="238"/>
      <c r="E224" s="239"/>
      <c r="F224" s="238"/>
      <c r="G224" s="239"/>
    </row>
    <row r="225" spans="1:7" x14ac:dyDescent="0.2">
      <c r="A225" s="240" t="s">
        <v>29</v>
      </c>
      <c r="B225" s="267">
        <v>38807</v>
      </c>
      <c r="C225" s="268"/>
      <c r="D225" s="267">
        <v>38442</v>
      </c>
      <c r="E225" s="268"/>
      <c r="F225" s="267">
        <v>38717</v>
      </c>
      <c r="G225" s="268"/>
    </row>
    <row r="226" spans="1:7" x14ac:dyDescent="0.2">
      <c r="A226" s="241"/>
      <c r="B226" s="184" t="s">
        <v>104</v>
      </c>
      <c r="C226" s="183" t="s">
        <v>78</v>
      </c>
      <c r="D226" s="128" t="s">
        <v>104</v>
      </c>
      <c r="E226" s="184" t="s">
        <v>78</v>
      </c>
      <c r="F226" s="184" t="s">
        <v>104</v>
      </c>
      <c r="G226" s="128" t="s">
        <v>78</v>
      </c>
    </row>
    <row r="227" spans="1:7" x14ac:dyDescent="0.2">
      <c r="A227" s="222" t="s">
        <v>79</v>
      </c>
      <c r="B227" s="45">
        <v>4237.8230000000003</v>
      </c>
      <c r="C227" s="242">
        <v>6.1550625715538043</v>
      </c>
      <c r="D227" s="45">
        <v>3768.3989999999999</v>
      </c>
      <c r="E227" s="242">
        <v>6.1136653402975014</v>
      </c>
      <c r="F227" s="220">
        <v>4220.6459999999997</v>
      </c>
      <c r="G227" s="221">
        <v>6.5933688953128122</v>
      </c>
    </row>
    <row r="228" spans="1:7" x14ac:dyDescent="0.2">
      <c r="A228" s="222" t="s">
        <v>119</v>
      </c>
      <c r="B228" s="45">
        <v>11090.983</v>
      </c>
      <c r="C228" s="242">
        <v>16.108670500169435</v>
      </c>
      <c r="D228" s="45">
        <v>5102.46</v>
      </c>
      <c r="E228" s="242">
        <v>8.277980344505556</v>
      </c>
      <c r="F228" s="220">
        <v>9233.2340000000004</v>
      </c>
      <c r="G228" s="225">
        <v>14.423886262611148</v>
      </c>
    </row>
    <row r="229" spans="1:7" x14ac:dyDescent="0.2">
      <c r="A229" s="222" t="s">
        <v>120</v>
      </c>
      <c r="B229" s="45">
        <v>37498.046000000002</v>
      </c>
      <c r="C229" s="242">
        <v>54.462590684179794</v>
      </c>
      <c r="D229" s="45">
        <v>37167.19</v>
      </c>
      <c r="E229" s="242">
        <v>60.298222481019629</v>
      </c>
      <c r="F229" s="220">
        <v>35830.921999999999</v>
      </c>
      <c r="G229" s="225">
        <v>55.974011230787781</v>
      </c>
    </row>
    <row r="230" spans="1:7" x14ac:dyDescent="0.2">
      <c r="A230" s="243" t="s">
        <v>121</v>
      </c>
      <c r="B230" s="244">
        <v>735.28499999999997</v>
      </c>
      <c r="C230" s="245">
        <v>1.0679363397019979</v>
      </c>
      <c r="D230" s="244">
        <v>960.75</v>
      </c>
      <c r="E230" s="245">
        <v>1.558673584111137</v>
      </c>
      <c r="F230" s="228">
        <v>836.05700000000002</v>
      </c>
      <c r="G230" s="229">
        <v>1.3060636259256388</v>
      </c>
    </row>
    <row r="231" spans="1:7" x14ac:dyDescent="0.2">
      <c r="A231" s="222" t="s">
        <v>91</v>
      </c>
      <c r="B231" s="246">
        <v>14521.755999999999</v>
      </c>
      <c r="C231" s="247">
        <v>21.091564425611189</v>
      </c>
      <c r="D231" s="246">
        <v>10225.182000000001</v>
      </c>
      <c r="E231" s="247">
        <v>16.588832762038702</v>
      </c>
      <c r="F231" s="220">
        <v>10574.781000000001</v>
      </c>
      <c r="G231" s="225">
        <v>16.519611481309948</v>
      </c>
    </row>
    <row r="232" spans="1:7" x14ac:dyDescent="0.2">
      <c r="A232" s="243" t="s">
        <v>122</v>
      </c>
      <c r="B232" s="244">
        <v>43717.446000000004</v>
      </c>
      <c r="C232" s="245">
        <v>63.495718343716703</v>
      </c>
      <c r="D232" s="244">
        <v>39440.737000000001</v>
      </c>
      <c r="E232" s="245">
        <v>63.98671340075434</v>
      </c>
      <c r="F232" s="228">
        <v>39494.563000000002</v>
      </c>
      <c r="G232" s="229">
        <v>61.697243317296035</v>
      </c>
    </row>
    <row r="233" spans="1:7" x14ac:dyDescent="0.2">
      <c r="A233" s="248" t="s">
        <v>123</v>
      </c>
      <c r="B233" s="249">
        <v>68851.01411617639</v>
      </c>
      <c r="C233" s="250"/>
      <c r="D233" s="249">
        <v>61638.947999999997</v>
      </c>
      <c r="E233" s="250"/>
      <c r="F233" s="252">
        <v>64013.497000000003</v>
      </c>
      <c r="G233" s="254"/>
    </row>
    <row r="234" spans="1:7" x14ac:dyDescent="0.2">
      <c r="A234" s="14"/>
      <c r="B234" s="238"/>
      <c r="C234" s="255"/>
      <c r="D234" s="238"/>
      <c r="E234" s="255"/>
      <c r="F234" s="20"/>
      <c r="G234" s="20"/>
    </row>
    <row r="235" spans="1:7" x14ac:dyDescent="0.2">
      <c r="A235" s="14"/>
      <c r="B235" s="238"/>
      <c r="C235" s="255"/>
      <c r="D235" s="238"/>
      <c r="E235" s="255"/>
      <c r="F235" s="20"/>
      <c r="G235" s="20"/>
    </row>
    <row r="267" spans="1:5" x14ac:dyDescent="0.2">
      <c r="A267" s="14"/>
      <c r="B267" s="208"/>
      <c r="C267" s="209"/>
      <c r="D267" s="208"/>
      <c r="E267" s="209"/>
    </row>
    <row r="268" spans="1:5" x14ac:dyDescent="0.2">
      <c r="A268" s="207"/>
      <c r="B268" s="208"/>
      <c r="C268" s="209"/>
      <c r="D268" s="208"/>
      <c r="E268" s="209"/>
    </row>
  </sheetData>
  <mergeCells count="33">
    <mergeCell ref="B225:C225"/>
    <mergeCell ref="D225:E225"/>
    <mergeCell ref="F225:G225"/>
    <mergeCell ref="B194:C194"/>
    <mergeCell ref="D194:E194"/>
    <mergeCell ref="F194:G194"/>
    <mergeCell ref="B208:C208"/>
    <mergeCell ref="D208:E208"/>
    <mergeCell ref="F208:G208"/>
    <mergeCell ref="B163:C163"/>
    <mergeCell ref="D163:E163"/>
    <mergeCell ref="F163:G163"/>
    <mergeCell ref="B177:C177"/>
    <mergeCell ref="D177:E177"/>
    <mergeCell ref="F177:G177"/>
    <mergeCell ref="B138:C138"/>
    <mergeCell ref="D138:E138"/>
    <mergeCell ref="F138:G138"/>
    <mergeCell ref="B157:C157"/>
    <mergeCell ref="D157:E157"/>
    <mergeCell ref="F157:G157"/>
    <mergeCell ref="B84:C84"/>
    <mergeCell ref="D84:E84"/>
    <mergeCell ref="F84:G84"/>
    <mergeCell ref="B115:C115"/>
    <mergeCell ref="D115:E115"/>
    <mergeCell ref="F115:G115"/>
    <mergeCell ref="B7:C7"/>
    <mergeCell ref="D7:E7"/>
    <mergeCell ref="F7:G7"/>
    <mergeCell ref="B51:C51"/>
    <mergeCell ref="D51:E51"/>
    <mergeCell ref="F51:G51"/>
  </mergeCells>
  <phoneticPr fontId="1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Kredittilsynet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</dc:creator>
  <cp:lastModifiedBy>Eirik Bonesmo Grimsmo</cp:lastModifiedBy>
  <dcterms:created xsi:type="dcterms:W3CDTF">2006-05-18T08:03:26Z</dcterms:created>
  <dcterms:modified xsi:type="dcterms:W3CDTF">2016-12-19T15:05:59Z</dcterms:modified>
</cp:coreProperties>
</file>