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'Ark1'!$A$1:$G$250</definedName>
  </definedNames>
  <calcPr calcId="145621"/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G87" i="1"/>
  <c r="G97" i="1"/>
  <c r="G99" i="1" s="1"/>
  <c r="F87" i="1"/>
  <c r="F97" i="1" s="1"/>
  <c r="F99" i="1" s="1"/>
  <c r="E87" i="1"/>
  <c r="E97" i="1" s="1"/>
  <c r="E99" i="1" s="1"/>
  <c r="D87" i="1"/>
  <c r="D97" i="1" s="1"/>
  <c r="D99" i="1" s="1"/>
  <c r="C87" i="1"/>
  <c r="C97" i="1"/>
  <c r="C99" i="1" s="1"/>
  <c r="B87" i="1"/>
  <c r="B97" i="1" s="1"/>
  <c r="B99" i="1" s="1"/>
  <c r="C75" i="1"/>
  <c r="C74" i="1"/>
  <c r="C73" i="1"/>
  <c r="C72" i="1"/>
  <c r="C71" i="1"/>
  <c r="G55" i="1"/>
  <c r="G65" i="1" s="1"/>
  <c r="G67" i="1" s="1"/>
  <c r="F55" i="1"/>
  <c r="F65" i="1"/>
  <c r="F67" i="1" s="1"/>
  <c r="E55" i="1"/>
  <c r="E65" i="1" s="1"/>
  <c r="E67" i="1" s="1"/>
  <c r="D55" i="1"/>
  <c r="D65" i="1"/>
  <c r="D67" i="1" s="1"/>
  <c r="C55" i="1"/>
  <c r="C65" i="1" s="1"/>
  <c r="C67" i="1" s="1"/>
  <c r="B55" i="1"/>
  <c r="B65" i="1"/>
  <c r="B67" i="1" s="1"/>
  <c r="C32" i="1"/>
  <c r="C33" i="1"/>
  <c r="C34" i="1"/>
  <c r="C35" i="1"/>
  <c r="C36" i="1"/>
  <c r="C31" i="1"/>
</calcChain>
</file>

<file path=xl/sharedStrings.xml><?xml version="1.0" encoding="utf-8"?>
<sst xmlns="http://schemas.openxmlformats.org/spreadsheetml/2006/main" count="275" uniqueCount="123">
  <si>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</si>
  <si>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</si>
  <si>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</si>
  <si>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</si>
  <si>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</si>
  <si>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</si>
  <si>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</si>
  <si>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</si>
  <si>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</si>
  <si>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</si>
  <si>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</si>
  <si>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</si>
  <si>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</si>
  <si>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</si>
  <si>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</si>
  <si>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</si>
  <si>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</si>
  <si>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</si>
  <si>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</si>
  <si>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</si>
  <si>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</si>
  <si>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</si>
  <si>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</si>
  <si>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</si>
  <si>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</si>
  <si>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</si>
  <si>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</si>
  <si>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</si>
  <si>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</si>
  <si>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</si>
  <si>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</si>
  <si>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</si>
  <si>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</si>
  <si>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</si>
  <si>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</si>
  <si>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</si>
  <si>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</si>
  <si>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</si>
  <si>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</si>
  <si>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</si>
  <si>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</si>
  <si>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</si>
  <si>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</si>
  <si>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</si>
  <si>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</si>
  <si>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</si>
  <si>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</si>
  <si>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</si>
  <si>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</si>
  <si>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</si>
  <si>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</si>
  <si>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</si>
  <si>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</si>
  <si>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</si>
  <si>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</si>
  <si>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</si>
  <si>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</si>
  <si>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</si>
  <si>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</si>
  <si>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</si>
  <si>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</si>
  <si>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</si>
  <si>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</si>
  <si>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</si>
  <si>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</si>
  <si>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</si>
  <si>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</si>
  <si>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</si>
  <si>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</si>
  <si>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</si>
  <si>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</si>
  <si>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</si>
  <si>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</si>
  <si>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</si>
  <si>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</si>
  <si>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</si>
  <si>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</si>
  <si>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</si>
  <si>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</si>
  <si>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</si>
  <si>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</si>
  <si>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</si>
  <si>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</si>
  <si>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</si>
  <si>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</si>
  <si>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</si>
  <si>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</si>
  <si>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</si>
  <si>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</si>
  <si>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</si>
  <si>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</si>
  <si>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</si>
  <si>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</si>
  <si>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</si>
  <si>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</si>
  <si>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</si>
  <si>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</si>
  <si>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</si>
  <si>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</si>
  <si>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</si>
  <si>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</si>
  <si>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</si>
  <si>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</si>
  <si>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</si>
  <si>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</si>
  <si>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</si>
  <si>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</si>
  <si>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</si>
  <si>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</si>
  <si>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Gjeld til kredittinstitusjoner</t>
  </si>
  <si>
    <t>BANKER</t>
  </si>
  <si>
    <t xml:space="preserve">Tapsnedskrivninger av utlån </t>
  </si>
  <si>
    <t>herav gruppenedskrivninger</t>
  </si>
  <si>
    <t>7 livselskaper</t>
  </si>
  <si>
    <t>6 selskaper</t>
  </si>
  <si>
    <t>24 finansieringsselskaper</t>
  </si>
  <si>
    <t>Nedskrivning av utlån</t>
  </si>
  <si>
    <t xml:space="preserve">14 kredittforetak  </t>
  </si>
  <si>
    <t>1. halvår 2006</t>
  </si>
  <si>
    <t>1. halvår 2005</t>
  </si>
  <si>
    <t>15 forretningsbanker og 126 sparebanker (filialer av utenlandske banker er ikke inkludert)</t>
  </si>
  <si>
    <t>42 skadeforsikringsselskaper i mill. kroner og prosent av premieinntekter f.e.r.</t>
  </si>
  <si>
    <t>Kredittilsynet, 30. august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</si>
</sst>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  <font>
      <sz val="10"/>
      <name val="Arial"/>
    </font>
    <font>
      <sz val="10"/>
      <color indexed="4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1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1" fontId="6" fillId="0" borderId="10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3" fillId="0" borderId="8" xfId="0" applyNumberFormat="1" applyFont="1" applyBorder="1"/>
    <xf numFmtId="3" fontId="24" fillId="0" borderId="8" xfId="0" applyNumberFormat="1" applyFont="1" applyBorder="1" applyAlignment="1">
      <alignment horizontal="right"/>
    </xf>
    <xf numFmtId="179" fontId="24" fillId="0" borderId="8" xfId="0" applyNumberFormat="1" applyFont="1" applyBorder="1" applyAlignment="1">
      <alignment horizontal="right"/>
    </xf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22" fillId="0" borderId="12" xfId="0" applyNumberFormat="1" applyFont="1" applyBorder="1" applyAlignment="1">
      <alignment horizontal="right"/>
    </xf>
    <xf numFmtId="182" fontId="3" fillId="0" borderId="6" xfId="0" applyNumberFormat="1" applyFont="1" applyFill="1" applyBorder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right"/>
    </xf>
    <xf numFmtId="0" fontId="25" fillId="0" borderId="0" xfId="0" applyFont="1"/>
    <xf numFmtId="2" fontId="6" fillId="0" borderId="8" xfId="0" applyNumberFormat="1" applyFont="1" applyFill="1" applyBorder="1" applyAlignment="1"/>
    <xf numFmtId="3" fontId="1" fillId="0" borderId="1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82" fontId="6" fillId="3" borderId="6" xfId="0" applyNumberFormat="1" applyFont="1" applyFill="1" applyBorder="1"/>
    <xf numFmtId="182" fontId="3" fillId="3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2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182" fontId="3" fillId="3" borderId="0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zoomScaleNormal="75" zoomScaleSheetLayoutView="75" workbookViewId="0">
      <selection activeCell="G2" sqref="G2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7" t="s">
        <v>0</v>
      </c>
      <c r="B1" s="7"/>
      <c r="D1" s="8"/>
      <c r="E1" s="70"/>
      <c r="F1" s="9"/>
      <c r="G1" s="9"/>
    </row>
    <row r="2" spans="1:7" ht="15" x14ac:dyDescent="0.2">
      <c r="A2" s="13" t="s">
        <v>105</v>
      </c>
      <c r="B2" s="14"/>
      <c r="C2" s="10"/>
      <c r="D2" s="11"/>
      <c r="E2" s="12"/>
    </row>
    <row r="3" spans="1:7" ht="15" x14ac:dyDescent="0.2">
      <c r="A3" s="165" t="s">
        <v>122</v>
      </c>
      <c r="B3" s="14"/>
      <c r="C3" s="10"/>
      <c r="D3" s="11"/>
      <c r="E3" s="12"/>
    </row>
    <row r="4" spans="1:7" ht="15" x14ac:dyDescent="0.2">
      <c r="A4" s="165"/>
      <c r="B4" s="14"/>
      <c r="C4" s="10"/>
      <c r="D4" s="11"/>
      <c r="E4" s="12"/>
    </row>
    <row r="5" spans="1:7" ht="15.75" x14ac:dyDescent="0.25">
      <c r="A5" s="54" t="s">
        <v>110</v>
      </c>
      <c r="B5" s="165"/>
      <c r="D5" s="11"/>
      <c r="E5" s="53"/>
    </row>
    <row r="6" spans="1:7" ht="15" x14ac:dyDescent="0.2">
      <c r="A6" s="32" t="s">
        <v>120</v>
      </c>
      <c r="B6" s="52"/>
      <c r="C6" s="52"/>
      <c r="D6" s="11"/>
      <c r="E6" s="53"/>
    </row>
    <row r="7" spans="1:7" x14ac:dyDescent="0.2">
      <c r="A7" s="17" t="s">
        <v>1</v>
      </c>
      <c r="B7" s="266" t="s">
        <v>118</v>
      </c>
      <c r="C7" s="267"/>
      <c r="D7" s="266" t="s">
        <v>119</v>
      </c>
      <c r="E7" s="267"/>
      <c r="F7" s="258">
        <v>2005</v>
      </c>
      <c r="G7" s="259"/>
    </row>
    <row r="8" spans="1:7" s="33" customFormat="1" x14ac:dyDescent="0.2">
      <c r="A8" s="55"/>
      <c r="B8" s="63" t="s">
        <v>2</v>
      </c>
      <c r="C8" s="63" t="s">
        <v>3</v>
      </c>
      <c r="D8" s="63" t="s">
        <v>2</v>
      </c>
      <c r="E8" s="64" t="s">
        <v>4</v>
      </c>
      <c r="F8" s="63" t="s">
        <v>2</v>
      </c>
      <c r="G8" s="63" t="s">
        <v>3</v>
      </c>
    </row>
    <row r="9" spans="1:7" x14ac:dyDescent="0.2">
      <c r="A9" s="74" t="s">
        <v>5</v>
      </c>
      <c r="B9" s="95">
        <v>42490.2</v>
      </c>
      <c r="C9" s="92">
        <v>4.1043534437333857</v>
      </c>
      <c r="D9" s="93">
        <v>33436.800000000003</v>
      </c>
      <c r="E9" s="94">
        <v>3.7210184324889357</v>
      </c>
      <c r="F9" s="95">
        <v>69160.2</v>
      </c>
      <c r="G9" s="233">
        <v>3.7642184422548732</v>
      </c>
    </row>
    <row r="10" spans="1:7" x14ac:dyDescent="0.2">
      <c r="A10" s="74" t="s">
        <v>6</v>
      </c>
      <c r="B10" s="95">
        <v>25252.400000000001</v>
      </c>
      <c r="C10" s="92">
        <v>2.4392630513043696</v>
      </c>
      <c r="D10" s="93">
        <v>17119.5</v>
      </c>
      <c r="E10" s="94">
        <v>1.9051456794607835</v>
      </c>
      <c r="F10" s="95">
        <v>36865</v>
      </c>
      <c r="G10" s="234">
        <v>2.0064706706129525</v>
      </c>
    </row>
    <row r="11" spans="1:7" x14ac:dyDescent="0.2">
      <c r="A11" s="57" t="s">
        <v>7</v>
      </c>
      <c r="B11" s="104">
        <v>17237.8</v>
      </c>
      <c r="C11" s="105">
        <v>1.6650903924290161</v>
      </c>
      <c r="D11" s="106">
        <v>16317.3</v>
      </c>
      <c r="E11" s="107">
        <v>1.8158727530281522</v>
      </c>
      <c r="F11" s="104">
        <v>32295.200000000001</v>
      </c>
      <c r="G11" s="235">
        <v>1.7577477716419208</v>
      </c>
    </row>
    <row r="12" spans="1:7" x14ac:dyDescent="0.2">
      <c r="A12" s="74" t="s">
        <v>107</v>
      </c>
      <c r="B12" s="95">
        <v>1054</v>
      </c>
      <c r="C12" s="92">
        <v>0.10181144192531424</v>
      </c>
      <c r="D12" s="93">
        <v>859.8</v>
      </c>
      <c r="E12" s="94">
        <v>9.5682949572147666E-2</v>
      </c>
      <c r="F12" s="95">
        <v>2744.2</v>
      </c>
      <c r="G12" s="234">
        <v>0.14936001123819515</v>
      </c>
    </row>
    <row r="13" spans="1:7" x14ac:dyDescent="0.2">
      <c r="A13" s="74" t="s">
        <v>8</v>
      </c>
      <c r="B13" s="95">
        <v>6578.4</v>
      </c>
      <c r="C13" s="92">
        <v>0.63544249484012094</v>
      </c>
      <c r="D13" s="93">
        <v>5981.1</v>
      </c>
      <c r="E13" s="94">
        <v>0.66560745485691131</v>
      </c>
      <c r="F13" s="95">
        <v>12651.5</v>
      </c>
      <c r="G13" s="234">
        <v>0.68858981932075869</v>
      </c>
    </row>
    <row r="14" spans="1:7" x14ac:dyDescent="0.2">
      <c r="A14" s="74" t="s">
        <v>9</v>
      </c>
      <c r="B14" s="96">
        <v>1734</v>
      </c>
      <c r="C14" s="92">
        <v>0.16749624316745249</v>
      </c>
      <c r="D14" s="97">
        <v>1728.5</v>
      </c>
      <c r="E14" s="94">
        <v>0.19235633674744967</v>
      </c>
      <c r="F14" s="96">
        <v>3392.7</v>
      </c>
      <c r="G14" s="234">
        <v>0.18465626052322159</v>
      </c>
    </row>
    <row r="15" spans="1:7" x14ac:dyDescent="0.2">
      <c r="A15" s="65" t="s">
        <v>10</v>
      </c>
      <c r="B15" s="95">
        <v>1668.8</v>
      </c>
      <c r="C15" s="92">
        <v>0.16119822987188279</v>
      </c>
      <c r="D15" s="93">
        <v>1731.9</v>
      </c>
      <c r="E15" s="94">
        <v>0.19273470616887944</v>
      </c>
      <c r="F15" s="95">
        <v>4046.2</v>
      </c>
      <c r="G15" s="234">
        <v>0.22022464742802467</v>
      </c>
    </row>
    <row r="16" spans="1:7" x14ac:dyDescent="0.2">
      <c r="A16" s="56" t="s">
        <v>88</v>
      </c>
      <c r="B16" s="124">
        <v>2079.9</v>
      </c>
      <c r="C16" s="125">
        <v>0.20090855603459309</v>
      </c>
      <c r="D16" s="126">
        <v>1052.8</v>
      </c>
      <c r="E16" s="127">
        <v>0.11716097849448365</v>
      </c>
      <c r="F16" s="124">
        <v>2603.3000000000002</v>
      </c>
      <c r="G16" s="236">
        <v>0.14169117311289028</v>
      </c>
    </row>
    <row r="17" spans="1:9" x14ac:dyDescent="0.2">
      <c r="A17" s="74" t="s">
        <v>11</v>
      </c>
      <c r="B17" s="83">
        <v>748.9</v>
      </c>
      <c r="C17" s="81">
        <v>7.2340217132701931E-2</v>
      </c>
      <c r="D17" s="108">
        <v>536.5</v>
      </c>
      <c r="E17" s="175">
        <v>5.9704468999136097E-2</v>
      </c>
      <c r="F17" s="83">
        <v>1288.8</v>
      </c>
      <c r="G17" s="81">
        <v>7.0146192873619229E-2</v>
      </c>
    </row>
    <row r="18" spans="1:9" x14ac:dyDescent="0.2">
      <c r="A18" s="74" t="s">
        <v>12</v>
      </c>
      <c r="B18" s="29">
        <v>10807.3</v>
      </c>
      <c r="C18" s="59">
        <v>1.0439343418590594</v>
      </c>
      <c r="D18" s="109">
        <v>10390.799999999999</v>
      </c>
      <c r="E18" s="175">
        <v>1.1563414659389064</v>
      </c>
      <c r="F18" s="29">
        <v>21180.7</v>
      </c>
      <c r="G18" s="59">
        <v>1.1528130566404928</v>
      </c>
    </row>
    <row r="19" spans="1:9" x14ac:dyDescent="0.2">
      <c r="A19" s="56" t="s">
        <v>13</v>
      </c>
      <c r="B19" s="26">
        <v>6921</v>
      </c>
      <c r="C19" s="27">
        <v>0.66853604323064519</v>
      </c>
      <c r="D19" s="26">
        <v>6506</v>
      </c>
      <c r="E19" s="175">
        <v>0.72402101641822814</v>
      </c>
      <c r="F19" s="26">
        <v>13325.7</v>
      </c>
      <c r="G19" s="27">
        <v>0.72528485597143699</v>
      </c>
    </row>
    <row r="20" spans="1:9" x14ac:dyDescent="0.2">
      <c r="A20" s="74" t="s">
        <v>14</v>
      </c>
      <c r="B20" s="29">
        <v>682.1</v>
      </c>
      <c r="C20" s="59">
        <v>6.5887651363621305E-2</v>
      </c>
      <c r="D20" s="29">
        <v>669</v>
      </c>
      <c r="E20" s="175">
        <v>7.4449747922501489E-2</v>
      </c>
      <c r="F20" s="29">
        <v>1312.9</v>
      </c>
      <c r="G20" s="59">
        <v>7.1457896200942506E-2</v>
      </c>
    </row>
    <row r="21" spans="1:9" x14ac:dyDescent="0.2">
      <c r="A21" s="74" t="s">
        <v>15</v>
      </c>
      <c r="B21" s="29">
        <v>2017.1</v>
      </c>
      <c r="C21" s="59">
        <v>0.19484237144928973</v>
      </c>
      <c r="D21" s="29">
        <v>1846.4</v>
      </c>
      <c r="E21" s="176">
        <v>0.20547685286114609</v>
      </c>
      <c r="F21" s="29">
        <v>3732.8</v>
      </c>
      <c r="G21" s="59">
        <v>0.20316706142042668</v>
      </c>
    </row>
    <row r="22" spans="1:9" x14ac:dyDescent="0.2">
      <c r="A22" s="57" t="s">
        <v>16</v>
      </c>
      <c r="B22" s="110">
        <v>12047.4</v>
      </c>
      <c r="C22" s="111">
        <v>1.1637221683596135</v>
      </c>
      <c r="D22" s="110">
        <v>10791.9</v>
      </c>
      <c r="E22" s="111">
        <v>1.2009779291552232</v>
      </c>
      <c r="F22" s="110">
        <v>23406.799999999999</v>
      </c>
      <c r="G22" s="111">
        <v>1.2739741677174345</v>
      </c>
    </row>
    <row r="23" spans="1:9" x14ac:dyDescent="0.2">
      <c r="A23" s="74" t="s">
        <v>17</v>
      </c>
      <c r="B23" s="29">
        <v>-718.8</v>
      </c>
      <c r="C23" s="59">
        <v>-6.9432698724777878E-2</v>
      </c>
      <c r="D23" s="29">
        <v>-571.9</v>
      </c>
      <c r="E23" s="59">
        <v>-6.3643962386963529E-2</v>
      </c>
      <c r="F23" s="29">
        <v>-1217.7</v>
      </c>
      <c r="G23" s="59">
        <v>-6.6276395920395831E-2</v>
      </c>
    </row>
    <row r="24" spans="1:9" x14ac:dyDescent="0.2">
      <c r="A24" s="74" t="s">
        <v>69</v>
      </c>
      <c r="B24" s="95">
        <v>57.7</v>
      </c>
      <c r="C24" s="92">
        <v>5.573548575987318E-3</v>
      </c>
      <c r="D24" s="93">
        <v>367.1</v>
      </c>
      <c r="E24" s="94">
        <v>4.0852769002018383E-2</v>
      </c>
      <c r="F24" s="95">
        <v>620.1</v>
      </c>
      <c r="G24" s="242">
        <v>3.3750507604695293E-2</v>
      </c>
    </row>
    <row r="25" spans="1:9" x14ac:dyDescent="0.2">
      <c r="A25" s="57" t="s">
        <v>18</v>
      </c>
      <c r="B25" s="23">
        <v>12823.9</v>
      </c>
      <c r="C25" s="58">
        <v>1.2387284156603788</v>
      </c>
      <c r="D25" s="23">
        <v>11730.9</v>
      </c>
      <c r="E25" s="58">
        <v>1.3054746605442051</v>
      </c>
      <c r="F25" s="23">
        <v>25244.6</v>
      </c>
      <c r="G25" s="58">
        <v>1.3740010712425257</v>
      </c>
    </row>
    <row r="26" spans="1:9" x14ac:dyDescent="0.2">
      <c r="A26" s="179" t="s">
        <v>90</v>
      </c>
      <c r="B26" s="167">
        <v>3173.7</v>
      </c>
      <c r="C26" s="168">
        <v>0.30656449073849129</v>
      </c>
      <c r="D26" s="167">
        <v>3003.4</v>
      </c>
      <c r="E26" s="168">
        <v>0.33423374127121219</v>
      </c>
      <c r="F26" s="167">
        <v>6488.1</v>
      </c>
      <c r="G26" s="168">
        <v>0.35313121817452592</v>
      </c>
    </row>
    <row r="27" spans="1:9" x14ac:dyDescent="0.2">
      <c r="A27" s="76" t="s">
        <v>91</v>
      </c>
      <c r="B27" s="110">
        <v>9650.200000000008</v>
      </c>
      <c r="C27" s="111">
        <v>0.9321639249218876</v>
      </c>
      <c r="D27" s="110">
        <v>8727.5</v>
      </c>
      <c r="E27" s="111">
        <v>0.97124091927299294</v>
      </c>
      <c r="F27" s="110">
        <v>18756.5</v>
      </c>
      <c r="G27" s="111">
        <v>1.0208698530679998</v>
      </c>
    </row>
    <row r="28" spans="1:9" ht="14.25" customHeight="1" x14ac:dyDescent="0.2">
      <c r="A28" s="75"/>
      <c r="B28" s="52"/>
      <c r="C28" s="52"/>
      <c r="D28" s="52"/>
      <c r="E28" s="52"/>
      <c r="F28" s="52"/>
      <c r="G28" s="52"/>
    </row>
    <row r="29" spans="1:9" x14ac:dyDescent="0.2">
      <c r="A29" s="60" t="s">
        <v>19</v>
      </c>
      <c r="B29" s="82">
        <v>38898</v>
      </c>
      <c r="C29" s="200" t="s">
        <v>20</v>
      </c>
      <c r="D29" s="82">
        <v>38533</v>
      </c>
      <c r="F29" s="82">
        <v>38717</v>
      </c>
    </row>
    <row r="30" spans="1:9" x14ac:dyDescent="0.2">
      <c r="A30" s="61"/>
      <c r="B30" s="62" t="s">
        <v>2</v>
      </c>
      <c r="C30" s="61"/>
      <c r="D30" s="62" t="s">
        <v>21</v>
      </c>
      <c r="F30" s="62" t="s">
        <v>2</v>
      </c>
    </row>
    <row r="31" spans="1:9" x14ac:dyDescent="0.2">
      <c r="A31" s="74" t="s">
        <v>70</v>
      </c>
      <c r="B31" s="41">
        <v>2200650</v>
      </c>
      <c r="C31" s="198">
        <f t="shared" ref="C31:C36" si="0">(B31/D31-1)*100</f>
        <v>18.441745487895055</v>
      </c>
      <c r="D31" s="41">
        <v>1858002</v>
      </c>
      <c r="F31" s="41">
        <v>1947846</v>
      </c>
      <c r="I31" s="98"/>
    </row>
    <row r="32" spans="1:9" x14ac:dyDescent="0.2">
      <c r="A32" s="74" t="s">
        <v>22</v>
      </c>
      <c r="B32" s="41">
        <v>1706486</v>
      </c>
      <c r="C32" s="198">
        <f t="shared" si="0"/>
        <v>16.401847165474102</v>
      </c>
      <c r="D32" s="41">
        <v>1466030</v>
      </c>
      <c r="F32" s="41">
        <v>1554100</v>
      </c>
      <c r="I32" s="98"/>
    </row>
    <row r="33" spans="1:9" x14ac:dyDescent="0.2">
      <c r="A33" s="74" t="s">
        <v>111</v>
      </c>
      <c r="B33" s="41">
        <v>9833</v>
      </c>
      <c r="C33" s="198">
        <f t="shared" si="0"/>
        <v>-37.879840798534339</v>
      </c>
      <c r="D33" s="41">
        <v>15829</v>
      </c>
      <c r="F33" s="41">
        <v>13835</v>
      </c>
      <c r="I33" s="98"/>
    </row>
    <row r="34" spans="1:9" x14ac:dyDescent="0.2">
      <c r="A34" s="74" t="s">
        <v>112</v>
      </c>
      <c r="B34" s="41">
        <v>4387</v>
      </c>
      <c r="C34" s="198">
        <f t="shared" si="0"/>
        <v>-44.893857555583473</v>
      </c>
      <c r="D34" s="41">
        <v>7961</v>
      </c>
      <c r="F34" s="41">
        <v>7606</v>
      </c>
      <c r="I34" s="98"/>
    </row>
    <row r="35" spans="1:9" x14ac:dyDescent="0.2">
      <c r="A35" s="74" t="s">
        <v>23</v>
      </c>
      <c r="B35" s="41">
        <v>1099718</v>
      </c>
      <c r="C35" s="198">
        <f t="shared" si="0"/>
        <v>16.574090170920243</v>
      </c>
      <c r="D35" s="41">
        <v>943364</v>
      </c>
      <c r="F35" s="41">
        <v>993933</v>
      </c>
      <c r="I35" s="98"/>
    </row>
    <row r="36" spans="1:9" x14ac:dyDescent="0.2">
      <c r="A36" s="112" t="s">
        <v>24</v>
      </c>
      <c r="B36" s="113">
        <v>507142</v>
      </c>
      <c r="C36" s="199">
        <f t="shared" si="0"/>
        <v>24.305298531059051</v>
      </c>
      <c r="D36" s="113">
        <v>407981</v>
      </c>
      <c r="F36" s="113">
        <v>456780</v>
      </c>
      <c r="I36" s="99"/>
    </row>
    <row r="37" spans="1:9" x14ac:dyDescent="0.2">
      <c r="A37" s="112" t="s">
        <v>106</v>
      </c>
      <c r="B37" s="218">
        <v>8.8999999999999996E-2</v>
      </c>
      <c r="C37" s="219"/>
      <c r="D37" s="218">
        <v>9.2999999999999999E-2</v>
      </c>
      <c r="E37" s="114"/>
      <c r="F37" s="218">
        <v>9.6000000000000002E-2</v>
      </c>
    </row>
    <row r="38" spans="1:9" x14ac:dyDescent="0.2">
      <c r="A38" s="66"/>
      <c r="B38" s="114"/>
      <c r="C38" s="114"/>
      <c r="D38" s="114"/>
      <c r="E38" s="114"/>
      <c r="F38" s="35"/>
      <c r="G38" s="36"/>
    </row>
    <row r="39" spans="1:9" x14ac:dyDescent="0.2">
      <c r="H39" s="180"/>
    </row>
    <row r="40" spans="1:9" x14ac:dyDescent="0.2">
      <c r="H40" s="180"/>
    </row>
    <row r="41" spans="1:9" x14ac:dyDescent="0.2">
      <c r="H41" s="180"/>
    </row>
    <row r="42" spans="1:9" x14ac:dyDescent="0.2">
      <c r="H42" s="180"/>
    </row>
    <row r="43" spans="1:9" x14ac:dyDescent="0.2">
      <c r="H43" s="180"/>
    </row>
    <row r="44" spans="1:9" x14ac:dyDescent="0.2">
      <c r="H44" s="180"/>
    </row>
    <row r="45" spans="1:9" x14ac:dyDescent="0.2">
      <c r="H45" s="180"/>
    </row>
    <row r="46" spans="1:9" x14ac:dyDescent="0.2">
      <c r="H46" s="180"/>
    </row>
    <row r="48" spans="1:9" x14ac:dyDescent="0.2">
      <c r="F48" s="32"/>
      <c r="G48" s="32"/>
    </row>
    <row r="49" spans="1:7" ht="15.75" x14ac:dyDescent="0.25">
      <c r="A49" s="15" t="s">
        <v>28</v>
      </c>
    </row>
    <row r="50" spans="1:7" x14ac:dyDescent="0.2">
      <c r="A50" s="32" t="s">
        <v>115</v>
      </c>
      <c r="B50" s="10"/>
      <c r="C50" s="10"/>
      <c r="D50" s="10"/>
      <c r="E50" s="10"/>
    </row>
    <row r="51" spans="1:7" x14ac:dyDescent="0.2">
      <c r="A51" s="17" t="s">
        <v>1</v>
      </c>
      <c r="B51" s="266" t="s">
        <v>118</v>
      </c>
      <c r="C51" s="267"/>
      <c r="D51" s="266" t="s">
        <v>119</v>
      </c>
      <c r="E51" s="267"/>
      <c r="F51" s="268">
        <v>2005</v>
      </c>
      <c r="G51" s="269"/>
    </row>
    <row r="52" spans="1:7" x14ac:dyDescent="0.2">
      <c r="A52" s="68"/>
      <c r="B52" s="77" t="s">
        <v>2</v>
      </c>
      <c r="C52" s="77" t="s">
        <v>3</v>
      </c>
      <c r="D52" s="77" t="s">
        <v>2</v>
      </c>
      <c r="E52" s="78" t="s">
        <v>4</v>
      </c>
      <c r="F52" s="77" t="s">
        <v>2</v>
      </c>
      <c r="G52" s="77" t="s">
        <v>3</v>
      </c>
    </row>
    <row r="53" spans="1:7" x14ac:dyDescent="0.2">
      <c r="A53" s="18" t="s">
        <v>5</v>
      </c>
      <c r="B53" s="19">
        <v>2432.6</v>
      </c>
      <c r="C53" s="20">
        <v>6.36</v>
      </c>
      <c r="D53" s="19">
        <v>1919.9</v>
      </c>
      <c r="E53" s="20">
        <v>5.88</v>
      </c>
      <c r="F53" s="19">
        <v>5067.6000000000004</v>
      </c>
      <c r="G53" s="20">
        <v>5.74</v>
      </c>
    </row>
    <row r="54" spans="1:7" x14ac:dyDescent="0.2">
      <c r="A54" s="21" t="s">
        <v>6</v>
      </c>
      <c r="B54" s="19">
        <v>982.9</v>
      </c>
      <c r="C54" s="39">
        <v>2.57</v>
      </c>
      <c r="D54" s="19">
        <v>632.62</v>
      </c>
      <c r="E54" s="20">
        <v>1.94</v>
      </c>
      <c r="F54" s="19">
        <v>1816.9</v>
      </c>
      <c r="G54" s="39">
        <v>2.06</v>
      </c>
    </row>
    <row r="55" spans="1:7" x14ac:dyDescent="0.2">
      <c r="A55" s="22" t="s">
        <v>7</v>
      </c>
      <c r="B55" s="23">
        <f t="shared" ref="B55:G55" si="1">B53-B54</f>
        <v>1449.6999999999998</v>
      </c>
      <c r="C55" s="24">
        <f t="shared" si="1"/>
        <v>3.7900000000000005</v>
      </c>
      <c r="D55" s="23">
        <f t="shared" si="1"/>
        <v>1287.2800000000002</v>
      </c>
      <c r="E55" s="24">
        <f t="shared" si="1"/>
        <v>3.94</v>
      </c>
      <c r="F55" s="23">
        <f t="shared" si="1"/>
        <v>3250.7000000000003</v>
      </c>
      <c r="G55" s="24">
        <f t="shared" si="1"/>
        <v>3.68</v>
      </c>
    </row>
    <row r="56" spans="1:7" x14ac:dyDescent="0.2">
      <c r="A56" s="21" t="s">
        <v>108</v>
      </c>
      <c r="B56" s="19">
        <v>0</v>
      </c>
      <c r="C56" s="20">
        <v>0</v>
      </c>
      <c r="D56" s="19">
        <v>0</v>
      </c>
      <c r="E56" s="20">
        <v>0</v>
      </c>
      <c r="F56" s="19">
        <v>0</v>
      </c>
      <c r="G56" s="20">
        <v>0</v>
      </c>
    </row>
    <row r="57" spans="1:7" x14ac:dyDescent="0.2">
      <c r="A57" s="21" t="s">
        <v>8</v>
      </c>
      <c r="B57" s="19">
        <v>466.7</v>
      </c>
      <c r="C57" s="20">
        <v>1.22</v>
      </c>
      <c r="D57" s="19">
        <v>461.5</v>
      </c>
      <c r="E57" s="20">
        <v>1.42</v>
      </c>
      <c r="F57" s="19">
        <v>977.9</v>
      </c>
      <c r="G57" s="20">
        <v>1.1100000000000001</v>
      </c>
    </row>
    <row r="58" spans="1:7" x14ac:dyDescent="0.2">
      <c r="A58" s="21" t="s">
        <v>9</v>
      </c>
      <c r="B58" s="19">
        <v>266.5</v>
      </c>
      <c r="C58" s="20">
        <v>0.7</v>
      </c>
      <c r="D58" s="19">
        <v>240.3</v>
      </c>
      <c r="E58" s="20">
        <v>0.74</v>
      </c>
      <c r="F58" s="19">
        <v>595</v>
      </c>
      <c r="G58" s="20">
        <v>0.67</v>
      </c>
    </row>
    <row r="59" spans="1:7" x14ac:dyDescent="0.2">
      <c r="A59" s="21" t="s">
        <v>92</v>
      </c>
      <c r="B59" s="19">
        <v>11.5</v>
      </c>
      <c r="C59" s="20">
        <v>0.03</v>
      </c>
      <c r="D59" s="19">
        <v>2.6</v>
      </c>
      <c r="E59" s="20">
        <v>0.01</v>
      </c>
      <c r="F59" s="19">
        <v>23.1</v>
      </c>
      <c r="G59" s="20">
        <v>0.03</v>
      </c>
    </row>
    <row r="60" spans="1:7" x14ac:dyDescent="0.2">
      <c r="A60" s="28" t="s">
        <v>11</v>
      </c>
      <c r="B60" s="19">
        <v>152.4</v>
      </c>
      <c r="C60" s="20">
        <v>0.4</v>
      </c>
      <c r="D60" s="19">
        <v>108</v>
      </c>
      <c r="E60" s="20">
        <v>0.33</v>
      </c>
      <c r="F60" s="19">
        <v>423</v>
      </c>
      <c r="G60" s="20">
        <v>0.48</v>
      </c>
    </row>
    <row r="61" spans="1:7" x14ac:dyDescent="0.2">
      <c r="A61" s="21" t="s">
        <v>26</v>
      </c>
      <c r="B61" s="19">
        <v>796.6</v>
      </c>
      <c r="C61" s="20">
        <v>2.08</v>
      </c>
      <c r="D61" s="19">
        <v>685.88</v>
      </c>
      <c r="E61" s="20">
        <v>2.1</v>
      </c>
      <c r="F61" s="19">
        <v>1726</v>
      </c>
      <c r="G61" s="20">
        <v>1.96</v>
      </c>
    </row>
    <row r="62" spans="1:7" x14ac:dyDescent="0.2">
      <c r="A62" s="25" t="s">
        <v>27</v>
      </c>
      <c r="B62" s="26">
        <v>453.5</v>
      </c>
      <c r="C62" s="27">
        <v>1.19</v>
      </c>
      <c r="D62" s="26">
        <v>398.58</v>
      </c>
      <c r="E62" s="27">
        <v>1.22</v>
      </c>
      <c r="F62" s="26">
        <v>956</v>
      </c>
      <c r="G62" s="27">
        <v>1.08</v>
      </c>
    </row>
    <row r="63" spans="1:7" x14ac:dyDescent="0.2">
      <c r="A63" s="28" t="s">
        <v>68</v>
      </c>
      <c r="B63" s="29">
        <v>56.2</v>
      </c>
      <c r="C63" s="59">
        <v>0.15</v>
      </c>
      <c r="D63" s="29">
        <v>32.49</v>
      </c>
      <c r="E63" s="59">
        <v>0.1</v>
      </c>
      <c r="F63" s="29">
        <v>96.3</v>
      </c>
      <c r="G63" s="59">
        <v>0.11</v>
      </c>
    </row>
    <row r="64" spans="1:7" x14ac:dyDescent="0.2">
      <c r="A64" s="28" t="s">
        <v>15</v>
      </c>
      <c r="B64" s="19">
        <v>129</v>
      </c>
      <c r="C64" s="20">
        <v>0.34</v>
      </c>
      <c r="D64" s="19">
        <v>110.2</v>
      </c>
      <c r="E64" s="20">
        <v>0.34</v>
      </c>
      <c r="F64" s="19">
        <v>349</v>
      </c>
      <c r="G64" s="20">
        <v>0.4</v>
      </c>
    </row>
    <row r="65" spans="1:7" x14ac:dyDescent="0.2">
      <c r="A65" s="22" t="s">
        <v>16</v>
      </c>
      <c r="B65" s="23">
        <f t="shared" ref="B65:G65" si="2">(B55+B56+B57-B58+B59+B60-B61-B63-B64)</f>
        <v>831.99999999999989</v>
      </c>
      <c r="C65" s="24">
        <f t="shared" si="2"/>
        <v>2.1700000000000013</v>
      </c>
      <c r="D65" s="23">
        <f t="shared" si="2"/>
        <v>790.5100000000001</v>
      </c>
      <c r="E65" s="24">
        <f t="shared" si="2"/>
        <v>2.419999999999999</v>
      </c>
      <c r="F65" s="23">
        <f t="shared" si="2"/>
        <v>1908.4</v>
      </c>
      <c r="G65" s="24">
        <f t="shared" si="2"/>
        <v>2.160000000000001</v>
      </c>
    </row>
    <row r="66" spans="1:7" x14ac:dyDescent="0.2">
      <c r="A66" s="2" t="s">
        <v>17</v>
      </c>
      <c r="B66" s="19">
        <v>123.6</v>
      </c>
      <c r="C66" s="20">
        <v>0.32</v>
      </c>
      <c r="D66" s="19">
        <v>199</v>
      </c>
      <c r="E66" s="20">
        <v>0.61</v>
      </c>
      <c r="F66" s="19">
        <v>313.39999999999998</v>
      </c>
      <c r="G66" s="20">
        <v>0.36</v>
      </c>
    </row>
    <row r="67" spans="1:7" x14ac:dyDescent="0.2">
      <c r="A67" s="22" t="s">
        <v>18</v>
      </c>
      <c r="B67" s="23">
        <f t="shared" ref="B67:G67" si="3">(B65-B66)</f>
        <v>708.39999999999986</v>
      </c>
      <c r="C67" s="24">
        <f t="shared" si="3"/>
        <v>1.8500000000000012</v>
      </c>
      <c r="D67" s="23">
        <f t="shared" si="3"/>
        <v>591.5100000000001</v>
      </c>
      <c r="E67" s="24">
        <f t="shared" si="3"/>
        <v>1.8099999999999992</v>
      </c>
      <c r="F67" s="23">
        <f t="shared" si="3"/>
        <v>1595</v>
      </c>
      <c r="G67" s="24">
        <f t="shared" si="3"/>
        <v>1.8000000000000012</v>
      </c>
    </row>
    <row r="68" spans="1:7" x14ac:dyDescent="0.2">
      <c r="A68" s="6"/>
    </row>
    <row r="69" spans="1:7" x14ac:dyDescent="0.2">
      <c r="A69" s="69" t="s">
        <v>19</v>
      </c>
      <c r="B69" s="90">
        <v>38898</v>
      </c>
      <c r="C69" s="89"/>
      <c r="D69" s="91">
        <v>38533</v>
      </c>
      <c r="E69" s="37"/>
      <c r="F69" s="91">
        <v>38717</v>
      </c>
    </row>
    <row r="70" spans="1:7" x14ac:dyDescent="0.2">
      <c r="A70" s="85"/>
      <c r="B70" s="86" t="s">
        <v>2</v>
      </c>
      <c r="C70" s="87" t="s">
        <v>67</v>
      </c>
      <c r="D70" s="88" t="s">
        <v>2</v>
      </c>
      <c r="E70" s="79"/>
      <c r="F70" s="87" t="s">
        <v>2</v>
      </c>
    </row>
    <row r="71" spans="1:7" x14ac:dyDescent="0.2">
      <c r="A71" s="21" t="s">
        <v>70</v>
      </c>
      <c r="B71" s="19">
        <v>81824.899999999994</v>
      </c>
      <c r="C71" s="38">
        <f>((B71-D71)/D71)*100</f>
        <v>21.628764624827003</v>
      </c>
      <c r="D71" s="19">
        <v>67274.3</v>
      </c>
      <c r="F71" s="19">
        <v>95740.9</v>
      </c>
    </row>
    <row r="72" spans="1:7" x14ac:dyDescent="0.2">
      <c r="A72" s="21" t="s">
        <v>22</v>
      </c>
      <c r="B72" s="19">
        <v>79720.800000000003</v>
      </c>
      <c r="C72" s="169">
        <f>((B72-D72)/D72)*100</f>
        <v>22.561214653697334</v>
      </c>
      <c r="D72" s="19">
        <v>65045.7</v>
      </c>
      <c r="F72" s="19">
        <v>91526.9</v>
      </c>
    </row>
    <row r="73" spans="1:7" x14ac:dyDescent="0.2">
      <c r="A73" s="21" t="s">
        <v>109</v>
      </c>
      <c r="B73" s="19">
        <v>62614.27</v>
      </c>
      <c r="C73" s="169">
        <f>((B73-D73)/D73)*100</f>
        <v>26.115637393425338</v>
      </c>
      <c r="D73" s="19">
        <v>49648.3</v>
      </c>
      <c r="F73" s="19">
        <v>1077.5999999999999</v>
      </c>
    </row>
    <row r="74" spans="1:7" x14ac:dyDescent="0.2">
      <c r="A74" s="21" t="s">
        <v>29</v>
      </c>
      <c r="B74" s="19">
        <v>1735.8</v>
      </c>
      <c r="C74" s="169">
        <f>((B74-D74)/D74)*100</f>
        <v>-36.247107650493994</v>
      </c>
      <c r="D74" s="19">
        <v>2722.7</v>
      </c>
      <c r="F74" s="19">
        <v>267.2</v>
      </c>
    </row>
    <row r="75" spans="1:7" x14ac:dyDescent="0.2">
      <c r="A75" s="30" t="s">
        <v>116</v>
      </c>
      <c r="B75" s="31">
        <v>938.2</v>
      </c>
      <c r="C75" s="34">
        <f>((B75-D75)/D75)*100</f>
        <v>4.3023902167871091</v>
      </c>
      <c r="D75" s="31">
        <v>899.5</v>
      </c>
      <c r="F75" s="31">
        <v>1077.5999999999999</v>
      </c>
    </row>
    <row r="76" spans="1:7" x14ac:dyDescent="0.2">
      <c r="A76" s="217" t="s">
        <v>106</v>
      </c>
      <c r="B76" s="232">
        <v>9.9000000000000005E-2</v>
      </c>
      <c r="C76" s="237"/>
      <c r="D76" s="238">
        <v>9.2999999999999999E-2</v>
      </c>
      <c r="E76" s="220"/>
      <c r="F76" s="251">
        <v>9.6000000000000002E-2</v>
      </c>
    </row>
    <row r="77" spans="1:7" x14ac:dyDescent="0.2">
      <c r="A77" s="75"/>
    </row>
    <row r="78" spans="1:7" x14ac:dyDescent="0.2">
      <c r="A78" s="75"/>
    </row>
    <row r="81" spans="1:7" ht="15.75" x14ac:dyDescent="0.25">
      <c r="A81" s="15" t="s">
        <v>25</v>
      </c>
      <c r="D81" s="10"/>
      <c r="E81" s="10"/>
    </row>
    <row r="82" spans="1:7" x14ac:dyDescent="0.2">
      <c r="A82" s="32" t="s">
        <v>117</v>
      </c>
      <c r="B82" s="10"/>
      <c r="C82" s="10"/>
      <c r="D82" s="10"/>
      <c r="E82" s="10"/>
    </row>
    <row r="83" spans="1:7" x14ac:dyDescent="0.2">
      <c r="A83" s="17" t="s">
        <v>1</v>
      </c>
      <c r="B83" s="266" t="s">
        <v>118</v>
      </c>
      <c r="C83" s="267"/>
      <c r="D83" s="266" t="s">
        <v>119</v>
      </c>
      <c r="E83" s="267"/>
      <c r="F83" s="268">
        <v>2005</v>
      </c>
      <c r="G83" s="269"/>
    </row>
    <row r="84" spans="1:7" x14ac:dyDescent="0.2">
      <c r="A84" s="68"/>
      <c r="B84" s="77" t="s">
        <v>2</v>
      </c>
      <c r="C84" s="77" t="s">
        <v>3</v>
      </c>
      <c r="D84" s="77" t="s">
        <v>2</v>
      </c>
      <c r="E84" s="78" t="s">
        <v>4</v>
      </c>
      <c r="F84" s="77" t="s">
        <v>2</v>
      </c>
      <c r="G84" s="77" t="s">
        <v>3</v>
      </c>
    </row>
    <row r="85" spans="1:7" x14ac:dyDescent="0.2">
      <c r="A85" s="18" t="s">
        <v>5</v>
      </c>
      <c r="B85" s="19">
        <v>6924.5</v>
      </c>
      <c r="C85" s="20">
        <v>3.42</v>
      </c>
      <c r="D85" s="19">
        <v>5181.8999999999996</v>
      </c>
      <c r="E85" s="20">
        <v>3.03</v>
      </c>
      <c r="F85" s="19">
        <v>11094.5</v>
      </c>
      <c r="G85" s="20">
        <v>3.1</v>
      </c>
    </row>
    <row r="86" spans="1:7" x14ac:dyDescent="0.2">
      <c r="A86" s="21" t="s">
        <v>6</v>
      </c>
      <c r="B86" s="19">
        <v>6043.6</v>
      </c>
      <c r="C86" s="39">
        <v>2.98</v>
      </c>
      <c r="D86" s="19">
        <v>4474.3</v>
      </c>
      <c r="E86" s="20">
        <v>2.61</v>
      </c>
      <c r="F86" s="19">
        <v>9580.1</v>
      </c>
      <c r="G86" s="20">
        <v>2.68</v>
      </c>
    </row>
    <row r="87" spans="1:7" x14ac:dyDescent="0.2">
      <c r="A87" s="22" t="s">
        <v>7</v>
      </c>
      <c r="B87" s="23">
        <f t="shared" ref="B87:G87" si="4">B85-B86</f>
        <v>880.89999999999964</v>
      </c>
      <c r="C87" s="24">
        <f t="shared" si="4"/>
        <v>0.43999999999999995</v>
      </c>
      <c r="D87" s="23">
        <f t="shared" si="4"/>
        <v>707.59999999999945</v>
      </c>
      <c r="E87" s="24">
        <f t="shared" si="4"/>
        <v>0.41999999999999993</v>
      </c>
      <c r="F87" s="23">
        <f t="shared" si="4"/>
        <v>1514.3999999999996</v>
      </c>
      <c r="G87" s="24">
        <f t="shared" si="4"/>
        <v>0.41999999999999993</v>
      </c>
    </row>
    <row r="88" spans="1:7" x14ac:dyDescent="0.2">
      <c r="A88" s="21" t="s">
        <v>108</v>
      </c>
      <c r="B88" s="19">
        <v>25.6</v>
      </c>
      <c r="C88" s="20">
        <v>0.01</v>
      </c>
      <c r="D88" s="19">
        <v>19.100000000000001</v>
      </c>
      <c r="E88" s="20">
        <v>0.01</v>
      </c>
      <c r="F88" s="19">
        <v>41.8</v>
      </c>
      <c r="G88" s="20">
        <v>0.01</v>
      </c>
    </row>
    <row r="89" spans="1:7" x14ac:dyDescent="0.2">
      <c r="A89" s="21" t="s">
        <v>8</v>
      </c>
      <c r="B89" s="19">
        <v>5</v>
      </c>
      <c r="C89" s="20">
        <v>0</v>
      </c>
      <c r="D89" s="19">
        <v>4.5</v>
      </c>
      <c r="E89" s="20">
        <v>0</v>
      </c>
      <c r="F89" s="19">
        <v>11.5</v>
      </c>
      <c r="G89" s="20">
        <v>0</v>
      </c>
    </row>
    <row r="90" spans="1:7" x14ac:dyDescent="0.2">
      <c r="A90" s="21" t="s">
        <v>9</v>
      </c>
      <c r="B90" s="19">
        <v>24.9</v>
      </c>
      <c r="C90" s="20">
        <v>0.01</v>
      </c>
      <c r="D90" s="19">
        <v>14.6</v>
      </c>
      <c r="E90" s="20">
        <v>0.01</v>
      </c>
      <c r="F90" s="19">
        <v>35</v>
      </c>
      <c r="G90" s="20">
        <v>0.01</v>
      </c>
    </row>
    <row r="91" spans="1:7" x14ac:dyDescent="0.2">
      <c r="A91" s="21" t="s">
        <v>92</v>
      </c>
      <c r="B91" s="19">
        <v>14.7</v>
      </c>
      <c r="C91" s="20">
        <v>0.01</v>
      </c>
      <c r="D91" s="19">
        <v>16.600000000000001</v>
      </c>
      <c r="E91" s="20">
        <v>0.01</v>
      </c>
      <c r="F91" s="19">
        <v>22.4</v>
      </c>
      <c r="G91" s="20">
        <v>0.01</v>
      </c>
    </row>
    <row r="92" spans="1:7" x14ac:dyDescent="0.2">
      <c r="A92" s="28" t="s">
        <v>11</v>
      </c>
      <c r="B92" s="19">
        <v>15.9</v>
      </c>
      <c r="C92" s="20">
        <v>0.01</v>
      </c>
      <c r="D92" s="19">
        <v>12.3</v>
      </c>
      <c r="E92" s="20">
        <v>0.01</v>
      </c>
      <c r="F92" s="19">
        <v>20.9</v>
      </c>
      <c r="G92" s="20">
        <v>0.01</v>
      </c>
    </row>
    <row r="93" spans="1:7" x14ac:dyDescent="0.2">
      <c r="A93" s="21" t="s">
        <v>26</v>
      </c>
      <c r="B93" s="19">
        <v>236.5</v>
      </c>
      <c r="C93" s="20">
        <v>0.12</v>
      </c>
      <c r="D93" s="19">
        <v>204.1</v>
      </c>
      <c r="E93" s="20">
        <v>0.12</v>
      </c>
      <c r="F93" s="19">
        <v>444.7</v>
      </c>
      <c r="G93" s="20">
        <v>0.12</v>
      </c>
    </row>
    <row r="94" spans="1:7" x14ac:dyDescent="0.2">
      <c r="A94" s="25" t="s">
        <v>27</v>
      </c>
      <c r="B94" s="26">
        <v>130.4</v>
      </c>
      <c r="C94" s="27">
        <v>0.06</v>
      </c>
      <c r="D94" s="26">
        <v>119.3</v>
      </c>
      <c r="E94" s="27">
        <v>7.0000000000000007E-2</v>
      </c>
      <c r="F94" s="26">
        <v>274</v>
      </c>
      <c r="G94" s="27">
        <v>0.08</v>
      </c>
    </row>
    <row r="95" spans="1:7" x14ac:dyDescent="0.2">
      <c r="A95" s="28" t="s">
        <v>68</v>
      </c>
      <c r="B95" s="29">
        <v>16.399999999999999</v>
      </c>
      <c r="C95" s="59">
        <v>0.01</v>
      </c>
      <c r="D95" s="29">
        <v>13.7</v>
      </c>
      <c r="E95" s="59">
        <v>0.01</v>
      </c>
      <c r="F95" s="29">
        <v>29.6</v>
      </c>
      <c r="G95" s="59">
        <v>0.01</v>
      </c>
    </row>
    <row r="96" spans="1:7" x14ac:dyDescent="0.2">
      <c r="A96" s="28" t="s">
        <v>15</v>
      </c>
      <c r="B96" s="19">
        <v>32</v>
      </c>
      <c r="C96" s="20">
        <v>0.02</v>
      </c>
      <c r="D96" s="19">
        <v>42.8</v>
      </c>
      <c r="E96" s="20">
        <v>0.03</v>
      </c>
      <c r="F96" s="19">
        <v>73.400000000000006</v>
      </c>
      <c r="G96" s="20">
        <v>0.02</v>
      </c>
    </row>
    <row r="97" spans="1:7" x14ac:dyDescent="0.2">
      <c r="A97" s="22" t="s">
        <v>16</v>
      </c>
      <c r="B97" s="23">
        <f t="shared" ref="B97:G97" si="5">(B87+B88+B89-B90+B91+B92-B93-B95-B96)</f>
        <v>632.29999999999973</v>
      </c>
      <c r="C97" s="24">
        <f t="shared" si="5"/>
        <v>0.30999999999999994</v>
      </c>
      <c r="D97" s="23">
        <f t="shared" si="5"/>
        <v>484.89999999999935</v>
      </c>
      <c r="E97" s="24">
        <f t="shared" si="5"/>
        <v>0.27999999999999992</v>
      </c>
      <c r="F97" s="23">
        <f t="shared" si="5"/>
        <v>1028.2999999999997</v>
      </c>
      <c r="G97" s="24">
        <f t="shared" si="5"/>
        <v>0.28999999999999992</v>
      </c>
    </row>
    <row r="98" spans="1:7" x14ac:dyDescent="0.2">
      <c r="A98" s="21" t="s">
        <v>17</v>
      </c>
      <c r="B98" s="19">
        <v>-14.8</v>
      </c>
      <c r="C98" s="20">
        <v>-0.01</v>
      </c>
      <c r="D98" s="19">
        <v>-16.100000000000001</v>
      </c>
      <c r="E98" s="20">
        <v>-0.01</v>
      </c>
      <c r="F98" s="19">
        <v>-46</v>
      </c>
      <c r="G98" s="39">
        <v>-0.01</v>
      </c>
    </row>
    <row r="99" spans="1:7" x14ac:dyDescent="0.2">
      <c r="A99" s="22" t="s">
        <v>18</v>
      </c>
      <c r="B99" s="23">
        <f t="shared" ref="B99:G99" si="6">(B97-B98)</f>
        <v>647.09999999999968</v>
      </c>
      <c r="C99" s="24">
        <f t="shared" si="6"/>
        <v>0.31999999999999995</v>
      </c>
      <c r="D99" s="23">
        <f t="shared" si="6"/>
        <v>500.99999999999937</v>
      </c>
      <c r="E99" s="24">
        <f t="shared" si="6"/>
        <v>0.28999999999999992</v>
      </c>
      <c r="F99" s="23">
        <f t="shared" si="6"/>
        <v>1074.2999999999997</v>
      </c>
      <c r="G99" s="24">
        <f t="shared" si="6"/>
        <v>0.29999999999999993</v>
      </c>
    </row>
    <row r="100" spans="1:7" x14ac:dyDescent="0.2">
      <c r="A100" s="6"/>
      <c r="B100" s="37"/>
      <c r="C100" s="37"/>
      <c r="D100" s="37"/>
      <c r="E100" s="37"/>
      <c r="G100" s="241"/>
    </row>
    <row r="101" spans="1:7" x14ac:dyDescent="0.2">
      <c r="A101" s="69" t="s">
        <v>19</v>
      </c>
      <c r="B101" s="90">
        <v>38898</v>
      </c>
      <c r="C101" s="89"/>
      <c r="D101" s="91">
        <v>38533</v>
      </c>
      <c r="E101" s="37"/>
      <c r="F101" s="91">
        <v>38717</v>
      </c>
    </row>
    <row r="102" spans="1:7" x14ac:dyDescent="0.2">
      <c r="A102" s="85"/>
      <c r="B102" s="86" t="s">
        <v>2</v>
      </c>
      <c r="C102" s="87" t="s">
        <v>67</v>
      </c>
      <c r="D102" s="88" t="s">
        <v>2</v>
      </c>
      <c r="E102" s="79"/>
      <c r="F102" s="87" t="s">
        <v>2</v>
      </c>
    </row>
    <row r="103" spans="1:7" x14ac:dyDescent="0.2">
      <c r="A103" s="21" t="s">
        <v>70</v>
      </c>
      <c r="B103" s="19">
        <v>409901</v>
      </c>
      <c r="C103" s="38">
        <f>((B103-D103)/D103)*100</f>
        <v>16.329579426600731</v>
      </c>
      <c r="D103" s="19">
        <v>352361.8</v>
      </c>
      <c r="F103" s="19">
        <v>400111.2</v>
      </c>
    </row>
    <row r="104" spans="1:7" x14ac:dyDescent="0.2">
      <c r="A104" s="21" t="s">
        <v>22</v>
      </c>
      <c r="B104" s="19">
        <v>258677.4</v>
      </c>
      <c r="C104" s="38">
        <f>((B104-D104)/D104)*100</f>
        <v>18.627578666999302</v>
      </c>
      <c r="D104" s="19">
        <v>218058.4</v>
      </c>
      <c r="F104" s="19">
        <v>249255</v>
      </c>
    </row>
    <row r="105" spans="1:7" x14ac:dyDescent="0.2">
      <c r="A105" s="21" t="s">
        <v>109</v>
      </c>
      <c r="B105" s="19">
        <v>105362.6</v>
      </c>
      <c r="C105" s="169">
        <f>((B105-D105)/D105)*100</f>
        <v>18.325249396652715</v>
      </c>
      <c r="D105" s="19">
        <v>89044.9</v>
      </c>
      <c r="F105" s="19">
        <v>98971</v>
      </c>
    </row>
    <row r="106" spans="1:7" x14ac:dyDescent="0.2">
      <c r="A106" s="21" t="s">
        <v>93</v>
      </c>
      <c r="B106" s="19">
        <v>280642.8</v>
      </c>
      <c r="C106" s="38">
        <f>((B106-D106)/D106)*100</f>
        <v>2.8963885795827693</v>
      </c>
      <c r="D106" s="19">
        <v>272743.09999999998</v>
      </c>
      <c r="F106" s="19">
        <v>245381.6</v>
      </c>
    </row>
    <row r="107" spans="1:7" x14ac:dyDescent="0.2">
      <c r="A107" s="30" t="s">
        <v>116</v>
      </c>
      <c r="B107" s="31">
        <v>126.2</v>
      </c>
      <c r="C107" s="34">
        <f>((B107-D107)/D107)*100</f>
        <v>-60.61173533083646</v>
      </c>
      <c r="D107" s="31">
        <v>320.39999999999998</v>
      </c>
      <c r="F107" s="31">
        <v>237.4</v>
      </c>
    </row>
    <row r="108" spans="1:7" x14ac:dyDescent="0.2">
      <c r="A108" s="217" t="s">
        <v>106</v>
      </c>
      <c r="B108" s="227">
        <v>9.7000000000000003E-2</v>
      </c>
      <c r="C108" s="237"/>
      <c r="D108" s="238">
        <v>9.2999999999999999E-2</v>
      </c>
      <c r="E108" s="220"/>
      <c r="F108" s="252">
        <v>9.1999999999999998E-2</v>
      </c>
    </row>
    <row r="109" spans="1:7" x14ac:dyDescent="0.2">
      <c r="A109" s="253"/>
      <c r="B109" s="254"/>
      <c r="C109" s="255"/>
      <c r="D109" s="256"/>
      <c r="E109" s="220"/>
      <c r="F109" s="257"/>
    </row>
    <row r="110" spans="1:7" x14ac:dyDescent="0.2">
      <c r="A110" s="253"/>
      <c r="B110" s="254"/>
      <c r="C110" s="255"/>
      <c r="D110" s="256"/>
      <c r="E110" s="220"/>
      <c r="F110" s="257"/>
    </row>
    <row r="111" spans="1:7" ht="15.75" x14ac:dyDescent="0.25">
      <c r="A111" s="15" t="s">
        <v>45</v>
      </c>
      <c r="B111" s="156"/>
      <c r="C111" s="10"/>
      <c r="D111" s="10"/>
      <c r="E111" s="10"/>
    </row>
    <row r="112" spans="1:7" x14ac:dyDescent="0.2">
      <c r="A112" s="16" t="s">
        <v>113</v>
      </c>
      <c r="B112" s="10"/>
      <c r="C112" s="10"/>
      <c r="D112" s="10"/>
      <c r="E112" s="10"/>
    </row>
    <row r="113" spans="1:7" x14ac:dyDescent="0.2">
      <c r="A113" s="16"/>
      <c r="B113" s="10"/>
      <c r="C113" s="10"/>
      <c r="D113" s="10"/>
      <c r="E113" s="10"/>
    </row>
    <row r="114" spans="1:7" x14ac:dyDescent="0.2">
      <c r="A114" s="17" t="s">
        <v>1</v>
      </c>
      <c r="B114" s="258" t="s">
        <v>118</v>
      </c>
      <c r="C114" s="259"/>
      <c r="D114" s="258" t="s">
        <v>119</v>
      </c>
      <c r="E114" s="259"/>
      <c r="F114" s="258">
        <v>2005</v>
      </c>
      <c r="G114" s="259"/>
    </row>
    <row r="115" spans="1:7" x14ac:dyDescent="0.2">
      <c r="A115" s="68"/>
      <c r="B115" s="77" t="s">
        <v>2</v>
      </c>
      <c r="C115" s="77" t="s">
        <v>3</v>
      </c>
      <c r="D115" s="77" t="s">
        <v>2</v>
      </c>
      <c r="E115" s="122" t="s">
        <v>4</v>
      </c>
      <c r="F115" s="77" t="s">
        <v>2</v>
      </c>
      <c r="G115" s="77" t="s">
        <v>3</v>
      </c>
    </row>
    <row r="116" spans="1:7" x14ac:dyDescent="0.2">
      <c r="A116" s="40" t="s">
        <v>46</v>
      </c>
      <c r="B116" s="201">
        <v>31864.469162200003</v>
      </c>
      <c r="C116" s="202">
        <v>10.859099983536861</v>
      </c>
      <c r="D116" s="201">
        <v>31903.458288870002</v>
      </c>
      <c r="E116" s="203">
        <v>12.185901555547924</v>
      </c>
      <c r="F116" s="146">
        <v>61023.050208870001</v>
      </c>
      <c r="G116" s="115">
        <v>11.269634486358594</v>
      </c>
    </row>
    <row r="117" spans="1:7" x14ac:dyDescent="0.2">
      <c r="A117" s="100" t="s">
        <v>47</v>
      </c>
      <c r="B117" s="193">
        <v>6155.3120381900007</v>
      </c>
      <c r="C117" s="239">
        <v>2.0976702455745033</v>
      </c>
      <c r="D117" s="193">
        <v>4843.6174872499996</v>
      </c>
      <c r="E117" s="240">
        <v>1.8500767326829344</v>
      </c>
      <c r="F117" s="193">
        <v>6150.2092729900005</v>
      </c>
      <c r="G117" s="80">
        <v>1.1358103255077192</v>
      </c>
    </row>
    <row r="118" spans="1:7" x14ac:dyDescent="0.2">
      <c r="A118" s="157" t="s">
        <v>48</v>
      </c>
      <c r="B118" s="204">
        <v>35703.880437760003</v>
      </c>
      <c r="C118" s="202">
        <v>12.167533860373059</v>
      </c>
      <c r="D118" s="204">
        <v>27435.09212918</v>
      </c>
      <c r="E118" s="145">
        <v>10.479156485997887</v>
      </c>
      <c r="F118" s="146">
        <v>64083.795103110002</v>
      </c>
      <c r="G118" s="81">
        <v>11.8348877160154</v>
      </c>
    </row>
    <row r="119" spans="1:7" x14ac:dyDescent="0.2">
      <c r="A119" s="100" t="s">
        <v>49</v>
      </c>
      <c r="B119" s="193">
        <v>22674.948714549999</v>
      </c>
      <c r="C119" s="239">
        <v>7.7274011363404354</v>
      </c>
      <c r="D119" s="193">
        <v>11919.355285080001</v>
      </c>
      <c r="E119" s="240">
        <v>4.5527381011310837</v>
      </c>
      <c r="F119" s="193">
        <v>27973.581535000001</v>
      </c>
      <c r="G119" s="80">
        <v>5.1661140846738034</v>
      </c>
    </row>
    <row r="120" spans="1:7" x14ac:dyDescent="0.2">
      <c r="A120" s="28" t="s">
        <v>50</v>
      </c>
      <c r="B120" s="201">
        <v>21900.711216319996</v>
      </c>
      <c r="C120" s="202">
        <v>7.4635485561676376</v>
      </c>
      <c r="D120" s="201">
        <v>16226.855257130001</v>
      </c>
      <c r="E120" s="203">
        <v>6.1980384361182441</v>
      </c>
      <c r="F120" s="146">
        <v>32027.638660300003</v>
      </c>
      <c r="G120" s="81">
        <v>5.9148105499040478</v>
      </c>
    </row>
    <row r="121" spans="1:7" x14ac:dyDescent="0.2">
      <c r="A121" s="100" t="s">
        <v>51</v>
      </c>
      <c r="B121" s="193">
        <v>5389.0456040700001</v>
      </c>
      <c r="C121" s="239">
        <v>1.8365341262253605</v>
      </c>
      <c r="D121" s="193">
        <v>3689.1427886600004</v>
      </c>
      <c r="E121" s="240">
        <v>1.4091115276569783</v>
      </c>
      <c r="F121" s="193">
        <v>5763.6379722800002</v>
      </c>
      <c r="G121" s="80">
        <v>1.0644189865463527</v>
      </c>
    </row>
    <row r="122" spans="1:7" x14ac:dyDescent="0.2">
      <c r="A122" s="28" t="s">
        <v>52</v>
      </c>
      <c r="B122" s="146">
        <v>16899.28288286</v>
      </c>
      <c r="C122" s="202">
        <v>5.7591106112868857</v>
      </c>
      <c r="D122" s="146">
        <v>21993.202719460001</v>
      </c>
      <c r="E122" s="145">
        <v>8.400562747896414</v>
      </c>
      <c r="F122" s="146">
        <v>46058.854170539998</v>
      </c>
      <c r="G122" s="81">
        <v>8.5060718791639491</v>
      </c>
    </row>
    <row r="123" spans="1:7" x14ac:dyDescent="0.2">
      <c r="A123" s="28" t="s">
        <v>102</v>
      </c>
      <c r="B123" s="146">
        <v>2663.6924128800001</v>
      </c>
      <c r="C123" s="202">
        <v>0.90776036749941558</v>
      </c>
      <c r="D123" s="146">
        <v>2431.3855154300004</v>
      </c>
      <c r="E123" s="145">
        <v>0.92869632709854277</v>
      </c>
      <c r="F123" s="146">
        <v>4259.3346929899999</v>
      </c>
      <c r="G123" s="81">
        <v>0.7866067818761131</v>
      </c>
    </row>
    <row r="124" spans="1:7" x14ac:dyDescent="0.2">
      <c r="A124" s="28" t="s">
        <v>103</v>
      </c>
      <c r="B124" s="146">
        <v>21935.310287759996</v>
      </c>
      <c r="C124" s="202">
        <v>7.4753395819083135</v>
      </c>
      <c r="D124" s="146">
        <v>9775.2652908300006</v>
      </c>
      <c r="E124" s="203">
        <v>3.733777681242032</v>
      </c>
      <c r="F124" s="146">
        <v>21556.014579249997</v>
      </c>
      <c r="G124" s="81">
        <v>3.9809285910695684</v>
      </c>
    </row>
    <row r="125" spans="1:7" x14ac:dyDescent="0.2">
      <c r="A125" s="100" t="s">
        <v>53</v>
      </c>
      <c r="B125" s="193">
        <v>17024.35239607</v>
      </c>
      <c r="C125" s="239">
        <v>5.8017330802797416</v>
      </c>
      <c r="D125" s="193">
        <v>8644.4296763300008</v>
      </c>
      <c r="E125" s="240">
        <v>3.301841702733646</v>
      </c>
      <c r="F125" s="193">
        <v>19071.3484942</v>
      </c>
      <c r="G125" s="80">
        <v>3.5220646289548898</v>
      </c>
    </row>
    <row r="126" spans="1:7" x14ac:dyDescent="0.2">
      <c r="A126" s="28" t="s">
        <v>104</v>
      </c>
      <c r="B126" s="205">
        <v>0</v>
      </c>
      <c r="C126" s="175">
        <v>0</v>
      </c>
      <c r="D126" s="205">
        <v>0</v>
      </c>
      <c r="E126" s="206">
        <v>0</v>
      </c>
      <c r="F126" s="146">
        <v>0</v>
      </c>
      <c r="G126" s="81">
        <v>0</v>
      </c>
    </row>
    <row r="127" spans="1:7" x14ac:dyDescent="0.2">
      <c r="A127" s="28" t="s">
        <v>96</v>
      </c>
      <c r="B127" s="205">
        <v>-220.56227045000003</v>
      </c>
      <c r="C127" s="176">
        <v>-7.5165468322117929E-2</v>
      </c>
      <c r="D127" s="205">
        <v>-160.61095581999999</v>
      </c>
      <c r="E127" s="206">
        <v>-6.1347245763879191E-2</v>
      </c>
      <c r="F127" s="146">
        <v>-892.83171972000014</v>
      </c>
      <c r="G127" s="194">
        <v>-0.16488666339410249</v>
      </c>
    </row>
    <row r="128" spans="1:7" x14ac:dyDescent="0.2">
      <c r="A128" s="246" t="s">
        <v>100</v>
      </c>
      <c r="B128" s="243">
        <v>9163.9811716899967</v>
      </c>
      <c r="C128" s="208">
        <v>3.1229953113005307</v>
      </c>
      <c r="D128" s="207">
        <v>6395.3761403799972</v>
      </c>
      <c r="E128" s="43">
        <v>2.4427892221502181</v>
      </c>
      <c r="F128" s="184">
        <v>16528.457226180002</v>
      </c>
      <c r="G128" s="185">
        <v>3.0524477377793522</v>
      </c>
    </row>
    <row r="129" spans="1:7" x14ac:dyDescent="0.2">
      <c r="A129" s="247" t="s">
        <v>97</v>
      </c>
      <c r="B129" s="228">
        <v>-5215.1906419999996</v>
      </c>
      <c r="C129" s="209">
        <v>-1.7772860525749852</v>
      </c>
      <c r="D129" s="210">
        <v>2355.8545389999999</v>
      </c>
      <c r="E129" s="188">
        <v>0.89984638127647809</v>
      </c>
      <c r="F129" s="186">
        <v>8203.7142629999998</v>
      </c>
      <c r="G129" s="187">
        <v>1.5150481802874252</v>
      </c>
    </row>
    <row r="130" spans="1:7" x14ac:dyDescent="0.2">
      <c r="A130" s="158" t="s">
        <v>101</v>
      </c>
      <c r="B130" s="229">
        <v>3948.6521116899967</v>
      </c>
      <c r="C130" s="211">
        <v>1.3456620872225813</v>
      </c>
      <c r="D130" s="161">
        <v>8751.2789983799958</v>
      </c>
      <c r="E130" s="212">
        <v>3.3426540594377006</v>
      </c>
      <c r="F130" s="189">
        <v>24732.418808180002</v>
      </c>
      <c r="G130" s="190">
        <v>4.5675415925245764</v>
      </c>
    </row>
    <row r="131" spans="1:7" x14ac:dyDescent="0.2">
      <c r="A131" s="248" t="s">
        <v>54</v>
      </c>
      <c r="B131" s="244">
        <v>6835.2323473200004</v>
      </c>
      <c r="C131" s="202">
        <v>2.3293804485625578</v>
      </c>
      <c r="D131" s="213">
        <v>4382.82314038</v>
      </c>
      <c r="E131" s="206">
        <v>1.6740709060584971</v>
      </c>
      <c r="F131" s="44">
        <v>8071.5744138500004</v>
      </c>
      <c r="G131" s="81">
        <v>1.4906448147410303</v>
      </c>
    </row>
    <row r="132" spans="1:7" x14ac:dyDescent="0.2">
      <c r="A132" s="249" t="s">
        <v>55</v>
      </c>
      <c r="B132" s="230">
        <v>0</v>
      </c>
      <c r="C132" s="214">
        <v>0</v>
      </c>
      <c r="D132" s="19">
        <v>0</v>
      </c>
      <c r="E132" s="42">
        <v>0</v>
      </c>
      <c r="F132" s="29">
        <v>4420</v>
      </c>
      <c r="G132" s="81">
        <v>0.81627818110056716</v>
      </c>
    </row>
    <row r="133" spans="1:7" x14ac:dyDescent="0.2">
      <c r="A133" s="250" t="s">
        <v>98</v>
      </c>
      <c r="B133" s="245">
        <v>47.4</v>
      </c>
      <c r="C133" s="216">
        <v>1.615345721278319E-2</v>
      </c>
      <c r="D133" s="215">
        <v>12.946000000000002</v>
      </c>
      <c r="E133" s="49">
        <v>4.9448771387006624E-3</v>
      </c>
      <c r="F133" s="31">
        <v>-450.2010754800001</v>
      </c>
      <c r="G133" s="194">
        <v>-8.314237896432887E-2</v>
      </c>
    </row>
    <row r="134" spans="1:7" x14ac:dyDescent="0.2">
      <c r="A134" s="32" t="s">
        <v>87</v>
      </c>
      <c r="B134" s="159"/>
      <c r="C134" s="37"/>
      <c r="D134" s="37"/>
      <c r="E134" s="37"/>
      <c r="F134" s="159"/>
      <c r="G134" s="37"/>
    </row>
    <row r="135" spans="1:7" x14ac:dyDescent="0.2">
      <c r="B135" s="37"/>
      <c r="C135" s="37"/>
      <c r="D135" s="37"/>
      <c r="E135" s="37"/>
      <c r="F135" s="37"/>
      <c r="G135" s="37"/>
    </row>
    <row r="137" spans="1:7" x14ac:dyDescent="0.2">
      <c r="A137" s="191" t="s">
        <v>19</v>
      </c>
      <c r="B137" s="262">
        <v>38898</v>
      </c>
      <c r="C137" s="263"/>
      <c r="D137" s="262">
        <v>38533</v>
      </c>
      <c r="E137" s="263"/>
      <c r="F137" s="260">
        <v>2005</v>
      </c>
      <c r="G137" s="261"/>
    </row>
    <row r="138" spans="1:7" x14ac:dyDescent="0.2">
      <c r="A138" s="192"/>
      <c r="B138" s="122" t="s">
        <v>2</v>
      </c>
      <c r="C138" s="149" t="s">
        <v>39</v>
      </c>
      <c r="D138" s="122" t="s">
        <v>2</v>
      </c>
      <c r="E138" s="148" t="s">
        <v>39</v>
      </c>
      <c r="F138" s="122" t="s">
        <v>2</v>
      </c>
      <c r="G138" s="122" t="s">
        <v>39</v>
      </c>
    </row>
    <row r="139" spans="1:7" x14ac:dyDescent="0.2">
      <c r="A139" s="28" t="s">
        <v>40</v>
      </c>
      <c r="B139" s="44">
        <v>62221.186481490004</v>
      </c>
      <c r="C139" s="45">
        <v>10.436073123080522</v>
      </c>
      <c r="D139" s="44">
        <v>51311.358353299998</v>
      </c>
      <c r="E139" s="46">
        <v>9.5420772948666475</v>
      </c>
      <c r="F139" s="44">
        <v>58555.00461358</v>
      </c>
      <c r="G139" s="45">
        <v>10.210530327944896</v>
      </c>
    </row>
    <row r="140" spans="1:7" x14ac:dyDescent="0.2">
      <c r="A140" s="28" t="s">
        <v>56</v>
      </c>
      <c r="B140" s="29">
        <v>202560.00469333</v>
      </c>
      <c r="C140" s="42">
        <v>33.974456938714795</v>
      </c>
      <c r="D140" s="29">
        <v>183809.49501229002</v>
      </c>
      <c r="E140" s="46">
        <v>34.18199138017706</v>
      </c>
      <c r="F140" s="29">
        <v>183475.13515565</v>
      </c>
      <c r="G140" s="42">
        <v>31.993481074648944</v>
      </c>
    </row>
    <row r="141" spans="1:7" x14ac:dyDescent="0.2">
      <c r="A141" s="100" t="s">
        <v>57</v>
      </c>
      <c r="B141" s="26">
        <v>3498.9124762399997</v>
      </c>
      <c r="C141" s="47">
        <v>0.5868564795716662</v>
      </c>
      <c r="D141" s="26">
        <v>2845.30875612</v>
      </c>
      <c r="E141" s="48">
        <v>0.52912565463026373</v>
      </c>
      <c r="F141" s="26">
        <v>2280.7675905800002</v>
      </c>
      <c r="G141" s="47">
        <v>0.39770890307828638</v>
      </c>
    </row>
    <row r="142" spans="1:7" x14ac:dyDescent="0.2">
      <c r="A142" s="100" t="s">
        <v>58</v>
      </c>
      <c r="B142" s="26">
        <v>183647.61541935999</v>
      </c>
      <c r="C142" s="47">
        <v>30.802368964242792</v>
      </c>
      <c r="D142" s="26">
        <v>162326.50610050003</v>
      </c>
      <c r="E142" s="48">
        <v>30.186923868816208</v>
      </c>
      <c r="F142" s="26">
        <v>162332.80811471</v>
      </c>
      <c r="G142" s="47">
        <v>28.306787291949075</v>
      </c>
    </row>
    <row r="143" spans="1:7" x14ac:dyDescent="0.2">
      <c r="A143" s="100" t="s">
        <v>59</v>
      </c>
      <c r="B143" s="26">
        <v>19435.823797730001</v>
      </c>
      <c r="C143" s="47">
        <v>3.259881237088901</v>
      </c>
      <c r="D143" s="26">
        <v>18458.44415567</v>
      </c>
      <c r="E143" s="48">
        <v>3.4326103718331025</v>
      </c>
      <c r="F143" s="26">
        <v>18113.935450360001</v>
      </c>
      <c r="G143" s="47">
        <v>3.1586179267662966</v>
      </c>
    </row>
    <row r="144" spans="1:7" x14ac:dyDescent="0.2">
      <c r="A144" s="28" t="s">
        <v>60</v>
      </c>
      <c r="B144" s="29">
        <v>309569.59518744005</v>
      </c>
      <c r="C144" s="42">
        <v>51.922682847258926</v>
      </c>
      <c r="D144" s="29">
        <v>285436.37463272002</v>
      </c>
      <c r="E144" s="46">
        <v>53.080955892035178</v>
      </c>
      <c r="F144" s="29">
        <v>314088.40891842003</v>
      </c>
      <c r="G144" s="42">
        <v>54.769173806430217</v>
      </c>
    </row>
    <row r="145" spans="1:7" x14ac:dyDescent="0.2">
      <c r="A145" s="100" t="s">
        <v>57</v>
      </c>
      <c r="B145" s="26">
        <v>123920.81509339</v>
      </c>
      <c r="C145" s="47">
        <v>20.784667746107392</v>
      </c>
      <c r="D145" s="26">
        <v>90533.769545960007</v>
      </c>
      <c r="E145" s="48">
        <v>16.836042828081467</v>
      </c>
      <c r="F145" s="26">
        <v>114328.30653652002</v>
      </c>
      <c r="G145" s="47">
        <v>19.936001182774863</v>
      </c>
    </row>
    <row r="146" spans="1:7" x14ac:dyDescent="0.2">
      <c r="A146" s="100" t="s">
        <v>61</v>
      </c>
      <c r="B146" s="26">
        <v>139153.46975906001</v>
      </c>
      <c r="C146" s="47">
        <v>23.339570777357963</v>
      </c>
      <c r="D146" s="26">
        <v>132489.91181846001</v>
      </c>
      <c r="E146" s="48">
        <v>24.638384559166614</v>
      </c>
      <c r="F146" s="26">
        <v>140070.68821066001</v>
      </c>
      <c r="G146" s="47">
        <v>24.424829602000724</v>
      </c>
    </row>
    <row r="147" spans="1:7" x14ac:dyDescent="0.2">
      <c r="A147" s="100" t="s">
        <v>62</v>
      </c>
      <c r="B147" s="26">
        <v>31038.500414920003</v>
      </c>
      <c r="C147" s="47">
        <v>5.2059447638021537</v>
      </c>
      <c r="D147" s="26">
        <v>39260.184151000001</v>
      </c>
      <c r="E147" s="48">
        <v>7.3009899523629977</v>
      </c>
      <c r="F147" s="26">
        <v>38304.610638250007</v>
      </c>
      <c r="G147" s="47">
        <v>6.6793673948625498</v>
      </c>
    </row>
    <row r="148" spans="1:7" x14ac:dyDescent="0.2">
      <c r="A148" s="28" t="s">
        <v>63</v>
      </c>
      <c r="B148" s="29">
        <v>596212.63427026989</v>
      </c>
      <c r="C148" s="42">
        <v>100</v>
      </c>
      <c r="D148" s="29">
        <v>537737.81921578001</v>
      </c>
      <c r="E148" s="46">
        <v>100</v>
      </c>
      <c r="F148" s="29">
        <v>573476.62396460003</v>
      </c>
      <c r="G148" s="42">
        <v>100</v>
      </c>
    </row>
    <row r="149" spans="1:7" x14ac:dyDescent="0.2">
      <c r="A149" s="28" t="s">
        <v>89</v>
      </c>
      <c r="B149" s="29">
        <v>13486.67094</v>
      </c>
      <c r="C149" s="42">
        <v>2.2620572199894609</v>
      </c>
      <c r="D149" s="29">
        <v>12854.102858</v>
      </c>
      <c r="E149" s="46">
        <v>2.3904033524638497</v>
      </c>
      <c r="F149" s="29">
        <v>18701.961582</v>
      </c>
      <c r="G149" s="42">
        <v>3.2611549975146756</v>
      </c>
    </row>
    <row r="150" spans="1:7" x14ac:dyDescent="0.2">
      <c r="A150" s="28" t="s">
        <v>64</v>
      </c>
      <c r="B150" s="29">
        <v>536547.23751796002</v>
      </c>
      <c r="C150" s="42">
        <v>89.99259772055369</v>
      </c>
      <c r="D150" s="29">
        <v>488624.70321174001</v>
      </c>
      <c r="E150" s="46">
        <v>90.86671715304216</v>
      </c>
      <c r="F150" s="29">
        <v>514014.93464643997</v>
      </c>
      <c r="G150" s="42">
        <v>89.631366505039864</v>
      </c>
    </row>
    <row r="151" spans="1:7" x14ac:dyDescent="0.2">
      <c r="A151" s="28" t="s">
        <v>65</v>
      </c>
      <c r="B151" s="29">
        <v>15179.369982200002</v>
      </c>
      <c r="C151" s="42">
        <v>2.5459658366312015</v>
      </c>
      <c r="D151" s="29">
        <v>10851.71660383</v>
      </c>
      <c r="E151" s="46">
        <v>2.0180311326541629</v>
      </c>
      <c r="F151" s="29">
        <v>15314.990065620001</v>
      </c>
      <c r="G151" s="42">
        <v>2.6705517584558729</v>
      </c>
    </row>
    <row r="152" spans="1:7" x14ac:dyDescent="0.2">
      <c r="A152" s="30" t="s">
        <v>42</v>
      </c>
      <c r="B152" s="31">
        <v>32293.543000000001</v>
      </c>
      <c r="C152" s="49">
        <v>5.4164472779959532</v>
      </c>
      <c r="D152" s="31">
        <v>27778.600999999999</v>
      </c>
      <c r="E152" s="50">
        <v>5.1658261716669731</v>
      </c>
      <c r="F152" s="31">
        <v>28917.171999999999</v>
      </c>
      <c r="G152" s="49">
        <v>5.0424325581202805</v>
      </c>
    </row>
    <row r="154" spans="1:7" ht="15.75" x14ac:dyDescent="0.25">
      <c r="A154" s="15" t="s">
        <v>66</v>
      </c>
    </row>
    <row r="155" spans="1:7" x14ac:dyDescent="0.2">
      <c r="A155" s="231" t="s">
        <v>114</v>
      </c>
    </row>
    <row r="156" spans="1:7" x14ac:dyDescent="0.2">
      <c r="A156" s="17" t="s">
        <v>71</v>
      </c>
      <c r="B156" s="258" t="s">
        <v>118</v>
      </c>
      <c r="C156" s="259"/>
      <c r="D156" s="258" t="s">
        <v>119</v>
      </c>
      <c r="E156" s="259"/>
      <c r="F156" s="258">
        <v>2005</v>
      </c>
      <c r="G156" s="259"/>
    </row>
    <row r="157" spans="1:7" x14ac:dyDescent="0.2">
      <c r="A157" s="68"/>
      <c r="B157" s="63" t="s">
        <v>2</v>
      </c>
      <c r="C157" s="63" t="s">
        <v>3</v>
      </c>
      <c r="D157" s="63" t="s">
        <v>2</v>
      </c>
      <c r="E157" s="64" t="s">
        <v>4</v>
      </c>
      <c r="F157" s="63" t="s">
        <v>2</v>
      </c>
      <c r="G157" s="64" t="s">
        <v>4</v>
      </c>
    </row>
    <row r="158" spans="1:7" x14ac:dyDescent="0.2">
      <c r="A158" s="40" t="s">
        <v>46</v>
      </c>
      <c r="B158" s="213">
        <v>4498.2610603000003</v>
      </c>
      <c r="C158" s="221">
        <v>32.009817930465346</v>
      </c>
      <c r="D158" s="213">
        <v>2151.2470000000003</v>
      </c>
      <c r="E158" s="222">
        <v>19.42715877688876</v>
      </c>
      <c r="F158" s="213">
        <v>5875.5132646300008</v>
      </c>
      <c r="G158" s="221">
        <v>22.108098285573107</v>
      </c>
    </row>
    <row r="159" spans="1:7" x14ac:dyDescent="0.2">
      <c r="A159" s="158" t="s">
        <v>72</v>
      </c>
      <c r="B159" s="113">
        <v>13.825300710000089</v>
      </c>
      <c r="C159" s="223">
        <v>9.8381430652564578E-2</v>
      </c>
      <c r="D159" s="113">
        <v>-14.587</v>
      </c>
      <c r="E159" s="224">
        <v>-0.13173009193201723</v>
      </c>
      <c r="F159" s="225">
        <v>47.281407340000129</v>
      </c>
      <c r="G159" s="226">
        <v>0.17790820196859286</v>
      </c>
    </row>
    <row r="160" spans="1:7" x14ac:dyDescent="0.2">
      <c r="A160" s="32"/>
      <c r="B160" s="37"/>
      <c r="C160" s="37"/>
      <c r="D160" s="37"/>
      <c r="E160" s="37"/>
      <c r="F160" s="37"/>
      <c r="G160" s="37"/>
    </row>
    <row r="162" spans="1:7" x14ac:dyDescent="0.2">
      <c r="A162" s="60" t="s">
        <v>73</v>
      </c>
      <c r="B162" s="262">
        <v>38898</v>
      </c>
      <c r="C162" s="263"/>
      <c r="D162" s="262">
        <v>38533</v>
      </c>
      <c r="E162" s="263"/>
      <c r="F162" s="260">
        <v>2005</v>
      </c>
      <c r="G162" s="261"/>
    </row>
    <row r="163" spans="1:7" x14ac:dyDescent="0.2">
      <c r="A163" s="162"/>
      <c r="B163" s="148" t="s">
        <v>2</v>
      </c>
      <c r="C163" s="149" t="s">
        <v>39</v>
      </c>
      <c r="D163" s="122" t="s">
        <v>2</v>
      </c>
      <c r="E163" s="148" t="s">
        <v>39</v>
      </c>
      <c r="F163" s="122" t="s">
        <v>2</v>
      </c>
      <c r="G163" s="122" t="s">
        <v>39</v>
      </c>
    </row>
    <row r="164" spans="1:7" x14ac:dyDescent="0.2">
      <c r="A164" s="28" t="s">
        <v>74</v>
      </c>
      <c r="B164" s="44">
        <v>16856.682134568186</v>
      </c>
      <c r="C164" s="101">
        <v>50.173150990570228</v>
      </c>
      <c r="D164" s="44">
        <v>12643.9</v>
      </c>
      <c r="E164" s="163">
        <v>49.310105453637831</v>
      </c>
      <c r="F164" s="44">
        <v>17972.102729341768</v>
      </c>
      <c r="G164" s="195">
        <v>58.850469365463056</v>
      </c>
    </row>
    <row r="165" spans="1:7" x14ac:dyDescent="0.2">
      <c r="A165" s="28" t="s">
        <v>75</v>
      </c>
      <c r="B165" s="29">
        <v>2544.2368765318383</v>
      </c>
      <c r="C165" s="102">
        <v>7.572805842985586</v>
      </c>
      <c r="D165" s="29">
        <v>2085.1</v>
      </c>
      <c r="E165" s="163">
        <v>8.1317078497441653</v>
      </c>
      <c r="F165" s="29">
        <v>2215.1442425897567</v>
      </c>
      <c r="G165" s="196">
        <v>7.2535907651906069</v>
      </c>
    </row>
    <row r="166" spans="1:7" x14ac:dyDescent="0.2">
      <c r="A166" s="28" t="s">
        <v>76</v>
      </c>
      <c r="B166" s="29">
        <v>3852.4541459103821</v>
      </c>
      <c r="C166" s="102">
        <v>11.466655300489318</v>
      </c>
      <c r="D166" s="29">
        <v>3113.2</v>
      </c>
      <c r="E166" s="163">
        <v>12.141208036939972</v>
      </c>
      <c r="F166" s="29">
        <v>3146.4929232317681</v>
      </c>
      <c r="G166" s="196">
        <v>10.303334460968744</v>
      </c>
    </row>
    <row r="167" spans="1:7" x14ac:dyDescent="0.2">
      <c r="A167" s="28" t="s">
        <v>94</v>
      </c>
      <c r="B167" s="29">
        <v>3508.3867299200006</v>
      </c>
      <c r="C167" s="102">
        <v>10.442554218460877</v>
      </c>
      <c r="D167" s="29">
        <v>2830.4</v>
      </c>
      <c r="E167" s="163">
        <v>11.038312741794583</v>
      </c>
      <c r="F167" s="29">
        <v>3004.3308918079538</v>
      </c>
      <c r="G167" s="196">
        <v>9.8378184108306534</v>
      </c>
    </row>
    <row r="168" spans="1:7" x14ac:dyDescent="0.2">
      <c r="A168" s="197" t="s">
        <v>95</v>
      </c>
      <c r="B168" s="181">
        <v>6835.2572462695971</v>
      </c>
      <c r="C168" s="182">
        <v>20.344833647493996</v>
      </c>
      <c r="D168" s="181">
        <v>4969</v>
      </c>
      <c r="E168" s="164">
        <v>19.378665917883435</v>
      </c>
      <c r="F168" s="181">
        <v>4200.5178141400029</v>
      </c>
      <c r="G168" s="103">
        <v>13.754786997546942</v>
      </c>
    </row>
    <row r="169" spans="1:7" x14ac:dyDescent="0.2">
      <c r="A169" s="28" t="s">
        <v>63</v>
      </c>
      <c r="B169" s="29">
        <v>33597.017133200003</v>
      </c>
      <c r="C169" s="102">
        <v>100</v>
      </c>
      <c r="D169" s="29">
        <v>25641.599999999999</v>
      </c>
      <c r="E169" s="163">
        <v>100</v>
      </c>
      <c r="F169" s="29">
        <v>30538.588601111249</v>
      </c>
      <c r="G169" s="196">
        <v>100</v>
      </c>
    </row>
    <row r="170" spans="1:7" x14ac:dyDescent="0.2">
      <c r="A170" s="51" t="s">
        <v>42</v>
      </c>
      <c r="B170" s="31">
        <v>680.88334369000006</v>
      </c>
      <c r="C170" s="103"/>
      <c r="D170" s="31">
        <v>594.4</v>
      </c>
      <c r="E170" s="164"/>
      <c r="F170" s="31">
        <v>590.33550589000004</v>
      </c>
      <c r="G170" s="103"/>
    </row>
    <row r="171" spans="1:7" x14ac:dyDescent="0.2">
      <c r="A171" s="71"/>
      <c r="B171" s="72"/>
      <c r="C171" s="73"/>
      <c r="D171" s="72"/>
      <c r="E171" s="73"/>
      <c r="G171" s="183"/>
    </row>
    <row r="173" spans="1:7" ht="15.75" x14ac:dyDescent="0.25">
      <c r="A173" s="1" t="s">
        <v>30</v>
      </c>
      <c r="B173" s="33"/>
      <c r="C173" s="33"/>
      <c r="D173" s="117"/>
      <c r="E173" s="33"/>
      <c r="F173" s="33"/>
      <c r="G173" s="33"/>
    </row>
    <row r="174" spans="1:7" x14ac:dyDescent="0.2">
      <c r="A174" s="32" t="s">
        <v>121</v>
      </c>
      <c r="B174" s="33"/>
      <c r="C174" s="33"/>
      <c r="D174" s="33"/>
      <c r="E174" s="33"/>
      <c r="F174" s="33"/>
      <c r="G174" s="33"/>
    </row>
    <row r="175" spans="1:7" x14ac:dyDescent="0.2">
      <c r="A175" s="33"/>
      <c r="B175" s="33"/>
      <c r="C175" s="33"/>
      <c r="D175" s="33"/>
      <c r="E175" s="33"/>
      <c r="F175" s="33"/>
      <c r="G175" s="33"/>
    </row>
    <row r="176" spans="1:7" x14ac:dyDescent="0.2">
      <c r="A176" s="150" t="s">
        <v>1</v>
      </c>
      <c r="B176" s="260" t="s">
        <v>118</v>
      </c>
      <c r="C176" s="261"/>
      <c r="D176" s="260" t="s">
        <v>119</v>
      </c>
      <c r="E176" s="261"/>
      <c r="F176" s="260">
        <v>2005</v>
      </c>
      <c r="G176" s="261"/>
    </row>
    <row r="177" spans="1:7" x14ac:dyDescent="0.2">
      <c r="A177" s="153"/>
      <c r="B177" s="77" t="s">
        <v>99</v>
      </c>
      <c r="C177" s="118" t="s">
        <v>31</v>
      </c>
      <c r="D177" s="77" t="s">
        <v>99</v>
      </c>
      <c r="E177" s="118" t="s">
        <v>31</v>
      </c>
      <c r="F177" s="77" t="s">
        <v>99</v>
      </c>
      <c r="G177" s="118" t="s">
        <v>31</v>
      </c>
    </row>
    <row r="178" spans="1:7" x14ac:dyDescent="0.2">
      <c r="A178" s="151" t="s">
        <v>79</v>
      </c>
      <c r="B178" s="140">
        <v>13582.406148579441</v>
      </c>
      <c r="C178" s="141"/>
      <c r="D178" s="128">
        <v>13244.539889300364</v>
      </c>
      <c r="E178" s="141"/>
      <c r="F178" s="170">
        <v>26459.415710607747</v>
      </c>
      <c r="G178" s="160"/>
    </row>
    <row r="179" spans="1:7" x14ac:dyDescent="0.2">
      <c r="A179" s="4" t="s">
        <v>32</v>
      </c>
      <c r="B179" s="129">
        <v>1143.9380437666666</v>
      </c>
      <c r="C179" s="132">
        <v>8.4222046613317403</v>
      </c>
      <c r="D179" s="129">
        <v>852.94256806666658</v>
      </c>
      <c r="E179" s="132">
        <v>6.4399562022967558</v>
      </c>
      <c r="F179" s="170">
        <v>1814.0583809666666</v>
      </c>
      <c r="G179" s="166">
        <v>6.8560031740965428</v>
      </c>
    </row>
    <row r="180" spans="1:7" x14ac:dyDescent="0.2">
      <c r="A180" s="3" t="s">
        <v>80</v>
      </c>
      <c r="B180" s="129"/>
      <c r="C180" s="142"/>
      <c r="D180" s="129"/>
      <c r="E180" s="142"/>
      <c r="F180" s="170"/>
      <c r="G180" s="166"/>
    </row>
    <row r="181" spans="1:7" x14ac:dyDescent="0.2">
      <c r="A181" s="4" t="s">
        <v>33</v>
      </c>
      <c r="B181" s="129">
        <v>112.85676898362684</v>
      </c>
      <c r="C181" s="132">
        <v>0.83090409570347235</v>
      </c>
      <c r="D181" s="129">
        <v>39.865150989661998</v>
      </c>
      <c r="E181" s="132">
        <v>0.3009930984606507</v>
      </c>
      <c r="F181" s="170">
        <v>94.815861237796668</v>
      </c>
      <c r="G181" s="166">
        <v>0.35834450115912564</v>
      </c>
    </row>
    <row r="182" spans="1:7" x14ac:dyDescent="0.2">
      <c r="A182" s="4" t="s">
        <v>81</v>
      </c>
      <c r="B182" s="129">
        <v>9910.7212056963745</v>
      </c>
      <c r="C182" s="132">
        <v>72.967345382562556</v>
      </c>
      <c r="D182" s="129">
        <v>8898.3516892289608</v>
      </c>
      <c r="E182" s="132">
        <v>67.185057114875832</v>
      </c>
      <c r="F182" s="170">
        <v>18366.589313352422</v>
      </c>
      <c r="G182" s="166">
        <v>69.414190828065557</v>
      </c>
    </row>
    <row r="183" spans="1:7" x14ac:dyDescent="0.2">
      <c r="A183" s="4" t="s">
        <v>34</v>
      </c>
      <c r="B183" s="129">
        <v>2936.2011178063353</v>
      </c>
      <c r="C183" s="132">
        <v>21.617680149503016</v>
      </c>
      <c r="D183" s="129">
        <v>2686.4875717868522</v>
      </c>
      <c r="E183" s="132">
        <v>20.2837365000285</v>
      </c>
      <c r="F183" s="170">
        <v>5713.197144842813</v>
      </c>
      <c r="G183" s="166">
        <v>21.592302745190086</v>
      </c>
    </row>
    <row r="184" spans="1:7" x14ac:dyDescent="0.2">
      <c r="A184" s="3" t="s">
        <v>35</v>
      </c>
      <c r="B184" s="129"/>
      <c r="C184" s="132"/>
      <c r="D184" s="129"/>
      <c r="E184" s="132"/>
      <c r="F184" s="170"/>
      <c r="G184" s="166"/>
    </row>
    <row r="185" spans="1:7" x14ac:dyDescent="0.2">
      <c r="A185" s="4" t="s">
        <v>82</v>
      </c>
      <c r="B185" s="129">
        <v>744.21175182976992</v>
      </c>
      <c r="C185" s="132">
        <v>5.4792335296762253</v>
      </c>
      <c r="D185" s="129">
        <v>725.81834246481719</v>
      </c>
      <c r="E185" s="132">
        <v>5.4801325567464332</v>
      </c>
      <c r="F185" s="171">
        <v>2006.404719421856</v>
      </c>
      <c r="G185" s="173">
        <v>7.5829517226167455</v>
      </c>
    </row>
    <row r="186" spans="1:7" x14ac:dyDescent="0.2">
      <c r="A186" s="134" t="s">
        <v>36</v>
      </c>
      <c r="B186" s="130">
        <v>1248.0668859972552</v>
      </c>
      <c r="C186" s="133">
        <v>9.188849695293408</v>
      </c>
      <c r="D186" s="130">
        <v>1826.6900048760619</v>
      </c>
      <c r="E186" s="133">
        <v>13.792023129106648</v>
      </c>
      <c r="F186" s="172">
        <v>2282.0987751951188</v>
      </c>
      <c r="G186" s="174">
        <v>8.624902379383272</v>
      </c>
    </row>
    <row r="187" spans="1:7" x14ac:dyDescent="0.2">
      <c r="A187" s="4" t="s">
        <v>37</v>
      </c>
      <c r="B187" s="129">
        <v>1858.7993929894119</v>
      </c>
      <c r="C187" s="132">
        <v>13.685346857219553</v>
      </c>
      <c r="D187" s="129">
        <v>3216.288677330605</v>
      </c>
      <c r="E187" s="132">
        <v>24.283883805800546</v>
      </c>
      <c r="F187" s="170">
        <v>5869.4103760515472</v>
      </c>
      <c r="G187" s="166">
        <v>22.182690805596522</v>
      </c>
    </row>
    <row r="188" spans="1:7" x14ac:dyDescent="0.2">
      <c r="A188" s="4" t="s">
        <v>32</v>
      </c>
      <c r="B188" s="129">
        <v>1143.9380437666666</v>
      </c>
      <c r="C188" s="132">
        <v>8.4222046613317403</v>
      </c>
      <c r="D188" s="129">
        <v>852.94256806666658</v>
      </c>
      <c r="E188" s="132">
        <v>6.4399562022967558</v>
      </c>
      <c r="F188" s="170">
        <v>1814.0583809666666</v>
      </c>
      <c r="G188" s="166">
        <v>6.8560031740965428</v>
      </c>
    </row>
    <row r="189" spans="1:7" x14ac:dyDescent="0.2">
      <c r="A189" s="3" t="s">
        <v>83</v>
      </c>
      <c r="B189" s="129"/>
      <c r="C189" s="132"/>
      <c r="D189" s="129"/>
      <c r="E189" s="132"/>
      <c r="F189" s="170"/>
      <c r="G189" s="166"/>
    </row>
    <row r="190" spans="1:7" x14ac:dyDescent="0.2">
      <c r="A190" s="4" t="s">
        <v>78</v>
      </c>
      <c r="B190" s="129">
        <v>31.561520400000003</v>
      </c>
      <c r="C190" s="132">
        <v>0.23237061279676841</v>
      </c>
      <c r="D190" s="129">
        <v>2.2207130500000001</v>
      </c>
      <c r="E190" s="132">
        <v>1.6767007903339921E-2</v>
      </c>
      <c r="F190" s="171">
        <v>-3.9941199699999999</v>
      </c>
      <c r="G190" s="173">
        <v>-1.5095268972242386E-2</v>
      </c>
    </row>
    <row r="191" spans="1:7" x14ac:dyDescent="0.2">
      <c r="A191" s="134" t="s">
        <v>38</v>
      </c>
      <c r="B191" s="143">
        <v>1994.4897556200003</v>
      </c>
      <c r="C191" s="144">
        <v>14.684362503977988</v>
      </c>
      <c r="D191" s="143">
        <v>4192.25682719</v>
      </c>
      <c r="E191" s="144">
        <v>31.652717740513776</v>
      </c>
      <c r="F191" s="172">
        <v>6333.4566503099995</v>
      </c>
      <c r="G191" s="174">
        <v>23.936494741911009</v>
      </c>
    </row>
    <row r="192" spans="1:7" x14ac:dyDescent="0.2">
      <c r="A192" s="120"/>
      <c r="B192" s="84"/>
      <c r="C192" s="121"/>
      <c r="D192" s="84"/>
      <c r="E192" s="121"/>
    </row>
    <row r="193" spans="1:7" x14ac:dyDescent="0.2">
      <c r="A193" s="154" t="s">
        <v>19</v>
      </c>
      <c r="B193" s="264">
        <v>38898</v>
      </c>
      <c r="C193" s="265"/>
      <c r="D193" s="264">
        <v>38533</v>
      </c>
      <c r="E193" s="265"/>
      <c r="F193" s="264">
        <v>38717</v>
      </c>
      <c r="G193" s="265"/>
    </row>
    <row r="194" spans="1:7" x14ac:dyDescent="0.2">
      <c r="A194" s="147"/>
      <c r="B194" s="148" t="s">
        <v>99</v>
      </c>
      <c r="C194" s="149" t="s">
        <v>39</v>
      </c>
      <c r="D194" s="122" t="s">
        <v>99</v>
      </c>
      <c r="E194" s="148" t="s">
        <v>39</v>
      </c>
      <c r="F194" s="148" t="s">
        <v>99</v>
      </c>
      <c r="G194" s="122" t="s">
        <v>39</v>
      </c>
    </row>
    <row r="195" spans="1:7" x14ac:dyDescent="0.2">
      <c r="A195" s="4" t="s">
        <v>40</v>
      </c>
      <c r="B195" s="108">
        <v>3242.0625096902882</v>
      </c>
      <c r="C195" s="136">
        <v>3.1714924321528883</v>
      </c>
      <c r="D195" s="108">
        <v>3498.2817401114357</v>
      </c>
      <c r="E195" s="136">
        <v>3.7525989559767736</v>
      </c>
      <c r="F195" s="170">
        <v>3559.0586862928558</v>
      </c>
      <c r="G195" s="160">
        <v>3.791343854092676</v>
      </c>
    </row>
    <row r="196" spans="1:7" x14ac:dyDescent="0.2">
      <c r="A196" s="4" t="s">
        <v>84</v>
      </c>
      <c r="B196" s="108">
        <v>16826.331155152457</v>
      </c>
      <c r="C196" s="136">
        <v>16.460071870903644</v>
      </c>
      <c r="D196" s="108">
        <v>10808.429837168813</v>
      </c>
      <c r="E196" s="136">
        <v>11.594178381246072</v>
      </c>
      <c r="F196" s="170">
        <v>15945.338249367653</v>
      </c>
      <c r="G196" s="166">
        <v>16.98602509871467</v>
      </c>
    </row>
    <row r="197" spans="1:7" x14ac:dyDescent="0.2">
      <c r="A197" s="4" t="s">
        <v>86</v>
      </c>
      <c r="B197" s="108">
        <v>54567.848466366653</v>
      </c>
      <c r="C197" s="136">
        <v>53.38006837705295</v>
      </c>
      <c r="D197" s="108">
        <v>54240.558095226021</v>
      </c>
      <c r="E197" s="136">
        <v>58.183724697159171</v>
      </c>
      <c r="F197" s="170">
        <v>53074.534272736986</v>
      </c>
      <c r="G197" s="166">
        <v>56.538491511464457</v>
      </c>
    </row>
    <row r="198" spans="1:7" x14ac:dyDescent="0.2">
      <c r="A198" s="152" t="s">
        <v>41</v>
      </c>
      <c r="B198" s="119">
        <v>1293.6312733805598</v>
      </c>
      <c r="C198" s="137">
        <v>1.265472760398652</v>
      </c>
      <c r="D198" s="119">
        <v>1295.5909988820329</v>
      </c>
      <c r="E198" s="137">
        <v>1.3897775510850512</v>
      </c>
      <c r="F198" s="171">
        <v>1128.6684604676711</v>
      </c>
      <c r="G198" s="173">
        <v>1.2023320231787369</v>
      </c>
    </row>
    <row r="199" spans="1:7" x14ac:dyDescent="0.2">
      <c r="A199" s="4" t="s">
        <v>42</v>
      </c>
      <c r="B199" s="135">
        <v>20235.235311772103</v>
      </c>
      <c r="C199" s="138">
        <v>19.794774302562356</v>
      </c>
      <c r="D199" s="135">
        <v>14945.257279845582</v>
      </c>
      <c r="E199" s="138">
        <v>16.031743876456989</v>
      </c>
      <c r="F199" s="170">
        <v>15840.548705889461</v>
      </c>
      <c r="G199" s="166">
        <v>16.874396371385917</v>
      </c>
    </row>
    <row r="200" spans="1:7" x14ac:dyDescent="0.2">
      <c r="A200" s="152" t="s">
        <v>43</v>
      </c>
      <c r="B200" s="119">
        <v>65611.322838198801</v>
      </c>
      <c r="C200" s="137">
        <v>64.183159091761567</v>
      </c>
      <c r="D200" s="119">
        <v>59754.351603710893</v>
      </c>
      <c r="E200" s="137">
        <v>64.098358594757343</v>
      </c>
      <c r="F200" s="171">
        <v>59490.721559579906</v>
      </c>
      <c r="G200" s="173">
        <v>63.373437035225294</v>
      </c>
    </row>
    <row r="201" spans="1:7" x14ac:dyDescent="0.2">
      <c r="A201" s="155" t="s">
        <v>44</v>
      </c>
      <c r="B201" s="5">
        <v>102225.13781908962</v>
      </c>
      <c r="C201" s="139"/>
      <c r="D201" s="5">
        <v>93222.904476368669</v>
      </c>
      <c r="E201" s="139"/>
      <c r="F201" s="172">
        <v>93873.276159083456</v>
      </c>
      <c r="G201" s="173"/>
    </row>
    <row r="204" spans="1:7" ht="15.75" x14ac:dyDescent="0.25">
      <c r="A204" s="1" t="s">
        <v>77</v>
      </c>
      <c r="B204" s="33"/>
      <c r="C204" s="33"/>
      <c r="D204" s="117"/>
      <c r="E204" s="33"/>
      <c r="F204" s="33"/>
      <c r="G204" s="33"/>
    </row>
    <row r="205" spans="1:7" x14ac:dyDescent="0.2">
      <c r="A205" s="32" t="s">
        <v>85</v>
      </c>
      <c r="B205" s="33"/>
      <c r="C205" s="33"/>
      <c r="D205" s="33"/>
      <c r="E205" s="33"/>
      <c r="F205" s="33"/>
      <c r="G205" s="33"/>
    </row>
    <row r="206" spans="1:7" x14ac:dyDescent="0.2">
      <c r="A206" s="32"/>
      <c r="B206" s="33"/>
      <c r="C206" s="33"/>
      <c r="D206" s="33"/>
      <c r="E206" s="33"/>
      <c r="F206" s="33"/>
      <c r="G206" s="33"/>
    </row>
    <row r="207" spans="1:7" x14ac:dyDescent="0.2">
      <c r="A207" s="150" t="s">
        <v>1</v>
      </c>
      <c r="B207" s="260" t="s">
        <v>118</v>
      </c>
      <c r="C207" s="261"/>
      <c r="D207" s="260" t="s">
        <v>119</v>
      </c>
      <c r="E207" s="261"/>
      <c r="F207" s="260">
        <v>2005</v>
      </c>
      <c r="G207" s="261"/>
    </row>
    <row r="208" spans="1:7" x14ac:dyDescent="0.2">
      <c r="A208" s="153"/>
      <c r="B208" s="77" t="s">
        <v>99</v>
      </c>
      <c r="C208" s="118" t="s">
        <v>31</v>
      </c>
      <c r="D208" s="77" t="s">
        <v>99</v>
      </c>
      <c r="E208" s="118" t="s">
        <v>31</v>
      </c>
      <c r="F208" s="77" t="s">
        <v>99</v>
      </c>
      <c r="G208" s="118" t="s">
        <v>31</v>
      </c>
    </row>
    <row r="209" spans="1:7" x14ac:dyDescent="0.2">
      <c r="A209" s="151" t="s">
        <v>79</v>
      </c>
      <c r="B209" s="128">
        <v>11483.398706</v>
      </c>
      <c r="C209" s="131"/>
      <c r="D209" s="128">
        <v>11315.139976</v>
      </c>
      <c r="E209" s="131"/>
      <c r="F209" s="170">
        <v>22953.651000000002</v>
      </c>
      <c r="G209" s="160"/>
    </row>
    <row r="210" spans="1:7" x14ac:dyDescent="0.2">
      <c r="A210" s="4" t="s">
        <v>32</v>
      </c>
      <c r="B210" s="129">
        <v>817.39499999999998</v>
      </c>
      <c r="C210" s="132">
        <v>7.118058171862625</v>
      </c>
      <c r="D210" s="129">
        <v>610.9</v>
      </c>
      <c r="E210" s="132">
        <v>5.3989610494943117</v>
      </c>
      <c r="F210" s="170">
        <v>1274.9301128</v>
      </c>
      <c r="G210" s="166">
        <v>5.5543674198061126</v>
      </c>
    </row>
    <row r="211" spans="1:7" x14ac:dyDescent="0.2">
      <c r="A211" s="3" t="s">
        <v>80</v>
      </c>
      <c r="B211" s="129"/>
      <c r="C211" s="132"/>
      <c r="D211" s="129"/>
      <c r="E211" s="132"/>
      <c r="F211" s="170"/>
      <c r="G211" s="166"/>
    </row>
    <row r="212" spans="1:7" x14ac:dyDescent="0.2">
      <c r="A212" s="4" t="s">
        <v>33</v>
      </c>
      <c r="B212" s="129">
        <v>12.242000000000001</v>
      </c>
      <c r="C212" s="132">
        <v>0.10660606945227492</v>
      </c>
      <c r="D212" s="129">
        <v>9.3490000000000002</v>
      </c>
      <c r="E212" s="132">
        <v>8.262381216520269E-2</v>
      </c>
      <c r="F212" s="170">
        <v>20.248999999999999</v>
      </c>
      <c r="G212" s="166">
        <v>8.821690283606734E-2</v>
      </c>
    </row>
    <row r="213" spans="1:7" x14ac:dyDescent="0.2">
      <c r="A213" s="4" t="s">
        <v>81</v>
      </c>
      <c r="B213" s="129">
        <v>8503.4838739999996</v>
      </c>
      <c r="C213" s="132">
        <v>74.050236273316756</v>
      </c>
      <c r="D213" s="129">
        <v>7705.1437450000003</v>
      </c>
      <c r="E213" s="132">
        <v>68.095876510083045</v>
      </c>
      <c r="F213" s="170">
        <v>15478.022999999999</v>
      </c>
      <c r="G213" s="166">
        <v>67.431638653040423</v>
      </c>
    </row>
    <row r="214" spans="1:7" x14ac:dyDescent="0.2">
      <c r="A214" s="4" t="s">
        <v>34</v>
      </c>
      <c r="B214" s="129">
        <v>2522.2331359999998</v>
      </c>
      <c r="C214" s="132">
        <v>21.964169324558501</v>
      </c>
      <c r="D214" s="129">
        <v>2317.0864430000001</v>
      </c>
      <c r="E214" s="132">
        <v>20.47775323959457</v>
      </c>
      <c r="F214" s="170">
        <v>4867.9660000000003</v>
      </c>
      <c r="G214" s="166">
        <v>21.207806984605629</v>
      </c>
    </row>
    <row r="215" spans="1:7" x14ac:dyDescent="0.2">
      <c r="A215" s="3" t="s">
        <v>35</v>
      </c>
      <c r="B215" s="129"/>
      <c r="C215" s="132"/>
      <c r="D215" s="129"/>
      <c r="E215" s="132"/>
      <c r="F215" s="170"/>
      <c r="G215" s="166"/>
    </row>
    <row r="216" spans="1:7" x14ac:dyDescent="0.2">
      <c r="A216" s="4" t="s">
        <v>82</v>
      </c>
      <c r="B216" s="129">
        <v>292.296087</v>
      </c>
      <c r="C216" s="132">
        <v>2.5453795908634369</v>
      </c>
      <c r="D216" s="129">
        <v>432.28903200000002</v>
      </c>
      <c r="E216" s="132">
        <v>3.820447938928794</v>
      </c>
      <c r="F216" s="171">
        <v>965.43799999999999</v>
      </c>
      <c r="G216" s="173">
        <v>4.206032408526208</v>
      </c>
    </row>
    <row r="217" spans="1:7" x14ac:dyDescent="0.2">
      <c r="A217" s="134" t="s">
        <v>36</v>
      </c>
      <c r="B217" s="130">
        <v>995.02260900000022</v>
      </c>
      <c r="C217" s="133">
        <v>8.6648790525761985</v>
      </c>
      <c r="D217" s="130">
        <v>1480.8697560000001</v>
      </c>
      <c r="E217" s="133">
        <v>13.08750717305311</v>
      </c>
      <c r="F217" s="172">
        <v>2937.4031127999997</v>
      </c>
      <c r="G217" s="174">
        <v>12.797106276469917</v>
      </c>
    </row>
    <row r="218" spans="1:7" x14ac:dyDescent="0.2">
      <c r="A218" s="4" t="s">
        <v>37</v>
      </c>
      <c r="B218" s="129">
        <v>1274.696733</v>
      </c>
      <c r="C218" s="132">
        <v>11.100343771343404</v>
      </c>
      <c r="D218" s="129">
        <v>2328.6507310000002</v>
      </c>
      <c r="E218" s="132">
        <v>20.579955139213386</v>
      </c>
      <c r="F218" s="170">
        <v>3716.4070000000002</v>
      </c>
      <c r="G218" s="166">
        <v>16.190918821585289</v>
      </c>
    </row>
    <row r="219" spans="1:7" x14ac:dyDescent="0.2">
      <c r="A219" s="4" t="s">
        <v>32</v>
      </c>
      <c r="B219" s="129">
        <v>817.39499999999998</v>
      </c>
      <c r="C219" s="132">
        <v>7.118058171862625</v>
      </c>
      <c r="D219" s="129">
        <v>610.9</v>
      </c>
      <c r="E219" s="132">
        <v>5.3989610494943117</v>
      </c>
      <c r="F219" s="170">
        <v>1274.9297127999998</v>
      </c>
      <c r="G219" s="166">
        <v>5.5543674198061126</v>
      </c>
    </row>
    <row r="220" spans="1:7" x14ac:dyDescent="0.2">
      <c r="A220" s="3" t="s">
        <v>83</v>
      </c>
      <c r="B220" s="129"/>
      <c r="C220" s="132"/>
      <c r="D220" s="129"/>
      <c r="E220" s="132"/>
      <c r="F220" s="170"/>
      <c r="G220" s="166"/>
    </row>
    <row r="221" spans="1:7" x14ac:dyDescent="0.2">
      <c r="A221" s="4" t="s">
        <v>78</v>
      </c>
      <c r="B221" s="129">
        <v>22.211500000000001</v>
      </c>
      <c r="C221" s="132">
        <v>0.19342270148988763</v>
      </c>
      <c r="D221" s="129">
        <v>-1.5874999999999999</v>
      </c>
      <c r="E221" s="132">
        <v>-1.4029875046770697E-2</v>
      </c>
      <c r="F221" s="171">
        <v>-3.35</v>
      </c>
      <c r="G221" s="173">
        <v>-1.4594628105132382E-2</v>
      </c>
    </row>
    <row r="222" spans="1:7" x14ac:dyDescent="0.2">
      <c r="A222" s="134" t="s">
        <v>38</v>
      </c>
      <c r="B222" s="130">
        <v>1474.5358420000002</v>
      </c>
      <c r="C222" s="133">
        <v>12.840587353546864</v>
      </c>
      <c r="D222" s="130">
        <v>3197.0329869999996</v>
      </c>
      <c r="E222" s="133">
        <v>28.25447138772541</v>
      </c>
      <c r="F222" s="116">
        <v>5375.5304000000006</v>
      </c>
      <c r="G222" s="178">
        <v>23.419064792786124</v>
      </c>
    </row>
    <row r="223" spans="1:7" x14ac:dyDescent="0.2">
      <c r="A223" s="120"/>
      <c r="B223" s="84"/>
      <c r="C223" s="121"/>
      <c r="D223" s="84"/>
      <c r="E223" s="121"/>
      <c r="F223" s="84"/>
      <c r="G223" s="121"/>
    </row>
    <row r="224" spans="1:7" x14ac:dyDescent="0.2">
      <c r="A224" s="154" t="s">
        <v>19</v>
      </c>
      <c r="B224" s="264">
        <v>38898</v>
      </c>
      <c r="C224" s="265"/>
      <c r="D224" s="264">
        <v>38533</v>
      </c>
      <c r="E224" s="265"/>
      <c r="F224" s="264">
        <v>38717</v>
      </c>
      <c r="G224" s="265"/>
    </row>
    <row r="225" spans="1:7" x14ac:dyDescent="0.2">
      <c r="A225" s="147"/>
      <c r="B225" s="148" t="s">
        <v>99</v>
      </c>
      <c r="C225" s="149" t="s">
        <v>39</v>
      </c>
      <c r="D225" s="122" t="s">
        <v>99</v>
      </c>
      <c r="E225" s="148" t="s">
        <v>39</v>
      </c>
      <c r="F225" s="148" t="s">
        <v>99</v>
      </c>
      <c r="G225" s="122" t="s">
        <v>39</v>
      </c>
    </row>
    <row r="226" spans="1:7" x14ac:dyDescent="0.2">
      <c r="A226" s="4" t="s">
        <v>40</v>
      </c>
      <c r="B226" s="108">
        <v>3910.4909720000001</v>
      </c>
      <c r="C226" s="136">
        <v>5.6241071434656709</v>
      </c>
      <c r="D226" s="108">
        <v>3978.9474109999996</v>
      </c>
      <c r="E226" s="136">
        <v>6.1890731043041782</v>
      </c>
      <c r="F226" s="170">
        <v>4220.6459999999997</v>
      </c>
      <c r="G226" s="160">
        <v>6.5933688953128122</v>
      </c>
    </row>
    <row r="227" spans="1:7" x14ac:dyDescent="0.2">
      <c r="A227" s="4" t="s">
        <v>84</v>
      </c>
      <c r="B227" s="108">
        <v>9837.0920000000006</v>
      </c>
      <c r="C227" s="136">
        <v>14.147803890679588</v>
      </c>
      <c r="D227" s="108">
        <v>5122.8270000000002</v>
      </c>
      <c r="E227" s="136">
        <v>7.9683261749204517</v>
      </c>
      <c r="F227" s="170">
        <v>9233.2340000000004</v>
      </c>
      <c r="G227" s="166">
        <v>14.423886262611148</v>
      </c>
    </row>
    <row r="228" spans="1:7" x14ac:dyDescent="0.2">
      <c r="A228" s="4" t="s">
        <v>86</v>
      </c>
      <c r="B228" s="108">
        <v>36666.634545000001</v>
      </c>
      <c r="C228" s="136">
        <v>52.734319743464596</v>
      </c>
      <c r="D228" s="108">
        <v>38154.34895</v>
      </c>
      <c r="E228" s="136">
        <v>59.347367659562522</v>
      </c>
      <c r="F228" s="170">
        <v>35830.921999999999</v>
      </c>
      <c r="G228" s="166">
        <v>55.974011230787781</v>
      </c>
    </row>
    <row r="229" spans="1:7" x14ac:dyDescent="0.2">
      <c r="A229" s="152" t="s">
        <v>41</v>
      </c>
      <c r="B229" s="119">
        <v>950.37</v>
      </c>
      <c r="C229" s="137">
        <v>1.3668316188956209</v>
      </c>
      <c r="D229" s="119">
        <v>944.9</v>
      </c>
      <c r="E229" s="137">
        <v>1.4697493010562985</v>
      </c>
      <c r="F229" s="171">
        <v>836.05700000000002</v>
      </c>
      <c r="G229" s="173">
        <v>1.3060636259256388</v>
      </c>
    </row>
    <row r="230" spans="1:7" x14ac:dyDescent="0.2">
      <c r="A230" s="4" t="s">
        <v>42</v>
      </c>
      <c r="B230" s="135">
        <v>14810.96</v>
      </c>
      <c r="C230" s="138">
        <v>21.301270488544763</v>
      </c>
      <c r="D230" s="135">
        <v>10460.868</v>
      </c>
      <c r="E230" s="138">
        <v>16.27140801295608</v>
      </c>
      <c r="F230" s="170">
        <v>10574.781000000001</v>
      </c>
      <c r="G230" s="166">
        <v>16.519611481309948</v>
      </c>
    </row>
    <row r="231" spans="1:7" x14ac:dyDescent="0.2">
      <c r="A231" s="152" t="s">
        <v>43</v>
      </c>
      <c r="B231" s="119">
        <v>44198.423182000006</v>
      </c>
      <c r="C231" s="137">
        <v>63.566613330057557</v>
      </c>
      <c r="D231" s="119">
        <v>40070.827799000006</v>
      </c>
      <c r="E231" s="137">
        <v>62.328364007119852</v>
      </c>
      <c r="F231" s="171">
        <v>39494.563000000002</v>
      </c>
      <c r="G231" s="173">
        <v>61.697243317296035</v>
      </c>
    </row>
    <row r="232" spans="1:7" x14ac:dyDescent="0.2">
      <c r="A232" s="155" t="s">
        <v>44</v>
      </c>
      <c r="B232" s="5">
        <v>69530.876141706802</v>
      </c>
      <c r="C232" s="139"/>
      <c r="D232" s="5">
        <v>64289.875784999997</v>
      </c>
      <c r="E232" s="139"/>
      <c r="F232" s="116">
        <v>64013.497000000003</v>
      </c>
      <c r="G232" s="177"/>
    </row>
    <row r="233" spans="1:7" x14ac:dyDescent="0.2">
      <c r="A233" s="32"/>
      <c r="B233" s="84"/>
      <c r="C233" s="123"/>
      <c r="D233" s="84"/>
      <c r="E233" s="123"/>
      <c r="F233" s="33"/>
      <c r="G233" s="33"/>
    </row>
    <row r="234" spans="1:7" x14ac:dyDescent="0.2">
      <c r="A234" s="32"/>
      <c r="B234" s="84"/>
      <c r="C234" s="123"/>
      <c r="D234" s="84"/>
      <c r="E234" s="123"/>
      <c r="F234" s="33"/>
      <c r="G234" s="33"/>
    </row>
    <row r="266" spans="1:5" x14ac:dyDescent="0.2">
      <c r="A266" s="32"/>
      <c r="B266" s="72"/>
      <c r="C266" s="73"/>
      <c r="D266" s="72"/>
      <c r="E266" s="73"/>
    </row>
    <row r="267" spans="1:5" x14ac:dyDescent="0.2">
      <c r="A267" s="71"/>
      <c r="B267" s="72"/>
      <c r="C267" s="73"/>
      <c r="D267" s="72"/>
      <c r="E267" s="73"/>
    </row>
  </sheetData>
  <mergeCells count="33">
    <mergeCell ref="B83:C83"/>
    <mergeCell ref="B7:C7"/>
    <mergeCell ref="D7:E7"/>
    <mergeCell ref="F7:G7"/>
    <mergeCell ref="D51:E51"/>
    <mergeCell ref="F51:G51"/>
    <mergeCell ref="B51:C51"/>
    <mergeCell ref="D83:E83"/>
    <mergeCell ref="F83:G83"/>
    <mergeCell ref="F224:G224"/>
    <mergeCell ref="D207:E207"/>
    <mergeCell ref="B207:C207"/>
    <mergeCell ref="F207:G207"/>
    <mergeCell ref="B224:C224"/>
    <mergeCell ref="D224:E224"/>
    <mergeCell ref="B193:C193"/>
    <mergeCell ref="D193:E193"/>
    <mergeCell ref="F162:G162"/>
    <mergeCell ref="F176:G176"/>
    <mergeCell ref="F193:G193"/>
    <mergeCell ref="B176:C176"/>
    <mergeCell ref="D176:E176"/>
    <mergeCell ref="B162:C162"/>
    <mergeCell ref="D162:E162"/>
    <mergeCell ref="F156:G156"/>
    <mergeCell ref="D156:E156"/>
    <mergeCell ref="F114:G114"/>
    <mergeCell ref="F137:G137"/>
    <mergeCell ref="B114:C114"/>
    <mergeCell ref="D114:E114"/>
    <mergeCell ref="B156:C156"/>
    <mergeCell ref="B137:C137"/>
    <mergeCell ref="D137:E137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3" manualBreakCount="3">
    <brk id="47" max="6" man="1"/>
    <brk id="109" max="6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2006-08-15T06:56:58Z</cp:lastPrinted>
  <dcterms:created xsi:type="dcterms:W3CDTF">1998-05-11T08:40:26Z</dcterms:created>
  <dcterms:modified xsi:type="dcterms:W3CDTF">2016-12-19T15:03:13Z</dcterms:modified>
</cp:coreProperties>
</file>