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'Ark1'!$A$1:$G$245</definedName>
  </definedNames>
  <calcPr calcId="145621"/>
</workbook>
</file>

<file path=xl/calcChain.xml><?xml version="1.0" encoding="utf-8"?>
<calcChain xmlns="http://schemas.openxmlformats.org/spreadsheetml/2006/main">
  <c r="C109" i="1" l="1"/>
  <c r="C108" i="1"/>
  <c r="C107" i="1"/>
  <c r="C106" i="1"/>
  <c r="C105" i="1"/>
  <c r="C104" i="1"/>
  <c r="C103" i="1"/>
  <c r="C102" i="1"/>
  <c r="G85" i="1"/>
  <c r="G96" i="1" s="1"/>
  <c r="G98" i="1" s="1"/>
  <c r="F85" i="1"/>
  <c r="F96" i="1" s="1"/>
  <c r="F98" i="1" s="1"/>
  <c r="E85" i="1"/>
  <c r="E96" i="1"/>
  <c r="E98" i="1" s="1"/>
  <c r="D85" i="1"/>
  <c r="D96" i="1" s="1"/>
  <c r="D98" i="1" s="1"/>
  <c r="C85" i="1"/>
  <c r="C96" i="1" s="1"/>
  <c r="C98" i="1" s="1"/>
  <c r="B85" i="1"/>
  <c r="B96" i="1" s="1"/>
  <c r="B98" i="1" s="1"/>
  <c r="C73" i="1"/>
  <c r="C72" i="1"/>
  <c r="C71" i="1"/>
  <c r="C70" i="1"/>
  <c r="C69" i="1"/>
  <c r="C68" i="1"/>
  <c r="C67" i="1"/>
  <c r="G50" i="1"/>
  <c r="G61" i="1" s="1"/>
  <c r="G63" i="1" s="1"/>
  <c r="F50" i="1"/>
  <c r="F61" i="1" s="1"/>
  <c r="F63" i="1" s="1"/>
  <c r="E50" i="1"/>
  <c r="E61" i="1" s="1"/>
  <c r="E63" i="1" s="1"/>
  <c r="D50" i="1"/>
  <c r="D61" i="1"/>
  <c r="D63" i="1" s="1"/>
  <c r="C50" i="1"/>
  <c r="C61" i="1" s="1"/>
  <c r="C63" i="1" s="1"/>
  <c r="B50" i="1"/>
  <c r="B61" i="1" s="1"/>
  <c r="B63" i="1" s="1"/>
</calcChain>
</file>

<file path=xl/sharedStrings.xml><?xml version="1.0" encoding="utf-8"?>
<sst xmlns="http://schemas.openxmlformats.org/spreadsheetml/2006/main" count="257" uniqueCount="123">
  <si>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</si>
  <si>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</si>
  <si>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</si>
  <si>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</si>
  <si>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</si>
  <si>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</si>
  <si>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</si>
  <si>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</si>
  <si>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</si>
  <si>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</si>
  <si>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</si>
  <si>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</si>
  <si>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</si>
  <si>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</si>
  <si>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</si>
  <si>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</si>
  <si>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</si>
  <si>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</si>
  <si>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</si>
  <si>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</si>
  <si>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</si>
  <si>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</si>
  <si>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</si>
  <si>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</si>
  <si>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</si>
  <si>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</si>
  <si>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</si>
  <si>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</si>
  <si>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</si>
  <si>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</si>
  <si>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</si>
  <si>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</si>
  <si>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</si>
  <si>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</si>
  <si>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</si>
  <si>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</si>
  <si>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</si>
  <si>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</si>
  <si>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</si>
  <si>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</si>
  <si>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</si>
  <si>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</si>
  <si>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</si>
  <si>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</si>
  <si>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</si>
  <si>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</si>
  <si>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Endring i forsikringsmessige avsetninger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</si>
  <si>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</si>
  <si>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</si>
  <si>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</si>
  <si>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</si>
  <si>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</si>
  <si>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</si>
  <si>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</si>
  <si>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</si>
  <si>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</si>
  <si>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</si>
  <si>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</si>
  <si>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</si>
  <si>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% vekst</t>
  </si>
  <si>
    <t>Avskrivninger</t>
  </si>
  <si>
    <t>Gev/tap verdipapirer lang sikt</t>
  </si>
  <si>
    <t xml:space="preserve">Forvaltningskapital 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</si>
  <si>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</si>
  <si>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</si>
  <si>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</si>
  <si>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</si>
  <si>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</si>
  <si>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</si>
  <si>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</si>
  <si>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</si>
  <si>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</si>
  <si>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</si>
  <si>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</si>
  <si>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>Kursreguleringsfond</t>
  </si>
  <si>
    <t>Gjeld v. utstedelse av verdipapirer</t>
  </si>
  <si>
    <t>Andre inntekter og kostnader</t>
  </si>
  <si>
    <t>Endring i kursreguleringsfond</t>
  </si>
  <si>
    <t>Skattekostnad</t>
  </si>
  <si>
    <t>Mill. kr</t>
  </si>
  <si>
    <t>Foreløpige tall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</si>
  <si>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</si>
  <si>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</si>
  <si>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</si>
  <si>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</si>
  <si>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</si>
  <si>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 xml:space="preserve">11 kredittforetak  </t>
  </si>
  <si>
    <t>Andre inntekter</t>
  </si>
  <si>
    <t>Verdifall på ikke-finansielle eiendeler</t>
  </si>
  <si>
    <t>… herav på utlån vurdert til virk.verdi (kredittrisiko)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</si>
  <si>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</si>
  <si>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</si>
  <si>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</si>
  <si>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</si>
  <si>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</si>
  <si>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</si>
  <si>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</si>
  <si>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</si>
  <si>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</si>
  <si>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Netto verdiendringer på instrumenter vurdert til virkelig verdi</t>
  </si>
  <si>
    <t>(annualiserte prosenter)</t>
  </si>
  <si>
    <t>Forsikringsrelaterte driftskostnader og administrasjonskostnader</t>
  </si>
  <si>
    <t>Fra tilleggsavsetninger i forsikringsfondet til dekning av renteunderskudd</t>
  </si>
  <si>
    <t>Verdijustert resultat før nye tilleggsavsetninger, tildeling til kunder og skatt*</t>
  </si>
  <si>
    <t>10 livselskaper</t>
  </si>
  <si>
    <t>1. halvår 2007</t>
  </si>
  <si>
    <t>1. halvår 2006</t>
  </si>
  <si>
    <t>Andre forsikringsrelaterte inntekter (inkl. premierabatter og gevinstavtaler)</t>
  </si>
  <si>
    <t>43 skadeforsikringsselskaper i mill. kroner og prosent av premieinntekter f.e.r.</t>
  </si>
  <si>
    <t>1.halvår 2006</t>
  </si>
  <si>
    <t>28 finansieringsselskaper</t>
  </si>
  <si>
    <t>2006*</t>
  </si>
  <si>
    <t xml:space="preserve">Nto. gev./tap omløpsmidler/fin. eiend. vurd. til virk. verdi </t>
  </si>
  <si>
    <t>Nto. gev./tap sikringsbokføring/valutakursdifferanser</t>
  </si>
  <si>
    <t>Lønn og administrasjonskostnader</t>
  </si>
  <si>
    <t>31.12.2006*</t>
  </si>
  <si>
    <t>Netto inntekter fra finansielle eiendeler</t>
  </si>
  <si>
    <t>Resultat før nye tilleggsavsetninger, tildeling til kunder og skatt</t>
  </si>
  <si>
    <t>… herav lønn, pensjoner og sosiale ytelser oa.</t>
  </si>
  <si>
    <t>138 banker, norske juridiske enheter (filialer av utenlandske banker er ikke inkludert)</t>
  </si>
  <si>
    <t>* Kjernekapital etter Basel I (seks foretak)</t>
  </si>
  <si>
    <t>Kjernekapitaldekning*</t>
  </si>
  <si>
    <t>* Kjernekapitaldekning etter Basel I (25 selskaper)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</si>
</sst>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color indexed="43"/>
      <name val="Arial"/>
    </font>
    <font>
      <sz val="8"/>
      <name val="MS Sans Serif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9" xfId="1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2" fontId="6" fillId="0" borderId="9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4" fontId="1" fillId="2" borderId="9" xfId="0" applyNumberFormat="1" applyFont="1" applyFill="1" applyBorder="1" applyAlignment="1">
      <alignment horizontal="center"/>
    </xf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/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4" xfId="0" applyFont="1" applyBorder="1" applyAlignment="1">
      <alignment horizontal="left" indent="1"/>
    </xf>
    <xf numFmtId="3" fontId="7" fillId="3" borderId="5" xfId="0" applyNumberFormat="1" applyFont="1" applyFill="1" applyBorder="1" applyAlignment="1"/>
    <xf numFmtId="3" fontId="6" fillId="0" borderId="10" xfId="0" applyNumberFormat="1" applyFont="1" applyBorder="1"/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3" fontId="7" fillId="0" borderId="5" xfId="0" applyNumberFormat="1" applyFont="1" applyBorder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6" fillId="0" borderId="9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9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0" xfId="0" quotePrefix="1" applyNumberFormat="1" applyFont="1" applyBorder="1" applyAlignment="1">
      <alignment horizontal="right"/>
    </xf>
    <xf numFmtId="179" fontId="6" fillId="0" borderId="10" xfId="0" applyNumberFormat="1" applyFont="1" applyBorder="1"/>
    <xf numFmtId="179" fontId="6" fillId="0" borderId="2" xfId="0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1" xfId="2" applyNumberFormat="1" applyFont="1" applyBorder="1"/>
    <xf numFmtId="172" fontId="5" fillId="0" borderId="9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9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9" xfId="0" applyNumberFormat="1" applyBorder="1"/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172" fontId="0" fillId="0" borderId="1" xfId="0" applyNumberFormat="1" applyBorder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43" fontId="0" fillId="0" borderId="0" xfId="2" applyFont="1"/>
    <xf numFmtId="1" fontId="0" fillId="0" borderId="0" xfId="0" applyNumberFormat="1"/>
    <xf numFmtId="2" fontId="7" fillId="0" borderId="1" xfId="1" applyNumberFormat="1" applyFont="1" applyBorder="1" applyAlignment="1">
      <alignment horizontal="right"/>
    </xf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2" fontId="19" fillId="0" borderId="1" xfId="1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2" fontId="20" fillId="0" borderId="9" xfId="0" applyNumberFormat="1" applyFont="1" applyBorder="1"/>
    <xf numFmtId="2" fontId="20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0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2" fontId="19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19" fillId="0" borderId="8" xfId="0" applyNumberFormat="1" applyFont="1" applyBorder="1"/>
    <xf numFmtId="0" fontId="6" fillId="0" borderId="5" xfId="0" applyFont="1" applyBorder="1" applyAlignment="1">
      <alignment horizontal="left"/>
    </xf>
    <xf numFmtId="0" fontId="21" fillId="0" borderId="0" xfId="0" applyFont="1"/>
    <xf numFmtId="182" fontId="3" fillId="0" borderId="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82" fontId="6" fillId="0" borderId="6" xfId="0" applyNumberFormat="1" applyFont="1" applyFill="1" applyBorder="1"/>
    <xf numFmtId="182" fontId="3" fillId="0" borderId="6" xfId="0" applyNumberFormat="1" applyFont="1" applyFill="1" applyBorder="1"/>
    <xf numFmtId="0" fontId="22" fillId="0" borderId="0" xfId="0" applyFont="1"/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182" fontId="3" fillId="3" borderId="0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6" fillId="3" borderId="4" xfId="0" applyNumberFormat="1" applyFont="1" applyFill="1" applyBorder="1" applyAlignment="1"/>
    <xf numFmtId="0" fontId="13" fillId="0" borderId="1" xfId="0" applyFont="1" applyBorder="1"/>
    <xf numFmtId="2" fontId="0" fillId="0" borderId="10" xfId="0" applyNumberFormat="1" applyBorder="1"/>
    <xf numFmtId="3" fontId="23" fillId="0" borderId="1" xfId="0" applyNumberFormat="1" applyFont="1" applyFill="1" applyBorder="1" applyAlignment="1">
      <alignment horizontal="right"/>
    </xf>
    <xf numFmtId="2" fontId="23" fillId="0" borderId="1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5" fillId="0" borderId="0" xfId="0" applyFont="1" applyFill="1"/>
    <xf numFmtId="0" fontId="16" fillId="0" borderId="4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4" fillId="0" borderId="4" xfId="0" applyFont="1" applyBorder="1" applyAlignment="1">
      <alignment horizontal="left"/>
    </xf>
    <xf numFmtId="3" fontId="24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4" fillId="0" borderId="0" xfId="0" applyFont="1"/>
    <xf numFmtId="0" fontId="16" fillId="0" borderId="7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72" fontId="21" fillId="0" borderId="12" xfId="0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left"/>
    </xf>
    <xf numFmtId="182" fontId="6" fillId="0" borderId="0" xfId="0" applyNumberFormat="1" applyFont="1" applyFill="1" applyBorder="1"/>
    <xf numFmtId="172" fontId="21" fillId="0" borderId="0" xfId="0" applyNumberFormat="1" applyFont="1" applyFill="1" applyBorder="1" applyAlignment="1">
      <alignment horizontal="right"/>
    </xf>
    <xf numFmtId="172" fontId="24" fillId="0" borderId="0" xfId="0" applyNumberFormat="1" applyFont="1" applyBorder="1" applyAlignment="1">
      <alignment horizontal="right"/>
    </xf>
    <xf numFmtId="4" fontId="6" fillId="0" borderId="9" xfId="0" applyNumberFormat="1" applyFont="1" applyFill="1" applyBorder="1" applyAlignment="1"/>
    <xf numFmtId="3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4" fontId="7" fillId="3" borderId="6" xfId="0" applyNumberFormat="1" applyFont="1" applyFill="1" applyBorder="1" applyAlignment="1"/>
    <xf numFmtId="3" fontId="7" fillId="3" borderId="13" xfId="0" applyNumberFormat="1" applyFont="1" applyFill="1" applyBorder="1" applyAlignment="1"/>
    <xf numFmtId="4" fontId="6" fillId="3" borderId="1" xfId="0" applyNumberFormat="1" applyFont="1" applyFill="1" applyBorder="1" applyAlignment="1"/>
    <xf numFmtId="3" fontId="6" fillId="3" borderId="0" xfId="0" applyNumberFormat="1" applyFont="1" applyFill="1" applyBorder="1" applyAlignment="1"/>
    <xf numFmtId="3" fontId="7" fillId="0" borderId="5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0" fillId="0" borderId="1" xfId="0" applyNumberFormat="1" applyBorder="1"/>
    <xf numFmtId="3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3" fillId="0" borderId="9" xfId="0" applyFont="1" applyBorder="1"/>
    <xf numFmtId="172" fontId="3" fillId="0" borderId="9" xfId="0" applyNumberFormat="1" applyFont="1" applyBorder="1" applyAlignment="1">
      <alignment horizontal="center"/>
    </xf>
    <xf numFmtId="4" fontId="0" fillId="0" borderId="0" xfId="0" applyNumberFormat="1"/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abSelected="1" topLeftCell="A210" zoomScaleNormal="100" zoomScaleSheetLayoutView="100" workbookViewId="0">
      <selection activeCell="E235" sqref="E235"/>
    </sheetView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3" t="s">
        <v>0</v>
      </c>
      <c r="B1" s="7"/>
      <c r="D1" s="8"/>
      <c r="E1" s="66"/>
      <c r="F1" s="9"/>
      <c r="G1" s="9"/>
    </row>
    <row r="2" spans="1:7" ht="15" x14ac:dyDescent="0.2">
      <c r="A2" s="13" t="s">
        <v>80</v>
      </c>
      <c r="B2" s="14"/>
      <c r="C2" s="10"/>
      <c r="D2" s="11"/>
      <c r="E2" s="12"/>
    </row>
    <row r="3" spans="1:7" ht="15" x14ac:dyDescent="0.2">
      <c r="A3" s="136"/>
      <c r="B3" s="14"/>
      <c r="C3" s="10"/>
      <c r="D3" s="11"/>
      <c r="E3" s="12"/>
    </row>
    <row r="4" spans="1:7" ht="15.75" x14ac:dyDescent="0.25">
      <c r="A4" s="51" t="s">
        <v>83</v>
      </c>
      <c r="B4" s="136"/>
      <c r="D4" s="11"/>
      <c r="E4" s="50"/>
    </row>
    <row r="5" spans="1:7" ht="15.75" x14ac:dyDescent="0.25">
      <c r="A5" s="51"/>
      <c r="B5" s="136"/>
      <c r="D5" s="11"/>
      <c r="E5" s="50"/>
    </row>
    <row r="6" spans="1:7" ht="15.75" x14ac:dyDescent="0.25">
      <c r="A6" s="51"/>
      <c r="B6" s="136"/>
      <c r="D6" s="11"/>
      <c r="E6" s="50"/>
    </row>
    <row r="7" spans="1:7" ht="15" x14ac:dyDescent="0.2">
      <c r="A7" s="31" t="s">
        <v>119</v>
      </c>
      <c r="B7" s="49"/>
      <c r="C7" s="49"/>
      <c r="D7" s="11"/>
      <c r="E7" s="50"/>
    </row>
    <row r="8" spans="1:7" x14ac:dyDescent="0.2">
      <c r="A8" s="17" t="s">
        <v>1</v>
      </c>
      <c r="B8" s="236" t="s">
        <v>105</v>
      </c>
      <c r="C8" s="237"/>
      <c r="D8" s="236" t="s">
        <v>106</v>
      </c>
      <c r="E8" s="237"/>
    </row>
    <row r="9" spans="1:7" s="32" customFormat="1" x14ac:dyDescent="0.2">
      <c r="A9" s="52"/>
      <c r="B9" s="59" t="s">
        <v>2</v>
      </c>
      <c r="C9" s="59" t="s">
        <v>3</v>
      </c>
      <c r="D9" s="59" t="s">
        <v>2</v>
      </c>
      <c r="E9" s="60" t="s">
        <v>4</v>
      </c>
      <c r="F9"/>
      <c r="G9"/>
    </row>
    <row r="10" spans="1:7" x14ac:dyDescent="0.2">
      <c r="A10" s="70" t="s">
        <v>5</v>
      </c>
      <c r="B10" s="85">
        <v>58364.356847025992</v>
      </c>
      <c r="C10" s="212">
        <v>4.8748734473786488</v>
      </c>
      <c r="D10" s="213">
        <v>39640.640120438024</v>
      </c>
      <c r="E10" s="212">
        <v>4.0395584905443149</v>
      </c>
    </row>
    <row r="11" spans="1:7" x14ac:dyDescent="0.2">
      <c r="A11" s="70" t="s">
        <v>6</v>
      </c>
      <c r="B11" s="85">
        <v>41079.288215366003</v>
      </c>
      <c r="C11" s="214">
        <v>3.4311408910609216</v>
      </c>
      <c r="D11" s="213">
        <v>23453.629738194999</v>
      </c>
      <c r="E11" s="214">
        <v>2.3900297486407331</v>
      </c>
    </row>
    <row r="12" spans="1:7" x14ac:dyDescent="0.2">
      <c r="A12" s="54" t="s">
        <v>91</v>
      </c>
      <c r="B12" s="89">
        <v>17285.068631659989</v>
      </c>
      <c r="C12" s="215">
        <v>1.4437325563177272</v>
      </c>
      <c r="D12" s="216">
        <v>16187.010382243025</v>
      </c>
      <c r="E12" s="215">
        <v>1.649528741903582</v>
      </c>
    </row>
    <row r="13" spans="1:7" x14ac:dyDescent="0.2">
      <c r="A13" s="61" t="s">
        <v>97</v>
      </c>
      <c r="B13" s="190">
        <v>834.02341200000012</v>
      </c>
      <c r="C13" s="217">
        <v>6.9661670329159431E-2</v>
      </c>
      <c r="D13" s="218">
        <v>657.52323550000006</v>
      </c>
      <c r="E13" s="217">
        <v>6.7004557964359251E-2</v>
      </c>
    </row>
    <row r="14" spans="1:7" x14ac:dyDescent="0.2">
      <c r="A14" s="70" t="s">
        <v>8</v>
      </c>
      <c r="B14" s="190">
        <v>6541.6514048730005</v>
      </c>
      <c r="C14" s="217">
        <v>0.5463903734809612</v>
      </c>
      <c r="D14" s="218">
        <v>6135.9309785219994</v>
      </c>
      <c r="E14" s="217">
        <v>0.62527880494298493</v>
      </c>
    </row>
    <row r="15" spans="1:7" x14ac:dyDescent="0.2">
      <c r="A15" s="70" t="s">
        <v>9</v>
      </c>
      <c r="B15" s="190">
        <v>1722.897601828</v>
      </c>
      <c r="C15" s="217">
        <v>0.14390474298752839</v>
      </c>
      <c r="D15" s="218">
        <v>1649.1746438460002</v>
      </c>
      <c r="E15" s="217">
        <v>0.16805827087297029</v>
      </c>
    </row>
    <row r="16" spans="1:7" x14ac:dyDescent="0.2">
      <c r="A16" s="61" t="s">
        <v>99</v>
      </c>
      <c r="B16" s="190">
        <v>2835.8604417419997</v>
      </c>
      <c r="C16" s="217">
        <v>0.23686478382951626</v>
      </c>
      <c r="D16" s="218">
        <v>2344.2760331310001</v>
      </c>
      <c r="E16" s="217">
        <v>0.23889221074740902</v>
      </c>
    </row>
    <row r="17" spans="1:9" x14ac:dyDescent="0.2">
      <c r="A17" s="61" t="s">
        <v>10</v>
      </c>
      <c r="B17" s="85">
        <v>83</v>
      </c>
      <c r="C17" s="217">
        <v>6.9325615493875756E-3</v>
      </c>
      <c r="D17" s="139">
        <v>98</v>
      </c>
      <c r="E17" s="217">
        <v>9.9866382296191977E-3</v>
      </c>
    </row>
    <row r="18" spans="1:9" x14ac:dyDescent="0.2">
      <c r="A18" s="70" t="s">
        <v>87</v>
      </c>
      <c r="B18" s="190">
        <v>571.681879106</v>
      </c>
      <c r="C18" s="217">
        <v>4.7749636308095082E-2</v>
      </c>
      <c r="D18" s="218">
        <v>573.80115979099992</v>
      </c>
      <c r="E18" s="217">
        <v>5.8472904067026869E-2</v>
      </c>
    </row>
    <row r="19" spans="1:9" x14ac:dyDescent="0.2">
      <c r="A19" s="70" t="s">
        <v>98</v>
      </c>
      <c r="B19" s="190">
        <v>11145.699575390001</v>
      </c>
      <c r="C19" s="217">
        <v>0.93094275081173683</v>
      </c>
      <c r="D19" s="218">
        <v>10226.841629183013</v>
      </c>
      <c r="E19" s="217">
        <v>1.0421608936965321</v>
      </c>
    </row>
    <row r="20" spans="1:9" x14ac:dyDescent="0.2">
      <c r="A20" s="191" t="s">
        <v>118</v>
      </c>
      <c r="B20" s="190">
        <v>7768.8800825130011</v>
      </c>
      <c r="C20" s="217">
        <v>0.64889444990159773</v>
      </c>
      <c r="D20" s="218">
        <v>7112.8919969770122</v>
      </c>
      <c r="E20" s="217">
        <v>0.72483550143023534</v>
      </c>
    </row>
    <row r="21" spans="1:9" x14ac:dyDescent="0.2">
      <c r="A21" s="61" t="s">
        <v>60</v>
      </c>
      <c r="B21" s="190">
        <v>558.36698225300006</v>
      </c>
      <c r="C21" s="217">
        <v>4.6637511706201479E-2</v>
      </c>
      <c r="D21" s="218">
        <v>531.75705056299989</v>
      </c>
      <c r="E21" s="217">
        <v>5.4188421326755123E-2</v>
      </c>
    </row>
    <row r="22" spans="1:9" x14ac:dyDescent="0.2">
      <c r="A22" s="70" t="s">
        <v>96</v>
      </c>
      <c r="B22" s="190">
        <v>1823.1909408450001</v>
      </c>
      <c r="C22" s="217">
        <v>0.15228172787582897</v>
      </c>
      <c r="D22" s="218">
        <v>1888.3434012400005</v>
      </c>
      <c r="E22" s="217">
        <v>0.19243063674971969</v>
      </c>
    </row>
    <row r="23" spans="1:9" x14ac:dyDescent="0.2">
      <c r="A23" s="54" t="s">
        <v>13</v>
      </c>
      <c r="B23" s="219">
        <v>12901.130669064991</v>
      </c>
      <c r="C23" s="220">
        <v>1.0775648484335514</v>
      </c>
      <c r="D23" s="221">
        <v>11700.425064355011</v>
      </c>
      <c r="E23" s="220">
        <v>1.1923256352090041</v>
      </c>
      <c r="F23" s="139"/>
      <c r="G23" s="233"/>
      <c r="H23" s="139"/>
      <c r="I23" s="233"/>
    </row>
    <row r="24" spans="1:9" x14ac:dyDescent="0.2">
      <c r="A24" s="70" t="s">
        <v>14</v>
      </c>
      <c r="B24" s="222">
        <v>48.368308598999981</v>
      </c>
      <c r="C24" s="223">
        <v>4.0399551373775863E-3</v>
      </c>
      <c r="D24" s="224">
        <v>-698.63599871999998</v>
      </c>
      <c r="E24" s="223">
        <v>-7.1194132381687147E-2</v>
      </c>
    </row>
    <row r="25" spans="1:9" x14ac:dyDescent="0.2">
      <c r="A25" s="53" t="s">
        <v>89</v>
      </c>
      <c r="B25" s="189">
        <v>1.6430000000000025</v>
      </c>
      <c r="C25" s="225">
        <v>1.3723130874269642E-4</v>
      </c>
      <c r="D25" s="226">
        <v>40.991999999999997</v>
      </c>
      <c r="E25" s="225">
        <v>4.1772681051892866E-3</v>
      </c>
    </row>
    <row r="26" spans="1:9" x14ac:dyDescent="0.2">
      <c r="A26" s="70" t="s">
        <v>88</v>
      </c>
      <c r="B26" s="85">
        <v>-11.83</v>
      </c>
      <c r="C26" s="214">
        <v>-9.8809883288259056E-4</v>
      </c>
      <c r="D26" s="213">
        <v>-154.34734164</v>
      </c>
      <c r="E26" s="214">
        <v>-1.5728684312878764E-2</v>
      </c>
    </row>
    <row r="27" spans="1:9" x14ac:dyDescent="0.2">
      <c r="A27" s="70" t="s">
        <v>61</v>
      </c>
      <c r="B27" s="139">
        <v>20</v>
      </c>
      <c r="C27" s="227">
        <v>1.6704967588885725E-3</v>
      </c>
      <c r="D27" s="139">
        <v>15</v>
      </c>
      <c r="E27" s="227">
        <v>1.528567075962122E-3</v>
      </c>
    </row>
    <row r="28" spans="1:9" x14ac:dyDescent="0.2">
      <c r="A28" s="54" t="s">
        <v>93</v>
      </c>
      <c r="B28" s="219">
        <v>12884.592360465991</v>
      </c>
      <c r="C28" s="220">
        <v>1.0761834888879449</v>
      </c>
      <c r="D28" s="221">
        <v>12568.40840471501</v>
      </c>
      <c r="E28" s="220">
        <v>1.280777018979532</v>
      </c>
    </row>
    <row r="29" spans="1:9" ht="14.25" customHeight="1" x14ac:dyDescent="0.2">
      <c r="A29" s="148" t="s">
        <v>78</v>
      </c>
      <c r="B29" s="228">
        <v>3370.7997632990005</v>
      </c>
      <c r="C29" s="229">
        <v>0.28154550397266737</v>
      </c>
      <c r="D29" s="230">
        <v>3110.996178339999</v>
      </c>
      <c r="E29" s="229">
        <v>0.31702442211030057</v>
      </c>
      <c r="F29" s="49"/>
      <c r="G29" s="49"/>
    </row>
    <row r="30" spans="1:9" x14ac:dyDescent="0.2">
      <c r="A30" s="72" t="s">
        <v>92</v>
      </c>
      <c r="B30" s="219">
        <v>9513.7925971669902</v>
      </c>
      <c r="C30" s="220">
        <v>0.7946379849152776</v>
      </c>
      <c r="D30" s="221">
        <v>9457.4122263750105</v>
      </c>
      <c r="E30" s="220">
        <v>0.96375259686923154</v>
      </c>
    </row>
    <row r="32" spans="1:9" x14ac:dyDescent="0.2">
      <c r="A32" s="56" t="s">
        <v>16</v>
      </c>
      <c r="B32" s="76">
        <v>39263</v>
      </c>
      <c r="C32" s="154" t="s">
        <v>17</v>
      </c>
      <c r="D32" s="76">
        <v>38898</v>
      </c>
      <c r="I32" s="86"/>
    </row>
    <row r="33" spans="1:9" x14ac:dyDescent="0.2">
      <c r="A33" s="57"/>
      <c r="B33" s="58" t="s">
        <v>2</v>
      </c>
      <c r="C33" s="57"/>
      <c r="D33" s="58" t="s">
        <v>18</v>
      </c>
      <c r="I33" s="86"/>
    </row>
    <row r="34" spans="1:9" x14ac:dyDescent="0.2">
      <c r="A34" s="231" t="s">
        <v>62</v>
      </c>
      <c r="B34" s="167">
        <v>2522828</v>
      </c>
      <c r="C34" s="232">
        <v>19.100000000000001</v>
      </c>
      <c r="D34" s="167">
        <v>2118275</v>
      </c>
      <c r="I34" s="86"/>
    </row>
    <row r="35" spans="1:9" x14ac:dyDescent="0.2">
      <c r="A35" s="70" t="s">
        <v>19</v>
      </c>
      <c r="B35" s="39">
        <v>1847389</v>
      </c>
      <c r="C35" s="152">
        <v>13.5</v>
      </c>
      <c r="D35" s="39">
        <v>1628161</v>
      </c>
      <c r="I35" s="86"/>
    </row>
    <row r="36" spans="1:9" x14ac:dyDescent="0.2">
      <c r="A36" s="70" t="s">
        <v>90</v>
      </c>
      <c r="B36" s="39">
        <v>6779</v>
      </c>
      <c r="C36" s="152">
        <v>-20.100000000000001</v>
      </c>
      <c r="D36" s="39">
        <v>8481</v>
      </c>
      <c r="I36" s="86"/>
    </row>
    <row r="37" spans="1:9" x14ac:dyDescent="0.2">
      <c r="A37" s="70" t="s">
        <v>84</v>
      </c>
      <c r="B37" s="39">
        <v>3119</v>
      </c>
      <c r="C37" s="152">
        <v>-18</v>
      </c>
      <c r="D37" s="39">
        <v>3803</v>
      </c>
      <c r="I37" s="86"/>
    </row>
    <row r="38" spans="1:9" x14ac:dyDescent="0.2">
      <c r="A38" s="70" t="s">
        <v>20</v>
      </c>
      <c r="B38" s="39">
        <v>1182209</v>
      </c>
      <c r="C38" s="152">
        <v>16.2</v>
      </c>
      <c r="D38" s="39">
        <v>1017117</v>
      </c>
      <c r="I38" s="86"/>
    </row>
    <row r="39" spans="1:9" x14ac:dyDescent="0.2">
      <c r="A39" s="91" t="s">
        <v>21</v>
      </c>
      <c r="B39" s="92">
        <v>553924</v>
      </c>
      <c r="C39" s="153">
        <v>14.4</v>
      </c>
      <c r="D39" s="92">
        <v>484060</v>
      </c>
      <c r="I39" s="87"/>
    </row>
    <row r="40" spans="1:9" x14ac:dyDescent="0.2">
      <c r="A40" s="62"/>
      <c r="B40" s="93"/>
      <c r="C40" s="93"/>
      <c r="D40" s="93"/>
      <c r="E40" s="93"/>
      <c r="F40" s="33"/>
    </row>
    <row r="41" spans="1:9" x14ac:dyDescent="0.2">
      <c r="A41" s="62"/>
      <c r="B41" s="93"/>
      <c r="C41" s="93"/>
      <c r="D41" s="93"/>
      <c r="E41" s="93"/>
      <c r="F41" s="33"/>
      <c r="G41" s="34"/>
    </row>
    <row r="42" spans="1:9" x14ac:dyDescent="0.2">
      <c r="H42" s="149"/>
    </row>
    <row r="43" spans="1:9" x14ac:dyDescent="0.2">
      <c r="F43" s="31"/>
      <c r="G43" s="31"/>
    </row>
    <row r="44" spans="1:9" ht="15.75" x14ac:dyDescent="0.25">
      <c r="A44" s="15" t="s">
        <v>24</v>
      </c>
    </row>
    <row r="45" spans="1:9" x14ac:dyDescent="0.2">
      <c r="A45" s="197" t="s">
        <v>110</v>
      </c>
      <c r="B45" s="10"/>
      <c r="C45" s="10"/>
      <c r="D45" s="10"/>
      <c r="E45" s="10"/>
    </row>
    <row r="46" spans="1:9" x14ac:dyDescent="0.2">
      <c r="A46" s="17" t="s">
        <v>1</v>
      </c>
      <c r="B46" s="236" t="s">
        <v>105</v>
      </c>
      <c r="C46" s="237"/>
      <c r="D46" s="236" t="s">
        <v>106</v>
      </c>
      <c r="E46" s="237"/>
      <c r="F46" s="240" t="s">
        <v>111</v>
      </c>
      <c r="G46" s="241"/>
    </row>
    <row r="47" spans="1:9" x14ac:dyDescent="0.2">
      <c r="A47" s="64"/>
      <c r="B47" s="73" t="s">
        <v>2</v>
      </c>
      <c r="C47" s="73" t="s">
        <v>3</v>
      </c>
      <c r="D47" s="73" t="s">
        <v>2</v>
      </c>
      <c r="E47" s="74" t="s">
        <v>4</v>
      </c>
      <c r="F47" s="73" t="s">
        <v>2</v>
      </c>
      <c r="G47" s="73" t="s">
        <v>3</v>
      </c>
    </row>
    <row r="48" spans="1:9" x14ac:dyDescent="0.2">
      <c r="A48" s="18" t="s">
        <v>5</v>
      </c>
      <c r="B48" s="19">
        <v>3669.3</v>
      </c>
      <c r="C48" s="20">
        <v>7.47</v>
      </c>
      <c r="D48" s="19">
        <v>2587.3000000000002</v>
      </c>
      <c r="E48" s="20">
        <v>6.45</v>
      </c>
      <c r="F48" s="19">
        <v>5633.2</v>
      </c>
      <c r="G48" s="20">
        <v>6.71</v>
      </c>
    </row>
    <row r="49" spans="1:7" x14ac:dyDescent="0.2">
      <c r="A49" s="21" t="s">
        <v>6</v>
      </c>
      <c r="B49" s="19">
        <v>1860.7</v>
      </c>
      <c r="C49" s="37">
        <v>3.79</v>
      </c>
      <c r="D49" s="19">
        <v>1033</v>
      </c>
      <c r="E49" s="20">
        <v>2.58</v>
      </c>
      <c r="F49" s="19">
        <v>2398.1</v>
      </c>
      <c r="G49" s="37">
        <v>2.86</v>
      </c>
    </row>
    <row r="50" spans="1:7" x14ac:dyDescent="0.2">
      <c r="A50" s="22" t="s">
        <v>7</v>
      </c>
      <c r="B50" s="23">
        <f t="shared" ref="B50:G50" si="0">B48-B49</f>
        <v>1808.6000000000001</v>
      </c>
      <c r="C50" s="24">
        <f t="shared" si="0"/>
        <v>3.6799999999999997</v>
      </c>
      <c r="D50" s="23">
        <f t="shared" si="0"/>
        <v>1554.3000000000002</v>
      </c>
      <c r="E50" s="24">
        <f t="shared" si="0"/>
        <v>3.87</v>
      </c>
      <c r="F50" s="23">
        <f t="shared" si="0"/>
        <v>3235.1</v>
      </c>
      <c r="G50" s="24">
        <f t="shared" si="0"/>
        <v>3.85</v>
      </c>
    </row>
    <row r="51" spans="1:7" x14ac:dyDescent="0.2">
      <c r="A51" s="21" t="s">
        <v>81</v>
      </c>
      <c r="B51" s="19">
        <v>0</v>
      </c>
      <c r="C51" s="20">
        <v>0</v>
      </c>
      <c r="D51" s="19">
        <v>0</v>
      </c>
      <c r="E51" s="20">
        <v>0</v>
      </c>
      <c r="F51" s="19">
        <v>0.5</v>
      </c>
      <c r="G51" s="20">
        <v>0</v>
      </c>
    </row>
    <row r="52" spans="1:7" x14ac:dyDescent="0.2">
      <c r="A52" s="21" t="s">
        <v>8</v>
      </c>
      <c r="B52" s="19">
        <v>359.9</v>
      </c>
      <c r="C52" s="20">
        <v>0.73</v>
      </c>
      <c r="D52" s="19">
        <v>335.6</v>
      </c>
      <c r="E52" s="20">
        <v>0.84</v>
      </c>
      <c r="F52" s="19">
        <v>738.6</v>
      </c>
      <c r="G52" s="20">
        <v>0.88</v>
      </c>
    </row>
    <row r="53" spans="1:7" x14ac:dyDescent="0.2">
      <c r="A53" s="21" t="s">
        <v>9</v>
      </c>
      <c r="B53" s="19">
        <v>146.6</v>
      </c>
      <c r="C53" s="20">
        <v>0.3</v>
      </c>
      <c r="D53" s="19">
        <v>155.1</v>
      </c>
      <c r="E53" s="20">
        <v>0.38</v>
      </c>
      <c r="F53" s="19">
        <v>295.8</v>
      </c>
      <c r="G53" s="20">
        <v>0.35</v>
      </c>
    </row>
    <row r="54" spans="1:7" x14ac:dyDescent="0.2">
      <c r="A54" s="21" t="s">
        <v>112</v>
      </c>
      <c r="B54" s="19">
        <v>3.1</v>
      </c>
      <c r="C54" s="20">
        <v>0.01</v>
      </c>
      <c r="D54" s="19">
        <v>5.6</v>
      </c>
      <c r="E54" s="20">
        <v>0.01</v>
      </c>
      <c r="F54" s="19">
        <v>47.3</v>
      </c>
      <c r="G54" s="20">
        <v>0.06</v>
      </c>
    </row>
    <row r="55" spans="1:7" x14ac:dyDescent="0.2">
      <c r="A55" s="21" t="s">
        <v>113</v>
      </c>
      <c r="B55" s="19">
        <v>0</v>
      </c>
      <c r="C55" s="20">
        <v>0</v>
      </c>
      <c r="D55" s="19">
        <v>0</v>
      </c>
      <c r="E55" s="20">
        <v>0</v>
      </c>
      <c r="F55" s="19"/>
      <c r="G55" s="20"/>
    </row>
    <row r="56" spans="1:7" x14ac:dyDescent="0.2">
      <c r="A56" s="27" t="s">
        <v>11</v>
      </c>
      <c r="B56" s="19">
        <v>208.7</v>
      </c>
      <c r="C56" s="20">
        <v>0.43</v>
      </c>
      <c r="D56" s="19">
        <v>152.69999999999999</v>
      </c>
      <c r="E56" s="20">
        <v>0.38</v>
      </c>
      <c r="F56" s="19">
        <v>350.4</v>
      </c>
      <c r="G56" s="20">
        <v>0.42</v>
      </c>
    </row>
    <row r="57" spans="1:7" x14ac:dyDescent="0.2">
      <c r="A57" s="21" t="s">
        <v>114</v>
      </c>
      <c r="B57" s="19">
        <v>968.3</v>
      </c>
      <c r="C57" s="20">
        <v>1.97</v>
      </c>
      <c r="D57" s="19">
        <v>807.8</v>
      </c>
      <c r="E57" s="20">
        <v>2.02</v>
      </c>
      <c r="F57" s="19">
        <v>1737</v>
      </c>
      <c r="G57" s="20">
        <v>2.0699999999999998</v>
      </c>
    </row>
    <row r="58" spans="1:7" x14ac:dyDescent="0.2">
      <c r="A58" s="198" t="s">
        <v>23</v>
      </c>
      <c r="B58" s="199">
        <v>517.70000000000005</v>
      </c>
      <c r="C58" s="200">
        <v>1.05</v>
      </c>
      <c r="D58" s="199">
        <v>460.2</v>
      </c>
      <c r="E58" s="200">
        <v>1.1499999999999999</v>
      </c>
      <c r="F58" s="199">
        <v>891.6</v>
      </c>
      <c r="G58" s="200">
        <v>1.06</v>
      </c>
    </row>
    <row r="59" spans="1:7" x14ac:dyDescent="0.2">
      <c r="A59" s="27" t="s">
        <v>60</v>
      </c>
      <c r="B59" s="28">
        <v>125.3</v>
      </c>
      <c r="C59" s="55">
        <v>0.26</v>
      </c>
      <c r="D59" s="28">
        <v>69.5</v>
      </c>
      <c r="E59" s="55">
        <v>0.17</v>
      </c>
      <c r="F59" s="28">
        <v>140.30000000000001</v>
      </c>
      <c r="G59" s="55">
        <v>0.17</v>
      </c>
    </row>
    <row r="60" spans="1:7" x14ac:dyDescent="0.2">
      <c r="A60" s="27" t="s">
        <v>12</v>
      </c>
      <c r="B60" s="19">
        <v>165.4</v>
      </c>
      <c r="C60" s="20">
        <v>0.34</v>
      </c>
      <c r="D60" s="19">
        <v>147.69999999999999</v>
      </c>
      <c r="E60" s="20">
        <v>0.37</v>
      </c>
      <c r="F60" s="19">
        <v>363.9</v>
      </c>
      <c r="G60" s="20">
        <v>0.43</v>
      </c>
    </row>
    <row r="61" spans="1:7" x14ac:dyDescent="0.2">
      <c r="A61" s="22" t="s">
        <v>13</v>
      </c>
      <c r="B61" s="23">
        <f>(B50+B51+B52-B53+B54+B55+B56-B57-B59-B60)</f>
        <v>974.69999999999993</v>
      </c>
      <c r="C61" s="24">
        <f>(C50+C51+C52-C53+C54+C55+C56-C57-C59-C60)</f>
        <v>1.9800000000000002</v>
      </c>
      <c r="D61" s="23">
        <f>(D50+D51+D52-D53+D54+D55+D56-D57-D59-D60)</f>
        <v>868.10000000000014</v>
      </c>
      <c r="E61" s="24">
        <f>(E50+E51+E52-E53+E54+E55+E56-E57-E59-E60)</f>
        <v>2.1599999999999997</v>
      </c>
      <c r="F61" s="23">
        <f>(F50+F51+F52-F53+F54+F56-F57-F59-F60)</f>
        <v>1834.8999999999996</v>
      </c>
      <c r="G61" s="24">
        <f>(G50+G51+G52-G53+G54+G56-G57-G59-G60)</f>
        <v>2.1900000000000004</v>
      </c>
    </row>
    <row r="62" spans="1:7" x14ac:dyDescent="0.2">
      <c r="A62" s="2" t="s">
        <v>14</v>
      </c>
      <c r="B62" s="19">
        <v>114.9</v>
      </c>
      <c r="C62" s="20">
        <v>0.23</v>
      </c>
      <c r="D62" s="19">
        <v>116.1</v>
      </c>
      <c r="E62" s="20">
        <v>0.28999999999999998</v>
      </c>
      <c r="F62" s="19">
        <v>245.1</v>
      </c>
      <c r="G62" s="20">
        <v>0.28999999999999998</v>
      </c>
    </row>
    <row r="63" spans="1:7" x14ac:dyDescent="0.2">
      <c r="A63" s="22" t="s">
        <v>15</v>
      </c>
      <c r="B63" s="23">
        <f t="shared" ref="B63:G63" si="1">(B61-B62)</f>
        <v>859.8</v>
      </c>
      <c r="C63" s="24">
        <f t="shared" si="1"/>
        <v>1.7500000000000002</v>
      </c>
      <c r="D63" s="23">
        <f t="shared" si="1"/>
        <v>752.00000000000011</v>
      </c>
      <c r="E63" s="24">
        <f t="shared" si="1"/>
        <v>1.8699999999999997</v>
      </c>
      <c r="F63" s="23">
        <f t="shared" si="1"/>
        <v>1589.7999999999997</v>
      </c>
      <c r="G63" s="24">
        <f t="shared" si="1"/>
        <v>1.9000000000000004</v>
      </c>
    </row>
    <row r="64" spans="1:7" x14ac:dyDescent="0.2">
      <c r="A64" s="6"/>
    </row>
    <row r="65" spans="1:6" x14ac:dyDescent="0.2">
      <c r="A65" s="65" t="s">
        <v>16</v>
      </c>
      <c r="B65" s="83">
        <v>39263</v>
      </c>
      <c r="C65" s="82"/>
      <c r="D65" s="84">
        <v>38898</v>
      </c>
      <c r="E65" s="35"/>
      <c r="F65" s="84" t="s">
        <v>115</v>
      </c>
    </row>
    <row r="66" spans="1:6" x14ac:dyDescent="0.2">
      <c r="A66" s="78"/>
      <c r="B66" s="79" t="s">
        <v>2</v>
      </c>
      <c r="C66" s="80" t="s">
        <v>59</v>
      </c>
      <c r="D66" s="81" t="s">
        <v>2</v>
      </c>
      <c r="E66" s="75"/>
      <c r="F66" s="80" t="s">
        <v>2</v>
      </c>
    </row>
    <row r="67" spans="1:6" x14ac:dyDescent="0.2">
      <c r="A67" s="21" t="s">
        <v>62</v>
      </c>
      <c r="B67" s="19">
        <v>104614.6</v>
      </c>
      <c r="C67" s="36">
        <f t="shared" ref="C67:C73" si="2">((B67-D67)/D67)*100</f>
        <v>21.937960190364521</v>
      </c>
      <c r="D67" s="19">
        <v>85793.3</v>
      </c>
      <c r="F67" s="19">
        <v>96436.2</v>
      </c>
    </row>
    <row r="68" spans="1:6" x14ac:dyDescent="0.2">
      <c r="A68" s="21" t="s">
        <v>19</v>
      </c>
      <c r="B68" s="19">
        <v>98479.8</v>
      </c>
      <c r="C68" s="138">
        <f t="shared" si="2"/>
        <v>20.279790316040426</v>
      </c>
      <c r="D68" s="19">
        <v>81875.600000000006</v>
      </c>
      <c r="F68" s="19">
        <v>91115.1</v>
      </c>
    </row>
    <row r="69" spans="1:6" x14ac:dyDescent="0.2">
      <c r="A69" s="201" t="s">
        <v>94</v>
      </c>
      <c r="B69" s="202">
        <v>98356.800000000003</v>
      </c>
      <c r="C69" s="203">
        <f t="shared" si="2"/>
        <v>20.496014779495894</v>
      </c>
      <c r="D69" s="202">
        <v>81626.600000000006</v>
      </c>
      <c r="E69" s="204"/>
      <c r="F69" s="202"/>
    </row>
    <row r="70" spans="1:6" x14ac:dyDescent="0.2">
      <c r="A70" s="21" t="s">
        <v>82</v>
      </c>
      <c r="B70" s="19">
        <v>83614.399999999994</v>
      </c>
      <c r="C70" s="138">
        <f t="shared" si="2"/>
        <v>20.226320140910879</v>
      </c>
      <c r="D70" s="19">
        <v>69547.5</v>
      </c>
      <c r="F70" s="19">
        <v>76331.199999999997</v>
      </c>
    </row>
    <row r="71" spans="1:6" x14ac:dyDescent="0.2">
      <c r="A71" s="21" t="s">
        <v>25</v>
      </c>
      <c r="B71" s="19">
        <v>2230.5</v>
      </c>
      <c r="C71" s="138">
        <f t="shared" si="2"/>
        <v>22.56841411144082</v>
      </c>
      <c r="D71" s="19">
        <v>1819.8</v>
      </c>
      <c r="F71" s="19">
        <v>2374.9</v>
      </c>
    </row>
    <row r="72" spans="1:6" x14ac:dyDescent="0.2">
      <c r="A72" s="21" t="s">
        <v>85</v>
      </c>
      <c r="B72" s="19">
        <v>976</v>
      </c>
      <c r="C72" s="138">
        <f t="shared" si="2"/>
        <v>1.3499480789200415</v>
      </c>
      <c r="D72" s="19">
        <v>963</v>
      </c>
      <c r="F72" s="19">
        <v>988</v>
      </c>
    </row>
    <row r="73" spans="1:6" x14ac:dyDescent="0.2">
      <c r="A73" s="205" t="s">
        <v>84</v>
      </c>
      <c r="B73" s="206">
        <v>105</v>
      </c>
      <c r="C73" s="203">
        <f t="shared" si="2"/>
        <v>-29.435483870967751</v>
      </c>
      <c r="D73" s="206">
        <v>148.80000000000001</v>
      </c>
      <c r="E73" s="71"/>
      <c r="F73" s="206">
        <v>184</v>
      </c>
    </row>
    <row r="74" spans="1:6" x14ac:dyDescent="0.2">
      <c r="A74" s="171" t="s">
        <v>121</v>
      </c>
      <c r="B74" s="177">
        <v>9.0999999999999998E-2</v>
      </c>
      <c r="C74" s="207"/>
      <c r="D74" s="178">
        <v>9.2999999999999999E-2</v>
      </c>
      <c r="E74" s="172"/>
      <c r="F74" s="177">
        <v>0.09</v>
      </c>
    </row>
    <row r="75" spans="1:6" x14ac:dyDescent="0.2">
      <c r="A75" s="71" t="s">
        <v>122</v>
      </c>
      <c r="B75" s="209"/>
      <c r="C75" s="210"/>
      <c r="D75" s="187"/>
      <c r="E75" s="172"/>
      <c r="F75" s="209"/>
    </row>
    <row r="77" spans="1:6" x14ac:dyDescent="0.2">
      <c r="A77" s="71"/>
    </row>
    <row r="79" spans="1:6" ht="15.75" x14ac:dyDescent="0.25">
      <c r="A79" s="15" t="s">
        <v>22</v>
      </c>
      <c r="D79" s="10"/>
      <c r="E79" s="10"/>
    </row>
    <row r="80" spans="1:6" x14ac:dyDescent="0.2">
      <c r="A80" s="31" t="s">
        <v>86</v>
      </c>
      <c r="B80" s="10"/>
      <c r="C80" s="10"/>
      <c r="D80" s="10"/>
      <c r="E80" s="10"/>
    </row>
    <row r="81" spans="1:7" x14ac:dyDescent="0.2">
      <c r="A81" s="17" t="s">
        <v>1</v>
      </c>
      <c r="B81" s="236" t="s">
        <v>105</v>
      </c>
      <c r="C81" s="237"/>
      <c r="D81" s="236" t="s">
        <v>106</v>
      </c>
      <c r="E81" s="237"/>
      <c r="F81" s="240" t="s">
        <v>111</v>
      </c>
      <c r="G81" s="241"/>
    </row>
    <row r="82" spans="1:7" x14ac:dyDescent="0.2">
      <c r="A82" s="64"/>
      <c r="B82" s="73" t="s">
        <v>2</v>
      </c>
      <c r="C82" s="73" t="s">
        <v>3</v>
      </c>
      <c r="D82" s="73" t="s">
        <v>2</v>
      </c>
      <c r="E82" s="74" t="s">
        <v>4</v>
      </c>
      <c r="F82" s="73" t="s">
        <v>2</v>
      </c>
      <c r="G82" s="73" t="s">
        <v>3</v>
      </c>
    </row>
    <row r="83" spans="1:7" x14ac:dyDescent="0.2">
      <c r="A83" s="18" t="s">
        <v>5</v>
      </c>
      <c r="B83" s="19">
        <v>10909.1</v>
      </c>
      <c r="C83" s="20">
        <v>4.5</v>
      </c>
      <c r="D83" s="19">
        <v>6461.1</v>
      </c>
      <c r="E83" s="20">
        <v>3.32</v>
      </c>
      <c r="F83" s="19">
        <v>14066.9</v>
      </c>
      <c r="G83" s="20">
        <v>3.49</v>
      </c>
    </row>
    <row r="84" spans="1:7" x14ac:dyDescent="0.2">
      <c r="A84" s="21" t="s">
        <v>6</v>
      </c>
      <c r="B84" s="19">
        <v>10118.299999999999</v>
      </c>
      <c r="C84" s="37">
        <v>4.17</v>
      </c>
      <c r="D84" s="19">
        <v>5767.8</v>
      </c>
      <c r="E84" s="20">
        <v>2.96</v>
      </c>
      <c r="F84" s="19">
        <v>12520</v>
      </c>
      <c r="G84" s="20">
        <v>3.11</v>
      </c>
    </row>
    <row r="85" spans="1:7" x14ac:dyDescent="0.2">
      <c r="A85" s="22" t="s">
        <v>7</v>
      </c>
      <c r="B85" s="23">
        <f t="shared" ref="B85:G85" si="3">B83-B84</f>
        <v>790.80000000000109</v>
      </c>
      <c r="C85" s="24">
        <f t="shared" si="3"/>
        <v>0.33000000000000007</v>
      </c>
      <c r="D85" s="23">
        <f t="shared" si="3"/>
        <v>693.30000000000018</v>
      </c>
      <c r="E85" s="24">
        <f t="shared" si="3"/>
        <v>0.35999999999999988</v>
      </c>
      <c r="F85" s="23">
        <f t="shared" si="3"/>
        <v>1546.8999999999996</v>
      </c>
      <c r="G85" s="24">
        <f t="shared" si="3"/>
        <v>0.38000000000000034</v>
      </c>
    </row>
    <row r="86" spans="1:7" x14ac:dyDescent="0.2">
      <c r="A86" s="21" t="s">
        <v>81</v>
      </c>
      <c r="B86" s="19">
        <v>0.7</v>
      </c>
      <c r="C86" s="20">
        <v>0</v>
      </c>
      <c r="D86" s="19">
        <v>0.4</v>
      </c>
      <c r="E86" s="20">
        <v>0</v>
      </c>
      <c r="F86" s="19">
        <v>62.6</v>
      </c>
      <c r="G86" s="20">
        <v>0.02</v>
      </c>
    </row>
    <row r="87" spans="1:7" x14ac:dyDescent="0.2">
      <c r="A87" s="21" t="s">
        <v>8</v>
      </c>
      <c r="B87" s="19">
        <v>4.2</v>
      </c>
      <c r="C87" s="20">
        <v>0</v>
      </c>
      <c r="D87" s="19">
        <v>4.0999999999999996</v>
      </c>
      <c r="E87" s="20">
        <v>0</v>
      </c>
      <c r="F87" s="19">
        <v>7.7</v>
      </c>
      <c r="G87" s="20">
        <v>0</v>
      </c>
    </row>
    <row r="88" spans="1:7" x14ac:dyDescent="0.2">
      <c r="A88" s="21" t="s">
        <v>9</v>
      </c>
      <c r="B88" s="19">
        <v>30.6</v>
      </c>
      <c r="C88" s="20">
        <v>0.01</v>
      </c>
      <c r="D88" s="19">
        <v>20.9</v>
      </c>
      <c r="E88" s="20">
        <v>0.01</v>
      </c>
      <c r="F88" s="19">
        <v>45.1</v>
      </c>
      <c r="G88" s="20">
        <v>0.01</v>
      </c>
    </row>
    <row r="89" spans="1:7" x14ac:dyDescent="0.2">
      <c r="A89" s="21" t="s">
        <v>112</v>
      </c>
      <c r="B89" s="19">
        <v>53.9</v>
      </c>
      <c r="C89" s="20">
        <v>0.02</v>
      </c>
      <c r="D89" s="19">
        <v>8.5</v>
      </c>
      <c r="E89" s="20">
        <v>0</v>
      </c>
      <c r="F89" s="19">
        <v>33.5</v>
      </c>
      <c r="G89" s="20">
        <v>0.01</v>
      </c>
    </row>
    <row r="90" spans="1:7" x14ac:dyDescent="0.2">
      <c r="A90" s="21" t="s">
        <v>113</v>
      </c>
      <c r="B90" s="19">
        <v>-15.3</v>
      </c>
      <c r="C90" s="20">
        <v>-0.01</v>
      </c>
      <c r="D90" s="19">
        <v>5.9</v>
      </c>
      <c r="E90" s="20">
        <v>0</v>
      </c>
      <c r="F90" s="19"/>
      <c r="G90" s="20"/>
    </row>
    <row r="91" spans="1:7" x14ac:dyDescent="0.2">
      <c r="A91" s="27" t="s">
        <v>11</v>
      </c>
      <c r="B91" s="19">
        <v>13.8</v>
      </c>
      <c r="C91" s="20">
        <v>0.01</v>
      </c>
      <c r="D91" s="19">
        <v>15.2</v>
      </c>
      <c r="E91" s="20">
        <v>0.01</v>
      </c>
      <c r="F91" s="19">
        <v>27.5</v>
      </c>
      <c r="G91" s="20">
        <v>0.01</v>
      </c>
    </row>
    <row r="92" spans="1:7" x14ac:dyDescent="0.2">
      <c r="A92" s="21" t="s">
        <v>114</v>
      </c>
      <c r="B92" s="19">
        <v>202</v>
      </c>
      <c r="C92" s="20">
        <v>0.08</v>
      </c>
      <c r="D92" s="19">
        <v>185.7</v>
      </c>
      <c r="E92" s="20">
        <v>0.09</v>
      </c>
      <c r="F92" s="19">
        <v>422.3</v>
      </c>
      <c r="G92" s="20">
        <v>0.11</v>
      </c>
    </row>
    <row r="93" spans="1:7" x14ac:dyDescent="0.2">
      <c r="A93" s="198" t="s">
        <v>23</v>
      </c>
      <c r="B93" s="199">
        <v>122.2</v>
      </c>
      <c r="C93" s="200">
        <v>0.05</v>
      </c>
      <c r="D93" s="199">
        <v>105.6</v>
      </c>
      <c r="E93" s="200">
        <v>0.05</v>
      </c>
      <c r="F93" s="199">
        <v>235.5</v>
      </c>
      <c r="G93" s="200">
        <v>0.06</v>
      </c>
    </row>
    <row r="94" spans="1:7" x14ac:dyDescent="0.2">
      <c r="A94" s="27" t="s">
        <v>60</v>
      </c>
      <c r="B94" s="28">
        <v>17</v>
      </c>
      <c r="C94" s="55">
        <v>0.01</v>
      </c>
      <c r="D94" s="28">
        <v>14</v>
      </c>
      <c r="E94" s="55">
        <v>0.01</v>
      </c>
      <c r="F94" s="28">
        <v>28.5</v>
      </c>
      <c r="G94" s="55">
        <v>0.01</v>
      </c>
    </row>
    <row r="95" spans="1:7" x14ac:dyDescent="0.2">
      <c r="A95" s="27" t="s">
        <v>12</v>
      </c>
      <c r="B95" s="19">
        <v>50.1</v>
      </c>
      <c r="C95" s="20">
        <v>0.02</v>
      </c>
      <c r="D95" s="19">
        <v>42.5</v>
      </c>
      <c r="E95" s="20">
        <v>0.02</v>
      </c>
      <c r="F95" s="19">
        <v>53.4</v>
      </c>
      <c r="G95" s="20">
        <v>0.01</v>
      </c>
    </row>
    <row r="96" spans="1:7" x14ac:dyDescent="0.2">
      <c r="A96" s="22" t="s">
        <v>13</v>
      </c>
      <c r="B96" s="23">
        <f>(B85+B86+B87-B88+B89+B90+B91-B92-B94-B95)</f>
        <v>548.40000000000111</v>
      </c>
      <c r="C96" s="24">
        <f>(C85+C86+C87-C88+C89+C90+C91-C92-C94-C95)</f>
        <v>0.23000000000000007</v>
      </c>
      <c r="D96" s="23">
        <f>(D85+D86+D87-D88+D89+D90+D91-D92-D94-D95)</f>
        <v>464.30000000000018</v>
      </c>
      <c r="E96" s="24">
        <f>(E85+E86+E87-E88+E89+E90+E91-E92-E94-E95)</f>
        <v>0.23999999999999991</v>
      </c>
      <c r="F96" s="23">
        <f>(F85+F86+F87-F88+F89+F91-F92-F94-F95)</f>
        <v>1128.8999999999996</v>
      </c>
      <c r="G96" s="24">
        <f>(G85+G86+G87-G88+G89+G91-G92-G94-G95)</f>
        <v>0.28000000000000036</v>
      </c>
    </row>
    <row r="97" spans="1:7" x14ac:dyDescent="0.2">
      <c r="A97" s="21" t="s">
        <v>14</v>
      </c>
      <c r="B97" s="19">
        <v>-7.7</v>
      </c>
      <c r="C97" s="20">
        <v>0</v>
      </c>
      <c r="D97" s="19">
        <v>-0.5</v>
      </c>
      <c r="E97" s="20">
        <v>0</v>
      </c>
      <c r="F97" s="19">
        <v>23.3</v>
      </c>
      <c r="G97" s="37">
        <v>0.01</v>
      </c>
    </row>
    <row r="98" spans="1:7" x14ac:dyDescent="0.2">
      <c r="A98" s="22" t="s">
        <v>15</v>
      </c>
      <c r="B98" s="23">
        <f t="shared" ref="B98:G98" si="4">(B96-B97)</f>
        <v>556.10000000000116</v>
      </c>
      <c r="C98" s="24">
        <f t="shared" si="4"/>
        <v>0.23000000000000007</v>
      </c>
      <c r="D98" s="23">
        <f t="shared" si="4"/>
        <v>464.80000000000018</v>
      </c>
      <c r="E98" s="24">
        <f t="shared" si="4"/>
        <v>0.23999999999999991</v>
      </c>
      <c r="F98" s="23">
        <f t="shared" si="4"/>
        <v>1105.5999999999997</v>
      </c>
      <c r="G98" s="24">
        <f t="shared" si="4"/>
        <v>0.27000000000000035</v>
      </c>
    </row>
    <row r="99" spans="1:7" x14ac:dyDescent="0.2">
      <c r="A99" s="6"/>
      <c r="B99" s="35"/>
      <c r="C99" s="35"/>
      <c r="D99" s="35"/>
      <c r="E99" s="35"/>
      <c r="G99" s="179"/>
    </row>
    <row r="100" spans="1:7" x14ac:dyDescent="0.2">
      <c r="A100" s="65" t="s">
        <v>16</v>
      </c>
      <c r="B100" s="83">
        <v>39263</v>
      </c>
      <c r="C100" s="82"/>
      <c r="D100" s="84">
        <v>38898</v>
      </c>
      <c r="E100" s="35"/>
      <c r="F100" s="84" t="s">
        <v>115</v>
      </c>
    </row>
    <row r="101" spans="1:7" x14ac:dyDescent="0.2">
      <c r="A101" s="78"/>
      <c r="B101" s="79" t="s">
        <v>2</v>
      </c>
      <c r="C101" s="80" t="s">
        <v>59</v>
      </c>
      <c r="D101" s="81" t="s">
        <v>2</v>
      </c>
      <c r="E101" s="75"/>
      <c r="F101" s="80" t="s">
        <v>2</v>
      </c>
    </row>
    <row r="102" spans="1:7" x14ac:dyDescent="0.2">
      <c r="A102" s="21" t="s">
        <v>62</v>
      </c>
      <c r="B102" s="19">
        <v>518336</v>
      </c>
      <c r="C102" s="36">
        <f t="shared" ref="C102:C109" si="5">((B102-D102)/D102)*100</f>
        <v>31.707018355628975</v>
      </c>
      <c r="D102" s="19">
        <v>393552.3</v>
      </c>
      <c r="F102" s="19">
        <v>444572</v>
      </c>
    </row>
    <row r="103" spans="1:7" x14ac:dyDescent="0.2">
      <c r="A103" s="21" t="s">
        <v>19</v>
      </c>
      <c r="B103" s="19">
        <v>293587.5</v>
      </c>
      <c r="C103" s="36">
        <f t="shared" si="5"/>
        <v>36.96481263339593</v>
      </c>
      <c r="D103" s="19">
        <v>214352.5</v>
      </c>
      <c r="F103" s="19">
        <v>260690</v>
      </c>
    </row>
    <row r="104" spans="1:7" x14ac:dyDescent="0.2">
      <c r="A104" s="201" t="s">
        <v>94</v>
      </c>
      <c r="B104" s="202">
        <v>209787.7</v>
      </c>
      <c r="C104" s="211">
        <f t="shared" si="5"/>
        <v>52.631261122436669</v>
      </c>
      <c r="D104" s="202">
        <v>137447.4</v>
      </c>
      <c r="E104" s="204"/>
      <c r="F104" s="202"/>
    </row>
    <row r="105" spans="1:7" x14ac:dyDescent="0.2">
      <c r="A105" s="201" t="s">
        <v>95</v>
      </c>
      <c r="B105" s="202">
        <v>83799.7</v>
      </c>
      <c r="C105" s="211">
        <f t="shared" si="5"/>
        <v>8.9650751380597526</v>
      </c>
      <c r="D105" s="202">
        <v>76905.100000000006</v>
      </c>
      <c r="E105" s="204"/>
      <c r="F105" s="202"/>
    </row>
    <row r="106" spans="1:7" x14ac:dyDescent="0.2">
      <c r="A106" s="21" t="s">
        <v>82</v>
      </c>
      <c r="B106" s="19">
        <v>144126.5</v>
      </c>
      <c r="C106" s="138">
        <f t="shared" si="5"/>
        <v>58.299010401221352</v>
      </c>
      <c r="D106" s="19">
        <v>91047</v>
      </c>
      <c r="F106" s="19">
        <v>83255</v>
      </c>
    </row>
    <row r="107" spans="1:7" x14ac:dyDescent="0.2">
      <c r="A107" s="21" t="s">
        <v>75</v>
      </c>
      <c r="B107" s="19">
        <v>341194</v>
      </c>
      <c r="C107" s="36">
        <f t="shared" si="5"/>
        <v>23.678417410399526</v>
      </c>
      <c r="D107" s="19">
        <v>275871.90000000002</v>
      </c>
      <c r="F107" s="19">
        <v>334554</v>
      </c>
    </row>
    <row r="108" spans="1:7" x14ac:dyDescent="0.2">
      <c r="A108" s="21" t="s">
        <v>85</v>
      </c>
      <c r="B108" s="19">
        <v>61.5</v>
      </c>
      <c r="C108" s="36">
        <f t="shared" si="5"/>
        <v>50</v>
      </c>
      <c r="D108" s="19">
        <v>41</v>
      </c>
      <c r="F108" s="19">
        <v>74</v>
      </c>
    </row>
    <row r="109" spans="1:7" x14ac:dyDescent="0.2">
      <c r="A109" s="205" t="s">
        <v>84</v>
      </c>
      <c r="B109" s="206">
        <v>49.7</v>
      </c>
      <c r="C109" s="203">
        <f t="shared" si="5"/>
        <v>162.96296296296299</v>
      </c>
      <c r="D109" s="206">
        <v>18.899999999999999</v>
      </c>
      <c r="E109" s="71"/>
      <c r="F109" s="206">
        <v>55</v>
      </c>
    </row>
    <row r="110" spans="1:7" x14ac:dyDescent="0.2">
      <c r="A110" s="171" t="s">
        <v>121</v>
      </c>
      <c r="B110" s="173">
        <v>7.9000000000000001E-2</v>
      </c>
      <c r="C110" s="207"/>
      <c r="D110" s="178">
        <v>9.4E-2</v>
      </c>
      <c r="E110" s="172"/>
      <c r="F110" s="173">
        <v>7.8E-2</v>
      </c>
    </row>
    <row r="111" spans="1:7" x14ac:dyDescent="0.2">
      <c r="A111" s="208" t="s">
        <v>120</v>
      </c>
      <c r="B111" s="185"/>
      <c r="C111" s="210"/>
      <c r="D111" s="187"/>
      <c r="E111" s="172"/>
      <c r="F111" s="185"/>
    </row>
    <row r="112" spans="1:7" x14ac:dyDescent="0.2">
      <c r="A112" s="71"/>
    </row>
    <row r="113" spans="1:7" x14ac:dyDescent="0.2">
      <c r="A113" s="71"/>
    </row>
    <row r="114" spans="1:7" x14ac:dyDescent="0.2">
      <c r="A114" s="71"/>
    </row>
    <row r="115" spans="1:7" x14ac:dyDescent="0.2">
      <c r="A115" s="71"/>
    </row>
    <row r="116" spans="1:7" x14ac:dyDescent="0.2">
      <c r="A116" s="71"/>
    </row>
    <row r="117" spans="1:7" x14ac:dyDescent="0.2">
      <c r="A117" s="71"/>
    </row>
    <row r="118" spans="1:7" x14ac:dyDescent="0.2">
      <c r="A118" s="184"/>
      <c r="B118" s="185"/>
      <c r="C118" s="186"/>
      <c r="D118" s="187"/>
      <c r="E118" s="172"/>
      <c r="F118" s="188"/>
    </row>
    <row r="119" spans="1:7" ht="15.75" x14ac:dyDescent="0.25">
      <c r="A119" s="15" t="s">
        <v>40</v>
      </c>
      <c r="B119" s="130"/>
      <c r="C119" s="10"/>
      <c r="D119" s="10"/>
      <c r="E119" s="10"/>
    </row>
    <row r="120" spans="1:7" x14ac:dyDescent="0.2">
      <c r="A120" s="16" t="s">
        <v>104</v>
      </c>
      <c r="B120" s="10"/>
      <c r="C120" s="10"/>
      <c r="D120" s="10"/>
      <c r="E120" s="10"/>
    </row>
    <row r="121" spans="1:7" x14ac:dyDescent="0.2">
      <c r="A121" s="16"/>
      <c r="B121" s="10"/>
      <c r="C121" s="10"/>
      <c r="D121" s="10"/>
      <c r="E121" s="10"/>
    </row>
    <row r="122" spans="1:7" x14ac:dyDescent="0.2">
      <c r="A122" s="17" t="s">
        <v>1</v>
      </c>
      <c r="B122" s="242" t="s">
        <v>105</v>
      </c>
      <c r="C122" s="243"/>
      <c r="D122" s="242" t="s">
        <v>106</v>
      </c>
      <c r="E122" s="243"/>
      <c r="F122" s="238">
        <v>2006</v>
      </c>
      <c r="G122" s="239"/>
    </row>
    <row r="123" spans="1:7" x14ac:dyDescent="0.2">
      <c r="A123" s="64" t="s">
        <v>100</v>
      </c>
      <c r="B123" s="73" t="s">
        <v>2</v>
      </c>
      <c r="C123" s="73" t="s">
        <v>3</v>
      </c>
      <c r="D123" s="73" t="s">
        <v>2</v>
      </c>
      <c r="E123" s="100" t="s">
        <v>4</v>
      </c>
      <c r="F123" s="73" t="s">
        <v>2</v>
      </c>
      <c r="G123" s="100" t="s">
        <v>4</v>
      </c>
    </row>
    <row r="124" spans="1:7" x14ac:dyDescent="0.2">
      <c r="A124" s="38" t="s">
        <v>41</v>
      </c>
      <c r="B124" s="155">
        <v>36850.105954229999</v>
      </c>
      <c r="C124" s="156">
        <v>10.782417023014702</v>
      </c>
      <c r="D124" s="155">
        <v>36414.411897159996</v>
      </c>
      <c r="E124" s="157">
        <v>11.83307404081631</v>
      </c>
      <c r="F124" s="155">
        <v>71194.181502120002</v>
      </c>
      <c r="G124" s="192">
        <v>11.443701014878359</v>
      </c>
    </row>
    <row r="125" spans="1:7" x14ac:dyDescent="0.2">
      <c r="A125" s="25" t="s">
        <v>42</v>
      </c>
      <c r="B125" s="193">
        <v>5908.2797901899994</v>
      </c>
      <c r="C125" s="156">
        <v>1.7287748552366282</v>
      </c>
      <c r="D125" s="193">
        <v>7358.9048057</v>
      </c>
      <c r="E125" s="194">
        <v>2.3913187358645334</v>
      </c>
      <c r="F125" s="193">
        <v>10011.3128225</v>
      </c>
      <c r="G125" s="192">
        <v>1.6092111502636834</v>
      </c>
    </row>
    <row r="126" spans="1:7" x14ac:dyDescent="0.2">
      <c r="A126" s="131" t="s">
        <v>116</v>
      </c>
      <c r="B126" s="158">
        <v>30668.187876552805</v>
      </c>
      <c r="C126" s="156">
        <v>8.9735750403506742</v>
      </c>
      <c r="D126" s="158">
        <v>13574.190284710003</v>
      </c>
      <c r="E126" s="119">
        <v>4.4110117482257127</v>
      </c>
      <c r="F126" s="158">
        <v>47230</v>
      </c>
      <c r="G126" s="192">
        <v>7.6</v>
      </c>
    </row>
    <row r="127" spans="1:7" x14ac:dyDescent="0.2">
      <c r="A127" s="25" t="s">
        <v>43</v>
      </c>
      <c r="B127" s="193">
        <v>10529.51592075</v>
      </c>
      <c r="C127" s="156">
        <v>3.0809580805280339</v>
      </c>
      <c r="D127" s="193">
        <v>5822.5669900399989</v>
      </c>
      <c r="E127" s="194">
        <v>1.8920768649329684</v>
      </c>
      <c r="F127" s="193">
        <v>11593</v>
      </c>
      <c r="G127" s="192">
        <v>1.9</v>
      </c>
    </row>
    <row r="128" spans="1:7" x14ac:dyDescent="0.2">
      <c r="A128" s="27" t="s">
        <v>44</v>
      </c>
      <c r="B128" s="155">
        <v>38652.344780189997</v>
      </c>
      <c r="C128" s="156">
        <v>11.309755821462268</v>
      </c>
      <c r="D128" s="155">
        <v>24175.086917859997</v>
      </c>
      <c r="E128" s="157">
        <v>7.8558345044841351</v>
      </c>
      <c r="F128" s="155">
        <v>44436.757252559997</v>
      </c>
      <c r="G128" s="192">
        <v>7.1427320792202877</v>
      </c>
    </row>
    <row r="129" spans="1:7" x14ac:dyDescent="0.2">
      <c r="A129" s="25" t="s">
        <v>45</v>
      </c>
      <c r="B129" s="193">
        <v>5982.3807066399995</v>
      </c>
      <c r="C129" s="156">
        <v>1.7504569362581557</v>
      </c>
      <c r="D129" s="193">
        <v>5709.4044795500004</v>
      </c>
      <c r="E129" s="194">
        <v>1.8553040517661785</v>
      </c>
      <c r="F129" s="193">
        <v>10838.956047619999</v>
      </c>
      <c r="G129" s="192">
        <v>1.7422459210192247</v>
      </c>
    </row>
    <row r="130" spans="1:7" x14ac:dyDescent="0.2">
      <c r="A130" s="27" t="s">
        <v>46</v>
      </c>
      <c r="B130" s="120">
        <v>8308.49572868</v>
      </c>
      <c r="C130" s="156">
        <v>2.4310829904216518</v>
      </c>
      <c r="D130" s="120">
        <v>19538.296985210003</v>
      </c>
      <c r="E130" s="119">
        <v>6.3490827618028751</v>
      </c>
      <c r="F130" s="120">
        <v>43025.107561849996</v>
      </c>
      <c r="G130" s="192">
        <v>6.9158245334435344</v>
      </c>
    </row>
    <row r="131" spans="1:7" x14ac:dyDescent="0.2">
      <c r="A131" s="27" t="s">
        <v>101</v>
      </c>
      <c r="B131" s="120">
        <v>3785.5273177627996</v>
      </c>
      <c r="C131" s="156">
        <v>1.1076531026214709</v>
      </c>
      <c r="D131" s="120">
        <v>3157.4634310500005</v>
      </c>
      <c r="E131" s="119">
        <v>1.0260360284357224</v>
      </c>
      <c r="F131" s="120">
        <v>6821.5351394300014</v>
      </c>
      <c r="G131" s="192">
        <v>1.0964886027350276</v>
      </c>
    </row>
    <row r="132" spans="1:7" x14ac:dyDescent="0.2">
      <c r="A132" s="27" t="s">
        <v>102</v>
      </c>
      <c r="B132" s="159">
        <v>0</v>
      </c>
      <c r="C132" s="144">
        <v>0</v>
      </c>
      <c r="D132" s="159">
        <v>0</v>
      </c>
      <c r="E132" s="160">
        <v>0</v>
      </c>
      <c r="F132" s="159">
        <v>0</v>
      </c>
      <c r="G132" s="144">
        <v>0</v>
      </c>
    </row>
    <row r="133" spans="1:7" x14ac:dyDescent="0.2">
      <c r="A133" s="27" t="s">
        <v>76</v>
      </c>
      <c r="B133" s="159">
        <v>-239.70326392000001</v>
      </c>
      <c r="C133" s="145">
        <v>-7.0137669524570581E-2</v>
      </c>
      <c r="D133" s="159">
        <v>-170.29001333999992</v>
      </c>
      <c r="E133" s="160">
        <v>-5.5336726073035185E-2</v>
      </c>
      <c r="F133" s="159">
        <v>-360.16156968999985</v>
      </c>
      <c r="G133" s="145">
        <v>-5.7892109068757296E-2</v>
      </c>
    </row>
    <row r="134" spans="1:7" x14ac:dyDescent="0.2">
      <c r="A134" s="180" t="s">
        <v>117</v>
      </c>
      <c r="B134" s="161">
        <v>16211.750032259995</v>
      </c>
      <c r="C134" s="162">
        <v>4.7435915038565559</v>
      </c>
      <c r="D134" s="161">
        <v>9133.9629050599979</v>
      </c>
      <c r="E134" s="41">
        <v>2.9681341455379679</v>
      </c>
      <c r="F134" s="161">
        <v>18696.075724999999</v>
      </c>
      <c r="G134" s="162">
        <v>3.0051936300729034</v>
      </c>
    </row>
    <row r="135" spans="1:7" x14ac:dyDescent="0.2">
      <c r="A135" s="181" t="s">
        <v>77</v>
      </c>
      <c r="B135" s="174">
        <v>3130.9383509999998</v>
      </c>
      <c r="C135" s="163">
        <v>0.91611902054671823</v>
      </c>
      <c r="D135" s="164">
        <v>-5215.0906419999992</v>
      </c>
      <c r="E135" s="151">
        <v>-1.6946739074252943</v>
      </c>
      <c r="F135" s="164">
        <v>6645.500446</v>
      </c>
      <c r="G135" s="163">
        <v>1.0681929139953694</v>
      </c>
    </row>
    <row r="136" spans="1:7" x14ac:dyDescent="0.2">
      <c r="A136" s="132" t="s">
        <v>103</v>
      </c>
      <c r="B136" s="175">
        <v>19341.470383259995</v>
      </c>
      <c r="C136" s="165">
        <v>5.6593541350905729</v>
      </c>
      <c r="D136" s="135">
        <v>3918.6722630599979</v>
      </c>
      <c r="E136" s="166">
        <v>1.273395246954369</v>
      </c>
      <c r="F136" s="135">
        <v>25339.694753</v>
      </c>
      <c r="G136" s="165">
        <v>4.0730841263057291</v>
      </c>
    </row>
    <row r="137" spans="1:7" x14ac:dyDescent="0.2">
      <c r="A137" s="182" t="s">
        <v>47</v>
      </c>
      <c r="B137" s="167">
        <v>13068.830984980003</v>
      </c>
      <c r="C137" s="156">
        <v>3.8239669068624487</v>
      </c>
      <c r="D137" s="167">
        <v>6864.6353473199997</v>
      </c>
      <c r="E137" s="160">
        <v>2.230703012791964</v>
      </c>
      <c r="F137" s="167">
        <v>10894.814853119999</v>
      </c>
      <c r="G137" s="192">
        <v>1.7512246248360694</v>
      </c>
    </row>
    <row r="138" spans="1:7" x14ac:dyDescent="0.2">
      <c r="A138" s="183" t="s">
        <v>48</v>
      </c>
      <c r="B138" s="176">
        <v>0</v>
      </c>
      <c r="C138" s="168">
        <v>0</v>
      </c>
      <c r="D138" s="19">
        <v>0</v>
      </c>
      <c r="E138" s="40">
        <v>0</v>
      </c>
      <c r="F138" s="19">
        <v>3974.5720000000001</v>
      </c>
      <c r="G138" s="168">
        <v>0.63886981590978342</v>
      </c>
    </row>
    <row r="139" spans="1:7" x14ac:dyDescent="0.2">
      <c r="A139" s="195" t="s">
        <v>78</v>
      </c>
      <c r="B139" s="169">
        <v>530.95597099999998</v>
      </c>
      <c r="C139" s="170">
        <v>0.15535881246291325</v>
      </c>
      <c r="D139" s="169">
        <v>64.931969000000009</v>
      </c>
      <c r="E139" s="47">
        <v>2.1100019381417322E-2</v>
      </c>
      <c r="F139" s="169">
        <v>687.30125199999998</v>
      </c>
      <c r="G139" s="170">
        <v>-0.11047630394915572</v>
      </c>
    </row>
    <row r="140" spans="1:7" x14ac:dyDescent="0.2">
      <c r="A140" s="31" t="s">
        <v>73</v>
      </c>
      <c r="B140" s="133"/>
      <c r="C140" s="35"/>
      <c r="D140" s="35"/>
      <c r="E140" s="35"/>
    </row>
    <row r="141" spans="1:7" x14ac:dyDescent="0.2">
      <c r="B141" s="35"/>
      <c r="C141" s="35"/>
      <c r="D141" s="35"/>
      <c r="E141" s="35"/>
      <c r="F141" s="35"/>
      <c r="G141" s="35"/>
    </row>
    <row r="143" spans="1:7" x14ac:dyDescent="0.2">
      <c r="A143" s="196" t="s">
        <v>16</v>
      </c>
      <c r="B143" s="234">
        <v>39263</v>
      </c>
      <c r="C143" s="235"/>
      <c r="D143" s="234">
        <v>38898</v>
      </c>
      <c r="E143" s="235"/>
      <c r="F143" s="238">
        <v>2006</v>
      </c>
      <c r="G143" s="239"/>
    </row>
    <row r="144" spans="1:7" x14ac:dyDescent="0.2">
      <c r="A144" s="121"/>
      <c r="B144" s="122" t="s">
        <v>2</v>
      </c>
      <c r="C144" s="123" t="s">
        <v>34</v>
      </c>
      <c r="D144" s="100" t="s">
        <v>2</v>
      </c>
      <c r="E144" s="122" t="s">
        <v>34</v>
      </c>
      <c r="F144" s="100" t="s">
        <v>2</v>
      </c>
      <c r="G144" s="122" t="s">
        <v>34</v>
      </c>
    </row>
    <row r="145" spans="1:7" x14ac:dyDescent="0.2">
      <c r="A145" s="38" t="s">
        <v>35</v>
      </c>
      <c r="B145" s="42">
        <v>74022.663865880008</v>
      </c>
      <c r="C145" s="43">
        <v>10.577947429239169</v>
      </c>
      <c r="D145" s="42">
        <v>62104.046481489997</v>
      </c>
      <c r="E145" s="44">
        <v>9.8669234276691018</v>
      </c>
      <c r="F145" s="42">
        <v>68733.785265059996</v>
      </c>
      <c r="G145" s="43">
        <v>10.207701869396631</v>
      </c>
    </row>
    <row r="146" spans="1:7" x14ac:dyDescent="0.2">
      <c r="A146" s="27" t="s">
        <v>49</v>
      </c>
      <c r="B146" s="28">
        <v>209251.55411859002</v>
      </c>
      <c r="C146" s="40">
        <v>29.90235454054374</v>
      </c>
      <c r="D146" s="28">
        <v>206916.89569333001</v>
      </c>
      <c r="E146" s="44">
        <v>32.874398390539447</v>
      </c>
      <c r="F146" s="28">
        <v>208259.10694999</v>
      </c>
      <c r="G146" s="40">
        <v>30.928703651840557</v>
      </c>
    </row>
    <row r="147" spans="1:7" x14ac:dyDescent="0.2">
      <c r="A147" s="88" t="s">
        <v>50</v>
      </c>
      <c r="B147" s="26">
        <v>4768.6982051699997</v>
      </c>
      <c r="C147" s="45">
        <v>0.68145398025113013</v>
      </c>
      <c r="D147" s="26">
        <v>3498.9144762399997</v>
      </c>
      <c r="E147" s="46">
        <v>0.55589809638753085</v>
      </c>
      <c r="F147" s="26">
        <v>4430.4998908500002</v>
      </c>
      <c r="G147" s="45">
        <v>0.65797659540774367</v>
      </c>
    </row>
    <row r="148" spans="1:7" x14ac:dyDescent="0.2">
      <c r="A148" s="88" t="s">
        <v>51</v>
      </c>
      <c r="B148" s="26">
        <v>153519.38276579004</v>
      </c>
      <c r="C148" s="45">
        <v>21.93814536596679</v>
      </c>
      <c r="D148" s="26">
        <v>154063.23441936</v>
      </c>
      <c r="E148" s="46">
        <v>24.477151218929542</v>
      </c>
      <c r="F148" s="26">
        <v>184129.38311247999</v>
      </c>
      <c r="G148" s="45">
        <v>27.345181717549771</v>
      </c>
    </row>
    <row r="149" spans="1:7" x14ac:dyDescent="0.2">
      <c r="A149" s="88" t="s">
        <v>52</v>
      </c>
      <c r="B149" s="26">
        <v>19473.09614763</v>
      </c>
      <c r="C149" s="45">
        <v>2.7827340516597752</v>
      </c>
      <c r="D149" s="26">
        <v>19586.393797730001</v>
      </c>
      <c r="E149" s="46">
        <v>3.1118334275364004</v>
      </c>
      <c r="F149" s="26">
        <v>17188.138946660001</v>
      </c>
      <c r="G149" s="45">
        <v>2.5526223731265816</v>
      </c>
    </row>
    <row r="150" spans="1:7" x14ac:dyDescent="0.2">
      <c r="A150" s="27" t="s">
        <v>53</v>
      </c>
      <c r="B150" s="28">
        <v>353788.07319541002</v>
      </c>
      <c r="C150" s="40">
        <v>50.556835486676746</v>
      </c>
      <c r="D150" s="28">
        <v>312629.14552818006</v>
      </c>
      <c r="E150" s="44">
        <v>49.669675567816</v>
      </c>
      <c r="F150" s="28">
        <v>361439.45895325998</v>
      </c>
      <c r="G150" s="40">
        <v>53.677623407515064</v>
      </c>
    </row>
    <row r="151" spans="1:7" x14ac:dyDescent="0.2">
      <c r="A151" s="88" t="s">
        <v>50</v>
      </c>
      <c r="B151" s="26">
        <v>203916.81549371997</v>
      </c>
      <c r="C151" s="45">
        <v>29.140012552624306</v>
      </c>
      <c r="D151" s="26">
        <v>151301.27335434002</v>
      </c>
      <c r="E151" s="46">
        <v>24.038338293158631</v>
      </c>
      <c r="F151" s="26">
        <v>177911.72215362999</v>
      </c>
      <c r="G151" s="45">
        <v>26.421792598964579</v>
      </c>
    </row>
    <row r="152" spans="1:7" x14ac:dyDescent="0.2">
      <c r="A152" s="88" t="s">
        <v>54</v>
      </c>
      <c r="B152" s="26">
        <v>122779.18279546002</v>
      </c>
      <c r="C152" s="45">
        <v>17.54532562308891</v>
      </c>
      <c r="D152" s="26">
        <v>139267.11195050002</v>
      </c>
      <c r="E152" s="46">
        <v>22.126383182096898</v>
      </c>
      <c r="F152" s="26">
        <v>151611.09069151999</v>
      </c>
      <c r="G152" s="45">
        <v>22.515867675627565</v>
      </c>
    </row>
    <row r="153" spans="1:7" x14ac:dyDescent="0.2">
      <c r="A153" s="88" t="s">
        <v>55</v>
      </c>
      <c r="B153" s="26">
        <v>22370.679987809999</v>
      </c>
      <c r="C153" s="45">
        <v>3.1968030398925129</v>
      </c>
      <c r="D153" s="26">
        <v>31038.767414920003</v>
      </c>
      <c r="E153" s="46">
        <v>4.9313556639747453</v>
      </c>
      <c r="F153" s="26">
        <v>17196.897557450004</v>
      </c>
      <c r="G153" s="45">
        <v>2.5539231204576014</v>
      </c>
    </row>
    <row r="154" spans="1:7" x14ac:dyDescent="0.2">
      <c r="A154" s="27" t="s">
        <v>56</v>
      </c>
      <c r="B154" s="28">
        <v>699782.86771656014</v>
      </c>
      <c r="C154" s="40">
        <v>100</v>
      </c>
      <c r="D154" s="28">
        <v>629416.52417546988</v>
      </c>
      <c r="E154" s="44">
        <v>100</v>
      </c>
      <c r="F154" s="28">
        <v>673352.20154821</v>
      </c>
      <c r="G154" s="40">
        <v>100</v>
      </c>
    </row>
    <row r="155" spans="1:7" x14ac:dyDescent="0.2">
      <c r="A155" s="27" t="s">
        <v>74</v>
      </c>
      <c r="B155" s="28">
        <v>28630.036379000001</v>
      </c>
      <c r="C155" s="40">
        <v>4.0912742651762519</v>
      </c>
      <c r="D155" s="28">
        <v>13486.67094</v>
      </c>
      <c r="E155" s="44">
        <v>2.14272590915331</v>
      </c>
      <c r="F155" s="28">
        <v>25345.619028000001</v>
      </c>
      <c r="G155" s="40">
        <v>3.7640953678808655</v>
      </c>
    </row>
    <row r="156" spans="1:7" x14ac:dyDescent="0.2">
      <c r="A156" s="27" t="s">
        <v>57</v>
      </c>
      <c r="B156" s="28">
        <v>577224.11940683995</v>
      </c>
      <c r="C156" s="40">
        <v>82.486174788811581</v>
      </c>
      <c r="D156" s="28">
        <v>536839.19904873997</v>
      </c>
      <c r="E156" s="44">
        <v>85.291564239117264</v>
      </c>
      <c r="F156" s="28">
        <v>559869.49485565</v>
      </c>
      <c r="G156" s="40">
        <v>83.146604936965517</v>
      </c>
    </row>
    <row r="157" spans="1:7" x14ac:dyDescent="0.2">
      <c r="A157" s="27" t="s">
        <v>58</v>
      </c>
      <c r="B157" s="28">
        <v>20374.657370540001</v>
      </c>
      <c r="C157" s="40">
        <v>2.9115684750934125</v>
      </c>
      <c r="D157" s="28">
        <v>15178.6999822</v>
      </c>
      <c r="E157" s="44">
        <v>2.4115509204471497</v>
      </c>
      <c r="F157" s="28">
        <v>20741.137408450002</v>
      </c>
      <c r="G157" s="40">
        <v>3.0802806259132725</v>
      </c>
    </row>
    <row r="158" spans="1:7" x14ac:dyDescent="0.2">
      <c r="A158" s="29" t="s">
        <v>37</v>
      </c>
      <c r="B158" s="30">
        <v>33967.815000000002</v>
      </c>
      <c r="C158" s="47">
        <v>4.8540506730093771</v>
      </c>
      <c r="D158" s="30">
        <v>32949.747000000003</v>
      </c>
      <c r="E158" s="48">
        <v>5.2349669470727482</v>
      </c>
      <c r="F158" s="30">
        <v>34033.838999999993</v>
      </c>
      <c r="G158" s="47">
        <v>5.0543889099563994</v>
      </c>
    </row>
    <row r="160" spans="1:7" x14ac:dyDescent="0.2">
      <c r="A160" s="67"/>
      <c r="B160" s="68"/>
      <c r="C160" s="69"/>
      <c r="D160" s="68"/>
      <c r="E160" s="69"/>
      <c r="G160" s="150"/>
    </row>
    <row r="162" spans="1:7" ht="15.75" x14ac:dyDescent="0.25">
      <c r="A162" s="1" t="s">
        <v>26</v>
      </c>
      <c r="B162" s="32"/>
      <c r="C162" s="32"/>
      <c r="D162" s="95"/>
      <c r="E162" s="32"/>
      <c r="F162" s="32"/>
      <c r="G162" s="32"/>
    </row>
    <row r="163" spans="1:7" x14ac:dyDescent="0.2">
      <c r="A163" s="31" t="s">
        <v>108</v>
      </c>
      <c r="B163" s="32"/>
      <c r="C163" s="32"/>
      <c r="D163" s="32"/>
      <c r="E163" s="32"/>
      <c r="F163" s="32"/>
      <c r="G163" s="32"/>
    </row>
    <row r="164" spans="1:7" x14ac:dyDescent="0.2">
      <c r="A164" s="31"/>
      <c r="B164" s="32"/>
      <c r="C164" s="32"/>
      <c r="D164" s="32"/>
      <c r="E164" s="32"/>
      <c r="F164" s="32"/>
      <c r="G164" s="32"/>
    </row>
    <row r="165" spans="1:7" x14ac:dyDescent="0.2">
      <c r="A165" s="124" t="s">
        <v>1</v>
      </c>
      <c r="B165" s="238" t="s">
        <v>105</v>
      </c>
      <c r="C165" s="239"/>
      <c r="D165" s="238" t="s">
        <v>106</v>
      </c>
      <c r="E165" s="239"/>
      <c r="F165" s="238">
        <v>2006</v>
      </c>
      <c r="G165" s="239"/>
    </row>
    <row r="166" spans="1:7" x14ac:dyDescent="0.2">
      <c r="A166" s="127"/>
      <c r="B166" s="73" t="s">
        <v>79</v>
      </c>
      <c r="C166" s="96" t="s">
        <v>27</v>
      </c>
      <c r="D166" s="73" t="s">
        <v>79</v>
      </c>
      <c r="E166" s="96" t="s">
        <v>27</v>
      </c>
      <c r="F166" s="73" t="s">
        <v>79</v>
      </c>
      <c r="G166" s="96" t="s">
        <v>27</v>
      </c>
    </row>
    <row r="167" spans="1:7" x14ac:dyDescent="0.2">
      <c r="A167" s="125" t="s">
        <v>65</v>
      </c>
      <c r="B167" s="114">
        <v>14323.88277677625</v>
      </c>
      <c r="C167" s="115"/>
      <c r="D167" s="102">
        <v>13490.878607819443</v>
      </c>
      <c r="E167" s="115"/>
      <c r="F167" s="139">
        <v>27695.120390827</v>
      </c>
      <c r="G167" s="134"/>
    </row>
    <row r="168" spans="1:7" x14ac:dyDescent="0.2">
      <c r="A168" s="4" t="s">
        <v>28</v>
      </c>
      <c r="B168" s="103">
        <v>1605.953181764238</v>
      </c>
      <c r="C168" s="106">
        <v>11.211716870288964</v>
      </c>
      <c r="D168" s="103">
        <v>1145.0366627666667</v>
      </c>
      <c r="E168" s="106">
        <v>8.4874877022686448</v>
      </c>
      <c r="F168" s="139">
        <v>2560.8675174083332</v>
      </c>
      <c r="G168" s="137">
        <v>9.2466379682412558</v>
      </c>
    </row>
    <row r="169" spans="1:7" x14ac:dyDescent="0.2">
      <c r="A169" s="3" t="s">
        <v>66</v>
      </c>
      <c r="B169" s="103"/>
      <c r="C169" s="116"/>
      <c r="D169" s="103"/>
      <c r="E169" s="116"/>
      <c r="F169" s="139"/>
      <c r="G169" s="137"/>
    </row>
    <row r="170" spans="1:7" x14ac:dyDescent="0.2">
      <c r="A170" s="4" t="s">
        <v>107</v>
      </c>
      <c r="B170" s="103">
        <v>74.037161111798355</v>
      </c>
      <c r="C170" s="106">
        <v>0.51687913302276578</v>
      </c>
      <c r="D170" s="103">
        <v>105.12878098362684</v>
      </c>
      <c r="E170" s="106">
        <v>0.77925822357257879</v>
      </c>
      <c r="F170" s="139">
        <v>178.68774501673082</v>
      </c>
      <c r="G170" s="137">
        <v>0.64519576912875531</v>
      </c>
    </row>
    <row r="171" spans="1:7" x14ac:dyDescent="0.2">
      <c r="A171" s="4" t="s">
        <v>67</v>
      </c>
      <c r="B171" s="103">
        <v>11181.244561482823</v>
      </c>
      <c r="C171" s="106">
        <v>78.060151257390331</v>
      </c>
      <c r="D171" s="103">
        <v>9867.6442591963751</v>
      </c>
      <c r="E171" s="106">
        <v>73.143080936752284</v>
      </c>
      <c r="F171" s="139">
        <v>19277.500255444029</v>
      </c>
      <c r="G171" s="137">
        <v>69.606125495771508</v>
      </c>
    </row>
    <row r="172" spans="1:7" x14ac:dyDescent="0.2">
      <c r="A172" s="4" t="s">
        <v>29</v>
      </c>
      <c r="B172" s="103">
        <v>2908.5029202350738</v>
      </c>
      <c r="C172" s="106">
        <v>20.305268938326687</v>
      </c>
      <c r="D172" s="103">
        <v>2835.061484725536</v>
      </c>
      <c r="E172" s="106">
        <v>21.0146541759134</v>
      </c>
      <c r="F172" s="139">
        <v>6071.7238513886423</v>
      </c>
      <c r="G172" s="137">
        <v>21.923442706534271</v>
      </c>
    </row>
    <row r="173" spans="1:7" x14ac:dyDescent="0.2">
      <c r="A173" s="3" t="s">
        <v>30</v>
      </c>
      <c r="B173" s="103"/>
      <c r="C173" s="106"/>
      <c r="D173" s="103"/>
      <c r="E173" s="106"/>
      <c r="F173" s="139"/>
      <c r="G173" s="137"/>
    </row>
    <row r="174" spans="1:7" x14ac:dyDescent="0.2">
      <c r="A174" s="4" t="s">
        <v>68</v>
      </c>
      <c r="B174" s="103">
        <v>1417.2989546743022</v>
      </c>
      <c r="C174" s="106">
        <v>9.8946561959597457</v>
      </c>
      <c r="D174" s="103">
        <v>752.11881568977003</v>
      </c>
      <c r="E174" s="106">
        <v>5.5750172954179185</v>
      </c>
      <c r="F174" s="140">
        <v>1286.9918743950564</v>
      </c>
      <c r="G174" s="142">
        <v>4.6469986634227691</v>
      </c>
    </row>
    <row r="175" spans="1:7" x14ac:dyDescent="0.2">
      <c r="A175" s="108" t="s">
        <v>31</v>
      </c>
      <c r="B175" s="104">
        <v>496.82668326008854</v>
      </c>
      <c r="C175" s="107">
        <v>3.4685196116349744</v>
      </c>
      <c r="D175" s="104">
        <v>1286.2194919580547</v>
      </c>
      <c r="E175" s="107">
        <v>9.5339935177576187</v>
      </c>
      <c r="F175" s="141">
        <v>3798.4596720243098</v>
      </c>
      <c r="G175" s="143">
        <v>13.715266871641456</v>
      </c>
    </row>
    <row r="176" spans="1:7" x14ac:dyDescent="0.2">
      <c r="A176" s="4" t="s">
        <v>32</v>
      </c>
      <c r="B176" s="103">
        <v>3458.4042255041495</v>
      </c>
      <c r="C176" s="106">
        <v>24.144320917728862</v>
      </c>
      <c r="D176" s="103">
        <v>1835.5611748086121</v>
      </c>
      <c r="E176" s="106">
        <v>13.605942416120349</v>
      </c>
      <c r="F176" s="139">
        <v>6133.5710893987689</v>
      </c>
      <c r="G176" s="137">
        <v>22.146757272917633</v>
      </c>
    </row>
    <row r="177" spans="1:7" x14ac:dyDescent="0.2">
      <c r="A177" s="4" t="s">
        <v>28</v>
      </c>
      <c r="B177" s="103">
        <v>1605.953181764238</v>
      </c>
      <c r="C177" s="106">
        <v>11.211716870288964</v>
      </c>
      <c r="D177" s="103">
        <v>1145.0366627666667</v>
      </c>
      <c r="E177" s="106">
        <v>8.4874877022686448</v>
      </c>
      <c r="F177" s="139">
        <v>2560.8675824083334</v>
      </c>
      <c r="G177" s="137">
        <v>9.2466379682412558</v>
      </c>
    </row>
    <row r="178" spans="1:7" x14ac:dyDescent="0.2">
      <c r="A178" s="3" t="s">
        <v>69</v>
      </c>
      <c r="B178" s="103"/>
      <c r="C178" s="106"/>
      <c r="D178" s="103"/>
      <c r="E178" s="106"/>
      <c r="F178" s="139"/>
      <c r="G178" s="137"/>
    </row>
    <row r="179" spans="1:7" x14ac:dyDescent="0.2">
      <c r="A179" s="4" t="s">
        <v>64</v>
      </c>
      <c r="B179" s="103">
        <v>1.594857</v>
      </c>
      <c r="C179" s="106">
        <v>1.1134250571959381E-2</v>
      </c>
      <c r="D179" s="103">
        <v>31.541381000000001</v>
      </c>
      <c r="E179" s="106">
        <v>0.23379782679030497</v>
      </c>
      <c r="F179" s="140">
        <v>36.916273999999994</v>
      </c>
      <c r="G179" s="142">
        <v>0.13329522847002029</v>
      </c>
    </row>
    <row r="180" spans="1:7" x14ac:dyDescent="0.2">
      <c r="A180" s="108" t="s">
        <v>33</v>
      </c>
      <c r="B180" s="117">
        <v>2350.8725839999997</v>
      </c>
      <c r="C180" s="118">
        <v>16.412257909646826</v>
      </c>
      <c r="D180" s="117">
        <v>2008.2853849999999</v>
      </c>
      <c r="E180" s="118">
        <v>14.886246058399626</v>
      </c>
      <c r="F180" s="141">
        <v>7408.0794530147441</v>
      </c>
      <c r="G180" s="143">
        <v>26.748681170089473</v>
      </c>
    </row>
    <row r="181" spans="1:7" x14ac:dyDescent="0.2">
      <c r="A181" s="31"/>
      <c r="B181" s="32"/>
      <c r="C181" s="32"/>
      <c r="D181" s="32"/>
      <c r="E181" s="32"/>
      <c r="F181" s="32"/>
      <c r="G181" s="32"/>
    </row>
    <row r="182" spans="1:7" x14ac:dyDescent="0.2">
      <c r="A182" s="31"/>
      <c r="B182" s="32"/>
      <c r="C182" s="32"/>
      <c r="D182" s="32"/>
      <c r="E182" s="32"/>
      <c r="F182" s="32"/>
      <c r="G182" s="32"/>
    </row>
    <row r="183" spans="1:7" x14ac:dyDescent="0.2">
      <c r="A183" s="128" t="s">
        <v>16</v>
      </c>
      <c r="B183" s="244">
        <v>39263</v>
      </c>
      <c r="C183" s="245"/>
      <c r="D183" s="244">
        <v>38898</v>
      </c>
      <c r="E183" s="245"/>
      <c r="F183" s="244">
        <v>39082</v>
      </c>
      <c r="G183" s="245"/>
    </row>
    <row r="184" spans="1:7" x14ac:dyDescent="0.2">
      <c r="A184" s="121"/>
      <c r="B184" s="122" t="s">
        <v>79</v>
      </c>
      <c r="C184" s="123" t="s">
        <v>34</v>
      </c>
      <c r="D184" s="100" t="s">
        <v>79</v>
      </c>
      <c r="E184" s="122" t="s">
        <v>34</v>
      </c>
      <c r="F184" s="122" t="s">
        <v>79</v>
      </c>
      <c r="G184" s="100" t="s">
        <v>34</v>
      </c>
    </row>
    <row r="185" spans="1:7" x14ac:dyDescent="0.2">
      <c r="A185" s="4" t="s">
        <v>35</v>
      </c>
      <c r="B185" s="90">
        <v>4034.9901416902562</v>
      </c>
      <c r="C185" s="110">
        <v>3.315263145194725</v>
      </c>
      <c r="D185" s="90">
        <v>3220.9398093131676</v>
      </c>
      <c r="E185" s="110">
        <v>3.0404712721084777</v>
      </c>
      <c r="F185" s="139">
        <v>3292.8417186228539</v>
      </c>
      <c r="G185" s="134">
        <v>3.1598956149267319</v>
      </c>
    </row>
    <row r="186" spans="1:7" x14ac:dyDescent="0.2">
      <c r="A186" s="4" t="s">
        <v>70</v>
      </c>
      <c r="B186" s="90">
        <v>22667.177699954718</v>
      </c>
      <c r="C186" s="110">
        <v>18.62400060357032</v>
      </c>
      <c r="D186" s="90">
        <v>16555.847744562456</v>
      </c>
      <c r="E186" s="110">
        <v>15.628227297882368</v>
      </c>
      <c r="F186" s="139">
        <v>19864.25976381647</v>
      </c>
      <c r="G186" s="137">
        <v>19.062254637523449</v>
      </c>
    </row>
    <row r="187" spans="1:7" x14ac:dyDescent="0.2">
      <c r="A187" s="4" t="s">
        <v>72</v>
      </c>
      <c r="B187" s="90">
        <v>54673.36745942181</v>
      </c>
      <c r="C187" s="110">
        <v>44.92120025006588</v>
      </c>
      <c r="D187" s="90">
        <v>54415.026355555776</v>
      </c>
      <c r="E187" s="110">
        <v>51.366164597895093</v>
      </c>
      <c r="F187" s="139">
        <v>55030.572513093401</v>
      </c>
      <c r="G187" s="137">
        <v>52.808752934458312</v>
      </c>
    </row>
    <row r="188" spans="1:7" x14ac:dyDescent="0.2">
      <c r="A188" s="126" t="s">
        <v>36</v>
      </c>
      <c r="B188" s="97">
        <v>1046.8539042497794</v>
      </c>
      <c r="C188" s="111">
        <v>0.86012506729661298</v>
      </c>
      <c r="D188" s="97">
        <v>1286.75027338056</v>
      </c>
      <c r="E188" s="111">
        <v>1.2146539433239472</v>
      </c>
      <c r="F188" s="140">
        <v>1081.3571097394488</v>
      </c>
      <c r="G188" s="142">
        <v>1.0376980982446347</v>
      </c>
    </row>
    <row r="189" spans="1:7" x14ac:dyDescent="0.2">
      <c r="A189" s="4" t="s">
        <v>37</v>
      </c>
      <c r="B189" s="109">
        <v>24871.149565625881</v>
      </c>
      <c r="C189" s="112">
        <v>20.434846836826509</v>
      </c>
      <c r="D189" s="109">
        <v>18842.653828380076</v>
      </c>
      <c r="E189" s="112">
        <v>17.786904148230906</v>
      </c>
      <c r="F189" s="139">
        <v>23240.364939162369</v>
      </c>
      <c r="G189" s="137">
        <v>22.302052007306724</v>
      </c>
    </row>
    <row r="190" spans="1:7" x14ac:dyDescent="0.2">
      <c r="A190" s="126" t="s">
        <v>38</v>
      </c>
      <c r="B190" s="97">
        <v>70129.597066472983</v>
      </c>
      <c r="C190" s="111">
        <v>57.620479946065139</v>
      </c>
      <c r="D190" s="97">
        <v>64133.452256742159</v>
      </c>
      <c r="E190" s="111">
        <v>60.540069269206853</v>
      </c>
      <c r="F190" s="140">
        <v>62821.227473566752</v>
      </c>
      <c r="G190" s="142">
        <v>60.284865833472068</v>
      </c>
    </row>
    <row r="191" spans="1:7" x14ac:dyDescent="0.2">
      <c r="A191" s="129" t="s">
        <v>39</v>
      </c>
      <c r="B191" s="5">
        <v>121709.49831052573</v>
      </c>
      <c r="C191" s="113"/>
      <c r="D191" s="5">
        <v>105935.54488937963</v>
      </c>
      <c r="E191" s="113"/>
      <c r="F191" s="141">
        <v>104207.2941608612</v>
      </c>
      <c r="G191" s="142"/>
    </row>
    <row r="192" spans="1:7" x14ac:dyDescent="0.2">
      <c r="A192" s="31"/>
      <c r="B192" s="32"/>
      <c r="C192" s="32"/>
      <c r="D192" s="32"/>
      <c r="E192" s="32"/>
      <c r="F192" s="32"/>
      <c r="G192" s="32"/>
    </row>
    <row r="193" spans="1:7" x14ac:dyDescent="0.2">
      <c r="A193" s="31"/>
      <c r="B193" s="32"/>
      <c r="C193" s="32"/>
      <c r="D193" s="32"/>
      <c r="E193" s="32"/>
      <c r="F193" s="32"/>
      <c r="G193" s="32"/>
    </row>
    <row r="194" spans="1:7" x14ac:dyDescent="0.2">
      <c r="A194" s="32"/>
      <c r="B194" s="32"/>
      <c r="C194" s="32"/>
      <c r="D194" s="32"/>
      <c r="E194" s="32"/>
      <c r="F194" s="32"/>
      <c r="G194" s="32"/>
    </row>
    <row r="196" spans="1:7" ht="15.75" x14ac:dyDescent="0.25">
      <c r="A196" s="1" t="s">
        <v>63</v>
      </c>
      <c r="B196" s="32"/>
      <c r="C196" s="32"/>
      <c r="D196" s="95"/>
      <c r="E196" s="32"/>
      <c r="F196" s="32"/>
      <c r="G196" s="32"/>
    </row>
    <row r="197" spans="1:7" x14ac:dyDescent="0.2">
      <c r="A197" s="31" t="s">
        <v>71</v>
      </c>
      <c r="B197" s="32"/>
      <c r="C197" s="32"/>
      <c r="D197" s="32"/>
      <c r="E197" s="32"/>
      <c r="F197" s="32"/>
      <c r="G197" s="32"/>
    </row>
    <row r="198" spans="1:7" x14ac:dyDescent="0.2">
      <c r="A198" s="31"/>
      <c r="B198" s="32"/>
      <c r="C198" s="32"/>
      <c r="D198" s="32"/>
      <c r="E198" s="32"/>
      <c r="F198" s="32"/>
      <c r="G198" s="32"/>
    </row>
    <row r="199" spans="1:7" x14ac:dyDescent="0.2">
      <c r="A199" s="124" t="s">
        <v>1</v>
      </c>
      <c r="B199" s="238" t="s">
        <v>105</v>
      </c>
      <c r="C199" s="239"/>
      <c r="D199" s="238" t="s">
        <v>109</v>
      </c>
      <c r="E199" s="239"/>
      <c r="F199" s="238">
        <v>2006</v>
      </c>
      <c r="G199" s="239"/>
    </row>
    <row r="200" spans="1:7" x14ac:dyDescent="0.2">
      <c r="A200" s="127"/>
      <c r="B200" s="73" t="s">
        <v>79</v>
      </c>
      <c r="C200" s="96" t="s">
        <v>27</v>
      </c>
      <c r="D200" s="73" t="s">
        <v>79</v>
      </c>
      <c r="E200" s="96" t="s">
        <v>27</v>
      </c>
      <c r="F200" s="73" t="s">
        <v>79</v>
      </c>
      <c r="G200" s="96" t="s">
        <v>27</v>
      </c>
    </row>
    <row r="201" spans="1:7" x14ac:dyDescent="0.2">
      <c r="A201" s="125" t="s">
        <v>65</v>
      </c>
      <c r="B201" s="102">
        <v>11670.157999999999</v>
      </c>
      <c r="C201" s="105"/>
      <c r="D201" s="102">
        <v>11483.398999999999</v>
      </c>
      <c r="E201" s="105"/>
      <c r="F201" s="139">
        <v>23299.593099999998</v>
      </c>
      <c r="G201" s="134"/>
    </row>
    <row r="202" spans="1:7" x14ac:dyDescent="0.2">
      <c r="A202" s="4" t="s">
        <v>28</v>
      </c>
      <c r="B202" s="103">
        <v>1198.866</v>
      </c>
      <c r="C202" s="106">
        <v>10.272920041014013</v>
      </c>
      <c r="D202" s="103">
        <v>817.39499999999998</v>
      </c>
      <c r="E202" s="106">
        <v>7.118057989624849</v>
      </c>
      <c r="F202" s="139">
        <v>1792.333631625</v>
      </c>
      <c r="G202" s="137">
        <v>7.6925533589039361</v>
      </c>
    </row>
    <row r="203" spans="1:7" x14ac:dyDescent="0.2">
      <c r="A203" s="3" t="s">
        <v>66</v>
      </c>
      <c r="B203" s="103"/>
      <c r="C203" s="106"/>
      <c r="D203" s="103"/>
      <c r="E203" s="106"/>
      <c r="F203" s="139"/>
      <c r="G203" s="137"/>
    </row>
    <row r="204" spans="1:7" x14ac:dyDescent="0.2">
      <c r="A204" s="4" t="s">
        <v>107</v>
      </c>
      <c r="B204" s="103">
        <v>11.351000000000001</v>
      </c>
      <c r="C204" s="106">
        <v>9.7265178414893794E-2</v>
      </c>
      <c r="D204" s="103">
        <v>10.194000000000001</v>
      </c>
      <c r="E204" s="106">
        <v>8.8771625892298964E-2</v>
      </c>
      <c r="F204" s="139">
        <v>23.137</v>
      </c>
      <c r="G204" s="137">
        <v>9.9302163349796857E-2</v>
      </c>
    </row>
    <row r="205" spans="1:7" x14ac:dyDescent="0.2">
      <c r="A205" s="4" t="s">
        <v>67</v>
      </c>
      <c r="B205" s="103">
        <v>8988.7209999999995</v>
      </c>
      <c r="C205" s="106">
        <v>77.02313027809906</v>
      </c>
      <c r="D205" s="103">
        <v>8503.4840000000004</v>
      </c>
      <c r="E205" s="106">
        <v>74.050235474705701</v>
      </c>
      <c r="F205" s="139">
        <v>16459.490000000002</v>
      </c>
      <c r="G205" s="137">
        <v>70.64282165511294</v>
      </c>
    </row>
    <row r="206" spans="1:7" x14ac:dyDescent="0.2">
      <c r="A206" s="4" t="s">
        <v>29</v>
      </c>
      <c r="B206" s="103">
        <v>2425.817</v>
      </c>
      <c r="C206" s="106">
        <v>20.786496635264065</v>
      </c>
      <c r="D206" s="103">
        <v>2442.636</v>
      </c>
      <c r="E206" s="106">
        <v>21.271019146857128</v>
      </c>
      <c r="F206" s="139">
        <v>5074.2274000000007</v>
      </c>
      <c r="G206" s="137">
        <v>21.778180323672689</v>
      </c>
    </row>
    <row r="207" spans="1:7" x14ac:dyDescent="0.2">
      <c r="A207" s="3" t="s">
        <v>30</v>
      </c>
      <c r="B207" s="103"/>
      <c r="C207" s="106"/>
      <c r="D207" s="103"/>
      <c r="E207" s="106"/>
      <c r="F207" s="139"/>
      <c r="G207" s="137"/>
    </row>
    <row r="208" spans="1:7" x14ac:dyDescent="0.2">
      <c r="A208" s="4" t="s">
        <v>68</v>
      </c>
      <c r="B208" s="103">
        <v>419.21</v>
      </c>
      <c r="C208" s="106">
        <v>3.5921535938073847</v>
      </c>
      <c r="D208" s="103">
        <v>292.29599999999999</v>
      </c>
      <c r="E208" s="106">
        <v>2.5453787680807749</v>
      </c>
      <c r="F208" s="140">
        <v>714.48440000000005</v>
      </c>
      <c r="G208" s="142">
        <v>3.0665102044206942</v>
      </c>
    </row>
    <row r="209" spans="1:7" x14ac:dyDescent="0.2">
      <c r="A209" s="108" t="s">
        <v>31</v>
      </c>
      <c r="B209" s="104">
        <v>1046.627</v>
      </c>
      <c r="C209" s="107">
        <v>8.9684047122583941</v>
      </c>
      <c r="D209" s="104">
        <v>1072.5719999999999</v>
      </c>
      <c r="E209" s="107">
        <v>9.3401962258735409</v>
      </c>
      <c r="F209" s="141">
        <v>2866.8619316250001</v>
      </c>
      <c r="G209" s="143">
        <v>12.30434333904741</v>
      </c>
    </row>
    <row r="210" spans="1:7" x14ac:dyDescent="0.2">
      <c r="A210" s="4" t="s">
        <v>32</v>
      </c>
      <c r="B210" s="103">
        <v>2286.4540000000002</v>
      </c>
      <c r="C210" s="106">
        <v>19.592314002946658</v>
      </c>
      <c r="D210" s="103">
        <v>1255.0193999999999</v>
      </c>
      <c r="E210" s="106">
        <v>10.928988882124536</v>
      </c>
      <c r="F210" s="139">
        <v>4043.3789999999999</v>
      </c>
      <c r="G210" s="137">
        <v>17.353860999400887</v>
      </c>
    </row>
    <row r="211" spans="1:7" x14ac:dyDescent="0.2">
      <c r="A211" s="4" t="s">
        <v>28</v>
      </c>
      <c r="B211" s="103">
        <v>1198.866</v>
      </c>
      <c r="C211" s="106">
        <v>10.272920041014013</v>
      </c>
      <c r="D211" s="103">
        <v>817.39499999999998</v>
      </c>
      <c r="E211" s="106">
        <v>7.118057989624849</v>
      </c>
      <c r="F211" s="139">
        <v>1792.333631625</v>
      </c>
      <c r="G211" s="137">
        <v>7.6925533589039361</v>
      </c>
    </row>
    <row r="212" spans="1:7" x14ac:dyDescent="0.2">
      <c r="A212" s="3" t="s">
        <v>69</v>
      </c>
      <c r="B212" s="103"/>
      <c r="C212" s="106"/>
      <c r="D212" s="103"/>
      <c r="E212" s="106"/>
      <c r="F212" s="139"/>
      <c r="G212" s="137"/>
    </row>
    <row r="213" spans="1:7" x14ac:dyDescent="0.2">
      <c r="A213" s="4" t="s">
        <v>64</v>
      </c>
      <c r="B213" s="103">
        <v>-12.798</v>
      </c>
      <c r="C213" s="106">
        <v>-0.10966432502456265</v>
      </c>
      <c r="D213" s="103">
        <v>22.211500000000001</v>
      </c>
      <c r="E213" s="106">
        <v>0.19342269653784563</v>
      </c>
      <c r="F213" s="140">
        <v>20.290500000000002</v>
      </c>
      <c r="G213" s="142">
        <v>8.7085211801402648E-2</v>
      </c>
    </row>
    <row r="214" spans="1:7" x14ac:dyDescent="0.2">
      <c r="A214" s="108" t="s">
        <v>33</v>
      </c>
      <c r="B214" s="104">
        <v>2121.4169999999999</v>
      </c>
      <c r="C214" s="107">
        <v>18.178134349166481</v>
      </c>
      <c r="D214" s="104">
        <v>1532.4078999999999</v>
      </c>
      <c r="E214" s="107">
        <v>13.344549814911073</v>
      </c>
      <c r="F214" s="94">
        <v>5138.1978000000008</v>
      </c>
      <c r="G214" s="147">
        <v>22.052736191345762</v>
      </c>
    </row>
    <row r="215" spans="1:7" x14ac:dyDescent="0.2">
      <c r="A215" s="31"/>
      <c r="B215" s="32"/>
      <c r="C215" s="32"/>
      <c r="D215" s="32"/>
      <c r="E215" s="32"/>
      <c r="F215" s="32"/>
      <c r="G215" s="32"/>
    </row>
    <row r="216" spans="1:7" x14ac:dyDescent="0.2">
      <c r="A216" s="31"/>
      <c r="B216" s="32"/>
      <c r="C216" s="32"/>
      <c r="D216" s="32"/>
      <c r="E216" s="32"/>
      <c r="F216" s="32"/>
      <c r="G216" s="32"/>
    </row>
    <row r="217" spans="1:7" x14ac:dyDescent="0.2">
      <c r="A217" s="128" t="s">
        <v>16</v>
      </c>
      <c r="B217" s="244">
        <v>39263</v>
      </c>
      <c r="C217" s="245"/>
      <c r="D217" s="244">
        <v>38898</v>
      </c>
      <c r="E217" s="245"/>
      <c r="F217" s="244">
        <v>39082</v>
      </c>
      <c r="G217" s="245"/>
    </row>
    <row r="218" spans="1:7" x14ac:dyDescent="0.2">
      <c r="A218" s="121"/>
      <c r="B218" s="122" t="s">
        <v>79</v>
      </c>
      <c r="C218" s="123" t="s">
        <v>34</v>
      </c>
      <c r="D218" s="100" t="s">
        <v>79</v>
      </c>
      <c r="E218" s="122" t="s">
        <v>34</v>
      </c>
      <c r="F218" s="122" t="s">
        <v>79</v>
      </c>
      <c r="G218" s="100" t="s">
        <v>34</v>
      </c>
    </row>
    <row r="219" spans="1:7" x14ac:dyDescent="0.2">
      <c r="A219" s="4" t="s">
        <v>35</v>
      </c>
      <c r="B219" s="90">
        <v>4772.8680000000004</v>
      </c>
      <c r="C219" s="110">
        <v>5.9941494970534386</v>
      </c>
      <c r="D219" s="90">
        <v>3892.482</v>
      </c>
      <c r="E219" s="110">
        <v>5.5441622484437154</v>
      </c>
      <c r="F219" s="139">
        <v>3958.4459999999999</v>
      </c>
      <c r="G219" s="134">
        <v>5.5048841251759022</v>
      </c>
    </row>
    <row r="220" spans="1:7" x14ac:dyDescent="0.2">
      <c r="A220" s="4" t="s">
        <v>70</v>
      </c>
      <c r="B220" s="90">
        <v>14475.46</v>
      </c>
      <c r="C220" s="110">
        <v>18.179440805531843</v>
      </c>
      <c r="D220" s="90">
        <v>9837.0920000000006</v>
      </c>
      <c r="E220" s="110">
        <v>14.011223199199813</v>
      </c>
      <c r="F220" s="139">
        <v>11705.017</v>
      </c>
      <c r="G220" s="137">
        <v>16.277792413541594</v>
      </c>
    </row>
    <row r="221" spans="1:7" x14ac:dyDescent="0.2">
      <c r="A221" s="4" t="s">
        <v>72</v>
      </c>
      <c r="B221" s="90">
        <v>34895.468999999997</v>
      </c>
      <c r="C221" s="110">
        <v>43.824521850550617</v>
      </c>
      <c r="D221" s="90">
        <v>36666.635000000002</v>
      </c>
      <c r="E221" s="110">
        <v>52.225231496116109</v>
      </c>
      <c r="F221" s="139">
        <v>36971.453000000001</v>
      </c>
      <c r="G221" s="137">
        <v>51.415016070545612</v>
      </c>
    </row>
    <row r="222" spans="1:7" x14ac:dyDescent="0.2">
      <c r="A222" s="126" t="s">
        <v>36</v>
      </c>
      <c r="B222" s="97">
        <v>917.85</v>
      </c>
      <c r="C222" s="111">
        <v>1.1527094643871354</v>
      </c>
      <c r="D222" s="97">
        <v>1024.895</v>
      </c>
      <c r="E222" s="111">
        <v>1.4597843143831422</v>
      </c>
      <c r="F222" s="140">
        <v>956.37400000000002</v>
      </c>
      <c r="G222" s="142">
        <v>1.3299987041205004</v>
      </c>
    </row>
    <row r="223" spans="1:7" x14ac:dyDescent="0.2">
      <c r="A223" s="4" t="s">
        <v>37</v>
      </c>
      <c r="B223" s="109">
        <v>17652.886999999999</v>
      </c>
      <c r="C223" s="112">
        <v>0</v>
      </c>
      <c r="D223" s="109">
        <v>14810.96</v>
      </c>
      <c r="E223" s="112">
        <v>0</v>
      </c>
      <c r="F223" s="139">
        <v>16491.358</v>
      </c>
      <c r="G223" s="137">
        <v>22.934003610707993</v>
      </c>
    </row>
    <row r="224" spans="1:7" x14ac:dyDescent="0.2">
      <c r="A224" s="126" t="s">
        <v>38</v>
      </c>
      <c r="B224" s="97">
        <v>46819.89</v>
      </c>
      <c r="C224" s="111">
        <v>58.80016377901029</v>
      </c>
      <c r="D224" s="97">
        <v>43837.341</v>
      </c>
      <c r="E224" s="111">
        <v>62.438652521541243</v>
      </c>
      <c r="F224" s="140">
        <v>42892.341</v>
      </c>
      <c r="G224" s="142">
        <v>59.649005458842055</v>
      </c>
    </row>
    <row r="225" spans="1:7" x14ac:dyDescent="0.2">
      <c r="A225" s="129" t="s">
        <v>39</v>
      </c>
      <c r="B225" s="5">
        <v>79625.441480000009</v>
      </c>
      <c r="C225" s="113"/>
      <c r="D225" s="5">
        <v>70208.659587706803</v>
      </c>
      <c r="E225" s="113"/>
      <c r="F225" s="94">
        <v>71907.889611999999</v>
      </c>
      <c r="G225" s="146"/>
    </row>
    <row r="226" spans="1:7" x14ac:dyDescent="0.2">
      <c r="A226" s="31"/>
      <c r="B226" s="32"/>
      <c r="C226" s="32"/>
      <c r="D226" s="32"/>
      <c r="E226" s="32"/>
      <c r="F226" s="32"/>
      <c r="G226" s="32"/>
    </row>
    <row r="227" spans="1:7" x14ac:dyDescent="0.2">
      <c r="A227" s="98"/>
      <c r="B227" s="77"/>
      <c r="C227" s="99"/>
      <c r="D227" s="77"/>
      <c r="E227" s="99"/>
      <c r="F227" s="77"/>
      <c r="G227" s="99"/>
    </row>
    <row r="228" spans="1:7" x14ac:dyDescent="0.2">
      <c r="A228" s="31"/>
      <c r="B228" s="77"/>
      <c r="C228" s="101"/>
      <c r="D228" s="77"/>
      <c r="E228" s="101"/>
      <c r="F228" s="32"/>
      <c r="G228" s="32"/>
    </row>
    <row r="229" spans="1:7" x14ac:dyDescent="0.2">
      <c r="A229" s="31"/>
      <c r="B229" s="77"/>
      <c r="C229" s="101"/>
      <c r="D229" s="77"/>
      <c r="E229" s="101"/>
      <c r="F229" s="32"/>
      <c r="G229" s="32"/>
    </row>
    <row r="261" spans="1:5" x14ac:dyDescent="0.2">
      <c r="A261" s="31"/>
      <c r="B261" s="68"/>
      <c r="C261" s="69"/>
      <c r="D261" s="68"/>
      <c r="E261" s="69"/>
    </row>
    <row r="262" spans="1:5" x14ac:dyDescent="0.2">
      <c r="A262" s="67"/>
      <c r="B262" s="68"/>
      <c r="C262" s="69"/>
      <c r="D262" s="68"/>
      <c r="E262" s="69"/>
    </row>
  </sheetData>
  <mergeCells count="26">
    <mergeCell ref="F199:G199"/>
    <mergeCell ref="D143:E143"/>
    <mergeCell ref="F81:G81"/>
    <mergeCell ref="B217:C217"/>
    <mergeCell ref="D217:E217"/>
    <mergeCell ref="F217:G217"/>
    <mergeCell ref="B183:C183"/>
    <mergeCell ref="D183:E183"/>
    <mergeCell ref="F183:G183"/>
    <mergeCell ref="B199:C199"/>
    <mergeCell ref="D199:E199"/>
    <mergeCell ref="F46:G46"/>
    <mergeCell ref="B46:C46"/>
    <mergeCell ref="B165:C165"/>
    <mergeCell ref="D165:E165"/>
    <mergeCell ref="F165:G165"/>
    <mergeCell ref="F122:G122"/>
    <mergeCell ref="F143:G143"/>
    <mergeCell ref="B122:C122"/>
    <mergeCell ref="D122:E122"/>
    <mergeCell ref="B143:C143"/>
    <mergeCell ref="B8:C8"/>
    <mergeCell ref="D8:E8"/>
    <mergeCell ref="D46:E46"/>
    <mergeCell ref="B81:C81"/>
    <mergeCell ref="D81:E81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3" manualBreakCount="3">
    <brk id="42" max="6" man="1"/>
    <brk id="117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2007-08-23T15:12:58Z</cp:lastPrinted>
  <dcterms:created xsi:type="dcterms:W3CDTF">1998-05-11T08:40:26Z</dcterms:created>
  <dcterms:modified xsi:type="dcterms:W3CDTF">2016-12-19T14:36:43Z</dcterms:modified>
</cp:coreProperties>
</file>