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ownloads\"/>
    </mc:Choice>
  </mc:AlternateContent>
  <xr:revisionPtr revIDLastSave="0" documentId="13_ncr:1_{4D5B7EF2-0EF9-4122-8F6E-4B08E6D1EFD7}" xr6:coauthVersionLast="47" xr6:coauthVersionMax="47" xr10:uidLastSave="{00000000-0000-0000-0000-000000000000}"/>
  <bookViews>
    <workbookView xWindow="-120" yWindow="-120" windowWidth="29040" windowHeight="15720" xr2:uid="{36651C7E-774A-40B3-B634-A9F5CA580DB4}"/>
  </bookViews>
  <sheets>
    <sheet name="Inkassotall 2022" sheetId="2" r:id="rId1"/>
    <sheet name="Tidsserie 2018-2022" sheetId="3" r:id="rId2"/>
  </sheets>
  <definedNames>
    <definedName name="_xlnm.Print_Area" localSheetId="0">'Inkassotall 2022'!$A$4:$E$200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8" i="3" s="1"/>
  <c r="E13" i="3"/>
  <c r="E12" i="3"/>
  <c r="C195" i="2"/>
  <c r="B195" i="2"/>
  <c r="C188" i="2"/>
  <c r="B188" i="2"/>
  <c r="C171" i="2"/>
  <c r="B171" i="2"/>
  <c r="C156" i="2"/>
  <c r="B156" i="2"/>
  <c r="C146" i="2"/>
  <c r="B146" i="2"/>
  <c r="C135" i="2"/>
  <c r="B135" i="2"/>
  <c r="C125" i="2"/>
  <c r="B125" i="2"/>
  <c r="C115" i="2"/>
  <c r="B115" i="2"/>
  <c r="D102" i="2"/>
  <c r="C102" i="2"/>
  <c r="B102" i="2"/>
  <c r="D91" i="2"/>
  <c r="C91" i="2"/>
  <c r="B91" i="2"/>
  <c r="D80" i="2"/>
  <c r="C80" i="2"/>
  <c r="B80" i="2"/>
  <c r="D69" i="2"/>
  <c r="C69" i="2"/>
  <c r="B69" i="2"/>
  <c r="E58" i="2"/>
  <c r="D58" i="2"/>
  <c r="C58" i="2"/>
  <c r="B58" i="2"/>
  <c r="E48" i="2"/>
  <c r="D48" i="2"/>
  <c r="C48" i="2"/>
  <c r="B48" i="2"/>
  <c r="E33" i="2"/>
  <c r="D33" i="2"/>
  <c r="C33" i="2"/>
  <c r="B33" i="2"/>
  <c r="D25" i="2"/>
  <c r="D24" i="2"/>
  <c r="D23" i="2"/>
  <c r="D22" i="2"/>
  <c r="D21" i="2"/>
  <c r="D20" i="2"/>
  <c r="C16" i="2"/>
  <c r="B16" i="2"/>
  <c r="B10" i="2"/>
</calcChain>
</file>

<file path=xl/sharedStrings.xml><?xml version="1.0" encoding="utf-8"?>
<sst xmlns="http://schemas.openxmlformats.org/spreadsheetml/2006/main" count="224" uniqueCount="103">
  <si>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</si>
  <si>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</si>
  <si>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</si>
  <si>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</si>
  <si>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</si>
  <si>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</si>
  <si>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</si>
  <si>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</si>
  <si>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</si>
  <si>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</si>
  <si>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</si>
  <si>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</si>
  <si>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</si>
  <si>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</si>
  <si>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</si>
  <si>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</si>
  <si>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</si>
  <si>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r>
      <rPr>
        <sz val="10"/>
        <color theme="1"/>
        <rFont val="Open Sans"/>
        <family val="2"/>
      </rP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</si>
  <si>
    <t>5.2.1 Nye inkassosaker - fordelt på forbruker og næringsdrivende</t>
  </si>
  <si>
    <t>Antall nye saker</t>
  </si>
  <si>
    <t>Hvorav nye før-
inkassosaker</t>
  </si>
  <si>
    <t>Forbruker</t>
  </si>
  <si>
    <t>Næringsdrivende</t>
  </si>
  <si>
    <t>Sum</t>
  </si>
  <si>
    <t>5.3.1 Inkassosaker under utførelse - fordelt på forbruker og næringsdrivende</t>
  </si>
  <si>
    <t>Antall saker</t>
  </si>
  <si>
    <t>Renter</t>
  </si>
  <si>
    <t>Utenomrettslige omkostninger</t>
  </si>
  <si>
    <t>Rettslige omkostninger</t>
  </si>
  <si>
    <t>Samlet fordringsmasse</t>
  </si>
  <si>
    <t>5.3.2 Inkassosaker under utførelse overfor forbruker - fordelt på kravstyper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</si>
  <si>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</si>
  <si>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</si>
  <si>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</si>
  <si>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</si>
  <si>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</si>
  <si>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5.3.3 Inkassosaker under utførelse overfor forbruker - fordelt på kravstyper og hovedstolens størrelse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</si>
  <si>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</si>
  <si>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</si>
  <si>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</si>
  <si>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</si>
  <si>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</si>
  <si>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</si>
  <si>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</si>
  <si>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</si>
  <si>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</si>
  <si>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 xml:space="preserve">Over 5.000.000 </t>
  </si>
  <si>
    <t>5.3.4 Inkassosaker under utførelse overfor forbruker - fordelt på kravstyper og hovedstolens alder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</si>
  <si>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</si>
  <si>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</si>
  <si>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</si>
  <si>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</si>
  <si>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</si>
  <si>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</si>
  <si>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</si>
  <si>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</si>
  <si>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5.4 Forbrukernes alder for kravstyper</t>
  </si>
  <si>
    <t>5.4.1 Kredittkort</t>
  </si>
  <si>
    <t>Ukjent alder</t>
  </si>
  <si>
    <t>Under 18 år</t>
  </si>
  <si>
    <t>18-29 år</t>
  </si>
  <si>
    <t>30-39 år</t>
  </si>
  <si>
    <t>40-49 år</t>
  </si>
  <si>
    <t>50-59 år</t>
  </si>
  <si>
    <t>Over 60 år</t>
  </si>
  <si>
    <t>5.4.2 Forbrukslån (usikret kreditt)</t>
  </si>
  <si>
    <t>5.4.3 Boliglån - termininkasso (månedsavdrag på boliglån)</t>
  </si>
  <si>
    <t>5.4.4 Boliglån - oppsagte lån</t>
  </si>
  <si>
    <t>5.5 Forbrukernes alder for kravstyper som har vært til inndrivelse mer enn 18 måneder regnet fra forfallstidspunktet for hovedstolen</t>
  </si>
  <si>
    <t>5.5.1 Kredittkort</t>
  </si>
  <si>
    <t>5.5.2 Forbrukslån</t>
  </si>
  <si>
    <t>5.5.3 Boliglån - termininkasso (månedsavdrag på boliglån)</t>
  </si>
  <si>
    <t>5.5.4 Boliglån - oppsagte lån</t>
  </si>
  <si>
    <t>Lavere enn 10%</t>
  </si>
  <si>
    <t>Fra og med 10%, opptil 15%</t>
  </si>
  <si>
    <t>Fra og med 15%, opptil 20%</t>
  </si>
  <si>
    <t>Fra og med 20%, opptil 25%</t>
  </si>
  <si>
    <t>Over 25%</t>
  </si>
  <si>
    <t>501-1000</t>
  </si>
  <si>
    <t>1.000.001-3.000.000</t>
  </si>
  <si>
    <t>Over 5.000.000</t>
  </si>
  <si>
    <t>Antall utleggsforretninger</t>
  </si>
  <si>
    <t>5.8.2 Antall utleggsforretninger, jf. punkt 5.8.1, med 'intet til utlegg' som resultat fordelt på forbrukerens alder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</si>
  <si>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</si>
  <si>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</si>
  <si>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</si>
  <si>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</si>
  <si>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</si>
  <si>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</si>
  <si>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>Sum innkasserte midler i rapporteringsperioden</t>
  </si>
  <si>
    <t>5.1 Innkasserte midler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</si>
  <si>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</si>
  <si>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</si>
  <si>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</si>
  <si>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5.8.1 Antall saker, uavhengig av om sakene er avsluttet eller ikke, hvor det i løpet av siste 12 måneder (forut for rapporteringstidspunktet) er avholdt utleggsforretning</t>
  </si>
  <si>
    <t xml:space="preserve">5.8 Utleggsforretninger overfor forbrukere
</t>
  </si>
  <si>
    <t>2.501-10.000</t>
  </si>
  <si>
    <t>1.001-2.500</t>
  </si>
  <si>
    <t>5.6 Inkassosaker under utførelse overfor forbruker knyttet til kravstypene kredittkort og forbrukslån, jf. punkt 5.3.2, fordelt på nominelle rentesatsintervaller</t>
  </si>
  <si>
    <t xml:space="preserve">5.7 Inkassosaker under utførelse overfor forbruker knyttet til kravstypene kredittkort og forbrukslån, jf. punkt 5.3.3, uten innbetaling og som har vært til inndrivelse i inntil tre år regnet fra forfallstidspunktet for hovedstolen
</t>
  </si>
  <si>
    <t xml:space="preserve">5.9 Opplysninger om oppkjøpte krav
</t>
  </si>
  <si>
    <t>5.9.1 Inkassosaker for kravstypene kredittkort, forbrukslån og boliglån, jf. punkt 5.3.2, hvor oppdragsgiver/kreditor har kjøpt opp kravet</t>
  </si>
  <si>
    <t>Opplysninger om inkassovirksomheten per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</si>
</sst>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1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/>
    <xf numFmtId="43" fontId="3" fillId="0" borderId="0" xfId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1" xfId="1" applyNumberFormat="1" applyFont="1" applyFill="1" applyBorder="1" applyAlignment="1">
      <alignment horizontal="left" wrapText="1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6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4" fillId="3" borderId="11" xfId="1" applyNumberFormat="1" applyFont="1" applyFill="1" applyBorder="1" applyAlignment="1">
      <alignment horizontal="center" vertical="center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10" fillId="2" borderId="8" xfId="1" applyNumberFormat="1" applyFont="1" applyFill="1" applyBorder="1" applyAlignment="1">
      <alignment horizontal="left" wrapText="1"/>
    </xf>
    <xf numFmtId="164" fontId="8" fillId="3" borderId="12" xfId="1" applyNumberFormat="1" applyFont="1" applyFill="1" applyBorder="1"/>
    <xf numFmtId="164" fontId="9" fillId="3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9" fillId="0" borderId="0" xfId="1" applyNumberFormat="1" applyFont="1" applyFill="1" applyAlignment="1">
      <alignment horizontal="left" vertical="center" wrapText="1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right"/>
    </xf>
    <xf numFmtId="164" fontId="10" fillId="2" borderId="13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/>
    </xf>
    <xf numFmtId="164" fontId="14" fillId="3" borderId="14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top" wrapText="1"/>
    </xf>
    <xf numFmtId="164" fontId="10" fillId="2" borderId="5" xfId="1" applyNumberFormat="1" applyFont="1" applyFill="1" applyBorder="1" applyAlignment="1">
      <alignment horizontal="right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3" xfId="1" applyNumberFormat="1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center" vertical="top" wrapText="1"/>
    </xf>
    <xf numFmtId="164" fontId="14" fillId="4" borderId="12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Alignment="1">
      <alignment horizontal="left" vertical="top" wrapText="1"/>
    </xf>
    <xf numFmtId="164" fontId="10" fillId="0" borderId="13" xfId="1" applyNumberFormat="1" applyFont="1" applyFill="1" applyBorder="1" applyAlignment="1">
      <alignment horizontal="right"/>
    </xf>
    <xf numFmtId="164" fontId="10" fillId="0" borderId="4" xfId="1" applyNumberFormat="1" applyFont="1" applyFill="1" applyBorder="1" applyAlignment="1">
      <alignment horizontal="right"/>
    </xf>
    <xf numFmtId="164" fontId="10" fillId="2" borderId="3" xfId="1" applyNumberFormat="1" applyFont="1" applyFill="1" applyBorder="1" applyAlignment="1">
      <alignment horizontal="right"/>
    </xf>
    <xf numFmtId="164" fontId="10" fillId="0" borderId="6" xfId="1" applyNumberFormat="1" applyFont="1" applyFill="1" applyBorder="1" applyAlignment="1">
      <alignment horizontal="left" wrapText="1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0" fontId="7" fillId="0" borderId="0" xfId="2" applyFont="1"/>
    <xf numFmtId="164" fontId="15" fillId="0" borderId="0" xfId="1" applyNumberFormat="1" applyFont="1" applyAlignment="1">
      <alignment horizontal="left"/>
    </xf>
    <xf numFmtId="164" fontId="9" fillId="2" borderId="15" xfId="1" applyNumberFormat="1" applyFont="1" applyFill="1" applyBorder="1" applyAlignment="1">
      <alignment horizontal="left" vertical="center" wrapText="1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Normal 2" xfId="2" xr:uid="{6484A983-6A90-4F00-A1A7-881A1A81A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dimension ref="A2:E269"/>
  <sheetViews>
    <sheetView tabSelected="1" topLeftCell="A19" zoomScaleNormal="100" workbookViewId="0">
      <selection activeCell="E116" sqref="E116"/>
    </sheetView>
  </sheetViews>
  <sheetFormatPr defaultColWidth="11.42578125" defaultRowHeight="12.75" x14ac:dyDescent="0.2"/>
  <cols>
    <col min="1" max="1" width="39" style="17" customWidth="1"/>
    <col min="2" max="3" width="22.5703125" style="17" customWidth="1"/>
    <col min="4" max="5" width="22.5703125" style="30" customWidth="1"/>
    <col min="6" max="16384" width="11.42578125" style="17"/>
  </cols>
  <sheetData>
    <row r="2" spans="1:5" ht="20.25" x14ac:dyDescent="0.3">
      <c r="A2" s="95" t="s">
        <v>102</v>
      </c>
      <c r="B2" s="95"/>
      <c r="C2" s="95"/>
    </row>
    <row r="4" spans="1:5" ht="24.95" customHeight="1" x14ac:dyDescent="0.2">
      <c r="A4" s="56" t="s">
        <v>90</v>
      </c>
      <c r="B4" s="55"/>
      <c r="C4" s="16"/>
      <c r="D4" s="16"/>
      <c r="E4" s="16"/>
    </row>
    <row r="5" spans="1:5" x14ac:dyDescent="0.2">
      <c r="A5" s="54" t="s">
        <v>84</v>
      </c>
      <c r="B5" s="37">
        <v>39987592200</v>
      </c>
      <c r="C5" s="18"/>
      <c r="D5" s="18"/>
      <c r="E5" s="18"/>
    </row>
    <row r="6" spans="1:5" x14ac:dyDescent="0.2">
      <c r="A6" s="19" t="s">
        <v>85</v>
      </c>
      <c r="B6" s="20">
        <v>2791715237</v>
      </c>
      <c r="C6" s="18"/>
      <c r="D6" s="18"/>
      <c r="E6" s="18"/>
    </row>
    <row r="7" spans="1:5" ht="24" x14ac:dyDescent="0.2">
      <c r="A7" s="19" t="s">
        <v>86</v>
      </c>
      <c r="B7" s="20">
        <v>2718160385</v>
      </c>
      <c r="C7" s="18"/>
      <c r="D7" s="18"/>
      <c r="E7" s="18"/>
    </row>
    <row r="8" spans="1:5" x14ac:dyDescent="0.2">
      <c r="A8" s="19" t="s">
        <v>87</v>
      </c>
      <c r="B8" s="20">
        <v>719913104</v>
      </c>
      <c r="C8" s="18"/>
      <c r="D8" s="18"/>
      <c r="E8" s="18"/>
    </row>
    <row r="9" spans="1:5" x14ac:dyDescent="0.2">
      <c r="A9" s="19" t="s">
        <v>88</v>
      </c>
      <c r="B9" s="20">
        <v>254434946</v>
      </c>
      <c r="C9" s="18"/>
      <c r="D9" s="18"/>
      <c r="E9" s="18"/>
    </row>
    <row r="10" spans="1:5" ht="14.25" customHeight="1" x14ac:dyDescent="0.2">
      <c r="A10" s="19" t="s">
        <v>89</v>
      </c>
      <c r="B10" s="20">
        <f>SUM(B5:B9)</f>
        <v>46471815872</v>
      </c>
      <c r="C10" s="18"/>
      <c r="D10" s="18"/>
      <c r="E10" s="18"/>
    </row>
    <row r="11" spans="1:5" x14ac:dyDescent="0.2">
      <c r="A11" s="18"/>
      <c r="B11" s="18"/>
      <c r="C11" s="18"/>
      <c r="D11" s="18"/>
      <c r="E11" s="18"/>
    </row>
    <row r="12" spans="1:5" ht="24.95" customHeight="1" x14ac:dyDescent="0.2">
      <c r="A12" s="21" t="s">
        <v>18</v>
      </c>
      <c r="B12" s="21"/>
      <c r="C12" s="21"/>
      <c r="D12" s="21"/>
      <c r="E12" s="21"/>
    </row>
    <row r="13" spans="1:5" ht="24.6" customHeight="1" x14ac:dyDescent="0.2">
      <c r="A13" s="34"/>
      <c r="B13" s="41" t="s">
        <v>19</v>
      </c>
      <c r="C13" s="81" t="s">
        <v>20</v>
      </c>
      <c r="D13" s="18"/>
      <c r="E13" s="18"/>
    </row>
    <row r="14" spans="1:5" x14ac:dyDescent="0.2">
      <c r="A14" s="33" t="s">
        <v>21</v>
      </c>
      <c r="B14" s="23">
        <v>8385032</v>
      </c>
      <c r="C14" s="20">
        <v>4292504</v>
      </c>
      <c r="D14" s="18"/>
      <c r="E14" s="18"/>
    </row>
    <row r="15" spans="1:5" x14ac:dyDescent="0.2">
      <c r="A15" s="22" t="s">
        <v>22</v>
      </c>
      <c r="B15" s="23">
        <v>2254008</v>
      </c>
      <c r="C15" s="20">
        <v>1421184</v>
      </c>
      <c r="D15" s="18"/>
      <c r="E15" s="18"/>
    </row>
    <row r="16" spans="1:5" x14ac:dyDescent="0.2">
      <c r="A16" s="22" t="s">
        <v>23</v>
      </c>
      <c r="B16" s="23">
        <f>SUM(B14:B15)</f>
        <v>10639040</v>
      </c>
      <c r="C16" s="20">
        <f>SUM(C14:C15)</f>
        <v>5713688</v>
      </c>
      <c r="D16" s="18"/>
      <c r="E16" s="18"/>
    </row>
    <row r="17" spans="1:5" x14ac:dyDescent="0.2">
      <c r="A17" s="18"/>
      <c r="B17" s="18"/>
      <c r="C17" s="18"/>
      <c r="D17" s="18"/>
      <c r="E17" s="18"/>
    </row>
    <row r="18" spans="1:5" ht="24.95" customHeight="1" x14ac:dyDescent="0.2">
      <c r="A18" s="32" t="s">
        <v>24</v>
      </c>
      <c r="B18" s="21"/>
      <c r="C18" s="21"/>
      <c r="D18" s="21"/>
      <c r="E18" s="21"/>
    </row>
    <row r="19" spans="1:5" ht="25.5" customHeight="1" x14ac:dyDescent="0.2">
      <c r="A19" s="34"/>
      <c r="B19" s="41" t="s">
        <v>21</v>
      </c>
      <c r="C19" s="42" t="s">
        <v>22</v>
      </c>
      <c r="D19" s="65" t="s">
        <v>23</v>
      </c>
      <c r="E19" s="18"/>
    </row>
    <row r="20" spans="1:5" x14ac:dyDescent="0.2">
      <c r="A20" s="36" t="s">
        <v>25</v>
      </c>
      <c r="B20" s="23">
        <v>5511100</v>
      </c>
      <c r="C20" s="20">
        <v>548451</v>
      </c>
      <c r="D20" s="20">
        <f t="shared" ref="D20:D25" si="0">SUM(B20:C20)</f>
        <v>6059551</v>
      </c>
      <c r="E20" s="18"/>
    </row>
    <row r="21" spans="1:5" x14ac:dyDescent="0.2">
      <c r="A21" s="24" t="s">
        <v>8</v>
      </c>
      <c r="B21" s="23">
        <v>62226880733</v>
      </c>
      <c r="C21" s="20">
        <v>8017444629</v>
      </c>
      <c r="D21" s="20">
        <f t="shared" si="0"/>
        <v>70244325362</v>
      </c>
      <c r="E21" s="18"/>
    </row>
    <row r="22" spans="1:5" x14ac:dyDescent="0.2">
      <c r="A22" s="24" t="s">
        <v>26</v>
      </c>
      <c r="B22" s="23">
        <v>34661103151</v>
      </c>
      <c r="C22" s="20">
        <v>1242145117</v>
      </c>
      <c r="D22" s="20">
        <f t="shared" si="0"/>
        <v>35903248268</v>
      </c>
      <c r="E22" s="18"/>
    </row>
    <row r="23" spans="1:5" x14ac:dyDescent="0.2">
      <c r="A23" s="24" t="s">
        <v>27</v>
      </c>
      <c r="B23" s="23">
        <v>6074519595</v>
      </c>
      <c r="C23" s="20">
        <v>702517389</v>
      </c>
      <c r="D23" s="20">
        <f t="shared" si="0"/>
        <v>6777036984</v>
      </c>
      <c r="E23" s="18"/>
    </row>
    <row r="24" spans="1:5" x14ac:dyDescent="0.2">
      <c r="A24" s="24" t="s">
        <v>28</v>
      </c>
      <c r="B24" s="23">
        <v>2873070413</v>
      </c>
      <c r="C24" s="20">
        <v>116851788</v>
      </c>
      <c r="D24" s="20">
        <f t="shared" si="0"/>
        <v>2989922201</v>
      </c>
      <c r="E24" s="18"/>
    </row>
    <row r="25" spans="1:5" x14ac:dyDescent="0.2">
      <c r="A25" s="24" t="s">
        <v>29</v>
      </c>
      <c r="B25" s="23">
        <v>106457204040</v>
      </c>
      <c r="C25" s="20">
        <v>10117854787</v>
      </c>
      <c r="D25" s="20">
        <f t="shared" si="0"/>
        <v>116575058827</v>
      </c>
      <c r="E25" s="18"/>
    </row>
    <row r="26" spans="1:5" x14ac:dyDescent="0.2">
      <c r="A26" s="18"/>
      <c r="B26" s="18"/>
      <c r="C26" s="18"/>
      <c r="D26" s="18"/>
      <c r="E26" s="18"/>
    </row>
    <row r="27" spans="1:5" ht="24.95" customHeight="1" x14ac:dyDescent="0.2">
      <c r="A27" s="21" t="s">
        <v>30</v>
      </c>
      <c r="B27" s="21"/>
      <c r="C27" s="21"/>
      <c r="D27" s="21"/>
      <c r="E27" s="21"/>
    </row>
    <row r="28" spans="1:5" s="40" customFormat="1" ht="24.95" customHeight="1" x14ac:dyDescent="0.3">
      <c r="A28" s="63"/>
      <c r="B28" s="41" t="s">
        <v>25</v>
      </c>
      <c r="C28" s="76" t="s">
        <v>8</v>
      </c>
      <c r="D28" s="85" t="s">
        <v>26</v>
      </c>
      <c r="E28" s="63" t="s">
        <v>31</v>
      </c>
    </row>
    <row r="29" spans="1:5" x14ac:dyDescent="0.2">
      <c r="A29" s="36" t="s">
        <v>32</v>
      </c>
      <c r="B29" s="23">
        <v>327620</v>
      </c>
      <c r="C29" s="73">
        <v>10171246999</v>
      </c>
      <c r="D29" s="80">
        <v>9128188655</v>
      </c>
      <c r="E29" s="37">
        <v>21234162148</v>
      </c>
    </row>
    <row r="30" spans="1:5" ht="12.6" customHeight="1" x14ac:dyDescent="0.2">
      <c r="A30" s="24" t="s">
        <v>33</v>
      </c>
      <c r="B30" s="23">
        <v>312385</v>
      </c>
      <c r="C30" s="73">
        <v>23315303005</v>
      </c>
      <c r="D30" s="72">
        <v>14007874793</v>
      </c>
      <c r="E30" s="20">
        <v>39137170467</v>
      </c>
    </row>
    <row r="31" spans="1:5" x14ac:dyDescent="0.2">
      <c r="A31" s="24" t="s">
        <v>34</v>
      </c>
      <c r="B31" s="23">
        <v>18642</v>
      </c>
      <c r="C31" s="73">
        <v>6728974928</v>
      </c>
      <c r="D31" s="72">
        <v>1478900866</v>
      </c>
      <c r="E31" s="20">
        <v>8364419224</v>
      </c>
    </row>
    <row r="32" spans="1:5" x14ac:dyDescent="0.2">
      <c r="A32" s="24" t="s">
        <v>35</v>
      </c>
      <c r="B32" s="23">
        <v>4852453</v>
      </c>
      <c r="C32" s="73">
        <v>22011355801</v>
      </c>
      <c r="D32" s="72">
        <v>10046138837</v>
      </c>
      <c r="E32" s="20">
        <v>37721452201</v>
      </c>
    </row>
    <row r="33" spans="1:5" x14ac:dyDescent="0.2">
      <c r="A33" s="24" t="s">
        <v>23</v>
      </c>
      <c r="B33" s="23">
        <f>SUM(B29:B32)</f>
        <v>5511100</v>
      </c>
      <c r="C33" s="73">
        <f>SUM(C29:C32)</f>
        <v>62226880733</v>
      </c>
      <c r="D33" s="72">
        <f>SUM(D29:D32)</f>
        <v>34661103151</v>
      </c>
      <c r="E33" s="20">
        <f>SUM(E29:E32)</f>
        <v>106457204040</v>
      </c>
    </row>
    <row r="34" spans="1:5" ht="11.45" customHeight="1" x14ac:dyDescent="0.2">
      <c r="A34" s="18"/>
      <c r="B34" s="18"/>
      <c r="C34" s="18"/>
      <c r="D34" s="18"/>
      <c r="E34" s="18"/>
    </row>
    <row r="35" spans="1:5" ht="24.95" customHeight="1" x14ac:dyDescent="0.2">
      <c r="A35" s="66" t="s">
        <v>36</v>
      </c>
      <c r="B35" s="66"/>
      <c r="C35" s="66"/>
      <c r="D35" s="66"/>
      <c r="E35" s="66"/>
    </row>
    <row r="36" spans="1:5" ht="24.6" customHeight="1" x14ac:dyDescent="0.2">
      <c r="A36" s="62"/>
      <c r="B36" s="82" t="s">
        <v>32</v>
      </c>
      <c r="C36" s="83" t="s">
        <v>37</v>
      </c>
      <c r="D36" s="82" t="s">
        <v>34</v>
      </c>
      <c r="E36" s="65" t="s">
        <v>35</v>
      </c>
    </row>
    <row r="37" spans="1:5" x14ac:dyDescent="0.2">
      <c r="A37" s="67" t="s">
        <v>38</v>
      </c>
      <c r="B37" s="68">
        <v>3838</v>
      </c>
      <c r="C37" s="87">
        <v>12871</v>
      </c>
      <c r="D37" s="88">
        <v>1327</v>
      </c>
      <c r="E37" s="68">
        <v>2145985</v>
      </c>
    </row>
    <row r="38" spans="1:5" ht="12.6" customHeight="1" x14ac:dyDescent="0.2">
      <c r="A38" s="69" t="s">
        <v>39</v>
      </c>
      <c r="B38" s="68">
        <v>1233</v>
      </c>
      <c r="C38" s="87">
        <v>6381</v>
      </c>
      <c r="D38" s="88">
        <v>1823</v>
      </c>
      <c r="E38" s="68">
        <v>869854</v>
      </c>
    </row>
    <row r="39" spans="1:5" x14ac:dyDescent="0.2">
      <c r="A39" s="69" t="s">
        <v>97</v>
      </c>
      <c r="B39" s="68">
        <v>3989</v>
      </c>
      <c r="C39" s="87">
        <v>12169</v>
      </c>
      <c r="D39" s="88">
        <v>732</v>
      </c>
      <c r="E39" s="68">
        <v>863224</v>
      </c>
    </row>
    <row r="40" spans="1:5" x14ac:dyDescent="0.2">
      <c r="A40" s="69" t="s">
        <v>96</v>
      </c>
      <c r="B40" s="68">
        <v>46030</v>
      </c>
      <c r="C40" s="87">
        <v>52038</v>
      </c>
      <c r="D40" s="88">
        <v>2762</v>
      </c>
      <c r="E40" s="68">
        <v>628907</v>
      </c>
    </row>
    <row r="41" spans="1:5" x14ac:dyDescent="0.2">
      <c r="A41" s="69" t="s">
        <v>40</v>
      </c>
      <c r="B41" s="68">
        <v>200469</v>
      </c>
      <c r="C41" s="87">
        <v>107660</v>
      </c>
      <c r="D41" s="88">
        <v>4073</v>
      </c>
      <c r="E41" s="68">
        <v>263961</v>
      </c>
    </row>
    <row r="42" spans="1:5" x14ac:dyDescent="0.2">
      <c r="A42" s="69" t="s">
        <v>41</v>
      </c>
      <c r="B42" s="68">
        <v>71035</v>
      </c>
      <c r="C42" s="87">
        <v>92792</v>
      </c>
      <c r="D42" s="88">
        <v>3014</v>
      </c>
      <c r="E42" s="68">
        <v>67376</v>
      </c>
    </row>
    <row r="43" spans="1:5" x14ac:dyDescent="0.2">
      <c r="A43" s="69" t="s">
        <v>42</v>
      </c>
      <c r="B43" s="68">
        <v>807</v>
      </c>
      <c r="C43" s="87">
        <v>24108</v>
      </c>
      <c r="D43" s="88">
        <v>1405</v>
      </c>
      <c r="E43" s="68">
        <v>9230</v>
      </c>
    </row>
    <row r="44" spans="1:5" x14ac:dyDescent="0.2">
      <c r="A44" s="69" t="s">
        <v>43</v>
      </c>
      <c r="B44" s="68">
        <v>137</v>
      </c>
      <c r="C44" s="87">
        <v>3153</v>
      </c>
      <c r="D44" s="88">
        <v>1123</v>
      </c>
      <c r="E44" s="68">
        <v>2518</v>
      </c>
    </row>
    <row r="45" spans="1:5" x14ac:dyDescent="0.2">
      <c r="A45" s="69" t="s">
        <v>44</v>
      </c>
      <c r="B45" s="68">
        <v>68</v>
      </c>
      <c r="C45" s="87">
        <v>1045</v>
      </c>
      <c r="D45" s="88">
        <v>1891</v>
      </c>
      <c r="E45" s="68">
        <v>1145</v>
      </c>
    </row>
    <row r="46" spans="1:5" x14ac:dyDescent="0.2">
      <c r="A46" s="69" t="s">
        <v>45</v>
      </c>
      <c r="B46" s="68">
        <v>11</v>
      </c>
      <c r="C46" s="87">
        <v>118</v>
      </c>
      <c r="D46" s="88">
        <v>314</v>
      </c>
      <c r="E46" s="68">
        <v>146</v>
      </c>
    </row>
    <row r="47" spans="1:5" x14ac:dyDescent="0.2">
      <c r="A47" s="69" t="s">
        <v>46</v>
      </c>
      <c r="B47" s="68">
        <v>3</v>
      </c>
      <c r="C47" s="87">
        <v>50</v>
      </c>
      <c r="D47" s="88">
        <v>178</v>
      </c>
      <c r="E47" s="68">
        <v>107</v>
      </c>
    </row>
    <row r="48" spans="1:5" x14ac:dyDescent="0.2">
      <c r="A48" s="69" t="s">
        <v>23</v>
      </c>
      <c r="B48" s="68">
        <f>SUM(B37:B47)</f>
        <v>327620</v>
      </c>
      <c r="C48" s="87">
        <f>SUM(C37:C47)</f>
        <v>312385</v>
      </c>
      <c r="D48" s="88">
        <f>SUM(D37:D47)</f>
        <v>18642</v>
      </c>
      <c r="E48" s="68">
        <f>SUM(E37:E47)</f>
        <v>4852453</v>
      </c>
    </row>
    <row r="49" spans="1:5" x14ac:dyDescent="0.2">
      <c r="A49" s="18"/>
      <c r="B49" s="18"/>
      <c r="C49" s="18"/>
      <c r="D49" s="18"/>
      <c r="E49" s="18"/>
    </row>
    <row r="50" spans="1:5" ht="24.95" customHeight="1" x14ac:dyDescent="0.2">
      <c r="A50" s="21" t="s">
        <v>47</v>
      </c>
      <c r="B50" s="21"/>
      <c r="C50" s="21"/>
      <c r="D50" s="21"/>
      <c r="E50" s="21"/>
    </row>
    <row r="51" spans="1:5" ht="24.6" customHeight="1" x14ac:dyDescent="0.2">
      <c r="A51" s="34"/>
      <c r="B51" s="44" t="s">
        <v>32</v>
      </c>
      <c r="C51" s="79" t="s">
        <v>48</v>
      </c>
      <c r="D51" s="78" t="s">
        <v>34</v>
      </c>
      <c r="E51" s="65" t="s">
        <v>49</v>
      </c>
    </row>
    <row r="52" spans="1:5" x14ac:dyDescent="0.2">
      <c r="A52" s="33" t="s">
        <v>50</v>
      </c>
      <c r="B52" s="20">
        <v>28076</v>
      </c>
      <c r="C52" s="73">
        <v>57182</v>
      </c>
      <c r="D52" s="89">
        <v>4707</v>
      </c>
      <c r="E52" s="20">
        <v>2151368</v>
      </c>
    </row>
    <row r="53" spans="1:5" x14ac:dyDescent="0.2">
      <c r="A53" s="22" t="s">
        <v>51</v>
      </c>
      <c r="B53" s="20">
        <v>27541</v>
      </c>
      <c r="C53" s="73">
        <v>44821</v>
      </c>
      <c r="D53" s="89">
        <v>2604</v>
      </c>
      <c r="E53" s="20">
        <v>1031704</v>
      </c>
    </row>
    <row r="54" spans="1:5" x14ac:dyDescent="0.2">
      <c r="A54" s="22" t="s">
        <v>52</v>
      </c>
      <c r="B54" s="20">
        <v>32747</v>
      </c>
      <c r="C54" s="73">
        <v>42376</v>
      </c>
      <c r="D54" s="89">
        <v>1870</v>
      </c>
      <c r="E54" s="20">
        <v>711213</v>
      </c>
    </row>
    <row r="55" spans="1:5" x14ac:dyDescent="0.2">
      <c r="A55" s="22" t="s">
        <v>53</v>
      </c>
      <c r="B55" s="20">
        <v>87944</v>
      </c>
      <c r="C55" s="73">
        <v>79654</v>
      </c>
      <c r="D55" s="89">
        <v>4180</v>
      </c>
      <c r="E55" s="20">
        <v>407075</v>
      </c>
    </row>
    <row r="56" spans="1:5" x14ac:dyDescent="0.2">
      <c r="A56" s="22" t="s">
        <v>54</v>
      </c>
      <c r="B56" s="20">
        <v>98714</v>
      </c>
      <c r="C56" s="73">
        <v>50414</v>
      </c>
      <c r="D56" s="89">
        <v>2843</v>
      </c>
      <c r="E56" s="20">
        <v>374133</v>
      </c>
    </row>
    <row r="57" spans="1:5" x14ac:dyDescent="0.2">
      <c r="A57" s="22" t="s">
        <v>55</v>
      </c>
      <c r="B57" s="20">
        <v>52598</v>
      </c>
      <c r="C57" s="73">
        <v>37938</v>
      </c>
      <c r="D57" s="89">
        <v>2438</v>
      </c>
      <c r="E57" s="20">
        <v>176960</v>
      </c>
    </row>
    <row r="58" spans="1:5" x14ac:dyDescent="0.2">
      <c r="A58" s="22" t="s">
        <v>23</v>
      </c>
      <c r="B58" s="20">
        <f>SUM(B52:B57)</f>
        <v>327620</v>
      </c>
      <c r="C58" s="73">
        <f>SUM(C52:C57)</f>
        <v>312385</v>
      </c>
      <c r="D58" s="89">
        <f>SUM(D52:D57)</f>
        <v>18642</v>
      </c>
      <c r="E58" s="20">
        <f>SUM(E52:E57)</f>
        <v>4852453</v>
      </c>
    </row>
    <row r="59" spans="1:5" ht="24.95" customHeight="1" x14ac:dyDescent="0.2">
      <c r="A59" s="21" t="s">
        <v>56</v>
      </c>
      <c r="B59" s="21"/>
      <c r="C59" s="21"/>
      <c r="D59" s="18"/>
      <c r="E59" s="18"/>
    </row>
    <row r="60" spans="1:5" ht="18" customHeight="1" x14ac:dyDescent="0.2">
      <c r="A60" s="21" t="s">
        <v>57</v>
      </c>
      <c r="B60" s="18"/>
      <c r="C60" s="18"/>
      <c r="D60" s="18"/>
      <c r="E60" s="18"/>
    </row>
    <row r="61" spans="1:5" x14ac:dyDescent="0.2">
      <c r="A61" s="34"/>
      <c r="B61" s="44" t="s">
        <v>25</v>
      </c>
      <c r="C61" s="76" t="s">
        <v>8</v>
      </c>
      <c r="D61" s="75" t="s">
        <v>26</v>
      </c>
      <c r="E61" s="18"/>
    </row>
    <row r="62" spans="1:5" x14ac:dyDescent="0.2">
      <c r="A62" s="33" t="s">
        <v>58</v>
      </c>
      <c r="B62" s="20">
        <v>32</v>
      </c>
      <c r="C62" s="73">
        <v>2043366</v>
      </c>
      <c r="D62" s="72">
        <v>862995</v>
      </c>
      <c r="E62" s="18"/>
    </row>
    <row r="63" spans="1:5" x14ac:dyDescent="0.2">
      <c r="A63" s="22" t="s">
        <v>59</v>
      </c>
      <c r="B63" s="20">
        <v>0</v>
      </c>
      <c r="C63" s="73">
        <v>0</v>
      </c>
      <c r="D63" s="72">
        <v>0</v>
      </c>
      <c r="E63" s="18"/>
    </row>
    <row r="64" spans="1:5" x14ac:dyDescent="0.2">
      <c r="A64" s="22" t="s">
        <v>60</v>
      </c>
      <c r="B64" s="20">
        <v>20205</v>
      </c>
      <c r="C64" s="73">
        <v>356078842</v>
      </c>
      <c r="D64" s="72">
        <v>233406717</v>
      </c>
      <c r="E64" s="18"/>
    </row>
    <row r="65" spans="1:5" x14ac:dyDescent="0.2">
      <c r="A65" s="22" t="s">
        <v>61</v>
      </c>
      <c r="B65" s="20">
        <v>82222</v>
      </c>
      <c r="C65" s="73">
        <v>2058815310</v>
      </c>
      <c r="D65" s="72">
        <v>1599152190</v>
      </c>
      <c r="E65" s="18"/>
    </row>
    <row r="66" spans="1:5" x14ac:dyDescent="0.2">
      <c r="A66" s="22" t="s">
        <v>62</v>
      </c>
      <c r="B66" s="20">
        <v>93920</v>
      </c>
      <c r="C66" s="73">
        <v>2951941430</v>
      </c>
      <c r="D66" s="72">
        <v>2648298968</v>
      </c>
      <c r="E66" s="18"/>
    </row>
    <row r="67" spans="1:5" x14ac:dyDescent="0.2">
      <c r="A67" s="22" t="s">
        <v>63</v>
      </c>
      <c r="B67" s="20">
        <v>75775</v>
      </c>
      <c r="C67" s="73">
        <v>2644557357</v>
      </c>
      <c r="D67" s="72">
        <v>2499013163</v>
      </c>
      <c r="E67" s="18"/>
    </row>
    <row r="68" spans="1:5" x14ac:dyDescent="0.2">
      <c r="A68" s="22" t="s">
        <v>64</v>
      </c>
      <c r="B68" s="20">
        <v>55466</v>
      </c>
      <c r="C68" s="73">
        <v>2157810692</v>
      </c>
      <c r="D68" s="72">
        <v>2161942502</v>
      </c>
      <c r="E68" s="18"/>
    </row>
    <row r="69" spans="1:5" x14ac:dyDescent="0.2">
      <c r="A69" s="22" t="s">
        <v>23</v>
      </c>
      <c r="B69" s="20">
        <f>SUM(B62:B68)</f>
        <v>327620</v>
      </c>
      <c r="C69" s="73">
        <f>SUM(C62:C68)</f>
        <v>10171246997</v>
      </c>
      <c r="D69" s="74">
        <f>SUM(D62:D68)</f>
        <v>9142676535</v>
      </c>
      <c r="E69" s="18"/>
    </row>
    <row r="70" spans="1:5" x14ac:dyDescent="0.2">
      <c r="A70" s="18"/>
      <c r="B70" s="18"/>
      <c r="C70" s="18"/>
      <c r="D70" s="18"/>
      <c r="E70" s="18"/>
    </row>
    <row r="71" spans="1:5" ht="24.95" customHeight="1" x14ac:dyDescent="0.2">
      <c r="A71" s="21" t="s">
        <v>65</v>
      </c>
      <c r="B71" s="21"/>
      <c r="C71" s="21"/>
      <c r="D71" s="18"/>
      <c r="E71" s="18"/>
    </row>
    <row r="72" spans="1:5" x14ac:dyDescent="0.2">
      <c r="A72" s="38"/>
      <c r="B72" s="46" t="s">
        <v>25</v>
      </c>
      <c r="C72" s="77" t="s">
        <v>8</v>
      </c>
      <c r="D72" s="75" t="s">
        <v>26</v>
      </c>
      <c r="E72" s="18"/>
    </row>
    <row r="73" spans="1:5" x14ac:dyDescent="0.2">
      <c r="A73" s="33" t="s">
        <v>58</v>
      </c>
      <c r="B73" s="37">
        <v>166</v>
      </c>
      <c r="C73" s="73">
        <v>17615745</v>
      </c>
      <c r="D73" s="72">
        <v>8718338</v>
      </c>
      <c r="E73" s="18"/>
    </row>
    <row r="74" spans="1:5" x14ac:dyDescent="0.2">
      <c r="A74" s="22" t="s">
        <v>59</v>
      </c>
      <c r="B74" s="20">
        <v>64</v>
      </c>
      <c r="C74" s="73">
        <v>165768</v>
      </c>
      <c r="D74" s="72">
        <v>6398</v>
      </c>
      <c r="E74" s="18"/>
    </row>
    <row r="75" spans="1:5" x14ac:dyDescent="0.2">
      <c r="A75" s="22" t="s">
        <v>60</v>
      </c>
      <c r="B75" s="20">
        <v>35917</v>
      </c>
      <c r="C75" s="73">
        <v>935382726</v>
      </c>
      <c r="D75" s="72">
        <v>317607077</v>
      </c>
      <c r="E75" s="18"/>
    </row>
    <row r="76" spans="1:5" x14ac:dyDescent="0.2">
      <c r="A76" s="22" t="s">
        <v>61</v>
      </c>
      <c r="B76" s="20">
        <v>80612</v>
      </c>
      <c r="C76" s="73">
        <v>5242910073</v>
      </c>
      <c r="D76" s="72">
        <v>2605325753</v>
      </c>
      <c r="E76" s="18"/>
    </row>
    <row r="77" spans="1:5" x14ac:dyDescent="0.2">
      <c r="A77" s="22" t="s">
        <v>62</v>
      </c>
      <c r="B77" s="20">
        <v>79027</v>
      </c>
      <c r="C77" s="73">
        <v>6512015284</v>
      </c>
      <c r="D77" s="72">
        <v>3438857831</v>
      </c>
      <c r="E77" s="18"/>
    </row>
    <row r="78" spans="1:5" x14ac:dyDescent="0.2">
      <c r="A78" s="22" t="s">
        <v>63</v>
      </c>
      <c r="B78" s="20">
        <v>64938</v>
      </c>
      <c r="C78" s="73">
        <v>5837918600</v>
      </c>
      <c r="D78" s="72">
        <v>3401144502</v>
      </c>
      <c r="E78" s="18"/>
    </row>
    <row r="79" spans="1:5" x14ac:dyDescent="0.2">
      <c r="A79" s="22" t="s">
        <v>64</v>
      </c>
      <c r="B79" s="20">
        <v>51661</v>
      </c>
      <c r="C79" s="73">
        <v>4769294799</v>
      </c>
      <c r="D79" s="72">
        <v>4231585576</v>
      </c>
      <c r="E79" s="18"/>
    </row>
    <row r="80" spans="1:5" x14ac:dyDescent="0.2">
      <c r="A80" s="22" t="s">
        <v>23</v>
      </c>
      <c r="B80" s="20">
        <f>SUM(B73:B79)</f>
        <v>312385</v>
      </c>
      <c r="C80" s="73">
        <f>SUM(C73:C79)</f>
        <v>23315302995</v>
      </c>
      <c r="D80" s="74">
        <f>SUM(D73:D79)</f>
        <v>14003245475</v>
      </c>
      <c r="E80" s="18"/>
    </row>
    <row r="81" spans="1:5" x14ac:dyDescent="0.2">
      <c r="A81" s="18"/>
      <c r="B81" s="18"/>
      <c r="C81" s="18"/>
      <c r="D81" s="18"/>
      <c r="E81" s="18"/>
    </row>
    <row r="82" spans="1:5" ht="24.95" customHeight="1" x14ac:dyDescent="0.2">
      <c r="A82" s="21" t="s">
        <v>66</v>
      </c>
      <c r="B82" s="21"/>
      <c r="C82" s="21"/>
      <c r="D82" s="21"/>
      <c r="E82" s="21"/>
    </row>
    <row r="83" spans="1:5" s="40" customFormat="1" x14ac:dyDescent="0.3">
      <c r="A83" s="35"/>
      <c r="B83" s="44" t="s">
        <v>25</v>
      </c>
      <c r="C83" s="76" t="s">
        <v>8</v>
      </c>
      <c r="D83" s="75" t="s">
        <v>26</v>
      </c>
      <c r="E83" s="39"/>
    </row>
    <row r="84" spans="1:5" x14ac:dyDescent="0.2">
      <c r="A84" s="33" t="s">
        <v>58</v>
      </c>
      <c r="B84" s="20">
        <v>5</v>
      </c>
      <c r="C84" s="73">
        <v>3270352</v>
      </c>
      <c r="D84" s="72">
        <v>446017</v>
      </c>
      <c r="E84" s="18"/>
    </row>
    <row r="85" spans="1:5" x14ac:dyDescent="0.2">
      <c r="A85" s="22" t="s">
        <v>59</v>
      </c>
      <c r="B85" s="20">
        <v>0</v>
      </c>
      <c r="C85" s="73">
        <v>0</v>
      </c>
      <c r="D85" s="72">
        <v>0</v>
      </c>
      <c r="E85" s="18"/>
    </row>
    <row r="86" spans="1:5" x14ac:dyDescent="0.2">
      <c r="A86" s="22" t="s">
        <v>60</v>
      </c>
      <c r="B86" s="20">
        <v>328</v>
      </c>
      <c r="C86" s="73">
        <v>9642912</v>
      </c>
      <c r="D86" s="72">
        <v>2159972</v>
      </c>
      <c r="E86" s="18"/>
    </row>
    <row r="87" spans="1:5" x14ac:dyDescent="0.2">
      <c r="A87" s="22" t="s">
        <v>61</v>
      </c>
      <c r="B87" s="20">
        <v>838</v>
      </c>
      <c r="C87" s="73">
        <v>50130148</v>
      </c>
      <c r="D87" s="72">
        <v>21115994</v>
      </c>
      <c r="E87" s="18"/>
    </row>
    <row r="88" spans="1:5" x14ac:dyDescent="0.2">
      <c r="A88" s="22" t="s">
        <v>62</v>
      </c>
      <c r="B88" s="20">
        <v>1031</v>
      </c>
      <c r="C88" s="73">
        <v>74614589</v>
      </c>
      <c r="D88" s="72">
        <v>37243462</v>
      </c>
      <c r="E88" s="18"/>
    </row>
    <row r="89" spans="1:5" x14ac:dyDescent="0.2">
      <c r="A89" s="22" t="s">
        <v>63</v>
      </c>
      <c r="B89" s="20">
        <v>1020</v>
      </c>
      <c r="C89" s="73">
        <v>130963663</v>
      </c>
      <c r="D89" s="72">
        <v>61702743</v>
      </c>
      <c r="E89" s="18"/>
    </row>
    <row r="90" spans="1:5" x14ac:dyDescent="0.2">
      <c r="A90" s="22" t="s">
        <v>64</v>
      </c>
      <c r="B90" s="20">
        <v>734</v>
      </c>
      <c r="C90" s="73">
        <v>82811790</v>
      </c>
      <c r="D90" s="72">
        <v>80592557</v>
      </c>
      <c r="E90" s="18"/>
    </row>
    <row r="91" spans="1:5" x14ac:dyDescent="0.2">
      <c r="A91" s="22" t="s">
        <v>23</v>
      </c>
      <c r="B91" s="20">
        <f>SUM(B84:B90)</f>
        <v>3956</v>
      </c>
      <c r="C91" s="73">
        <f>SUM(C84:C90)</f>
        <v>351433454</v>
      </c>
      <c r="D91" s="74">
        <f>SUM(D84:D90)</f>
        <v>203260745</v>
      </c>
      <c r="E91" s="18"/>
    </row>
    <row r="92" spans="1:5" x14ac:dyDescent="0.2">
      <c r="A92" s="18"/>
      <c r="B92" s="18"/>
      <c r="C92" s="18"/>
      <c r="D92" s="18"/>
      <c r="E92" s="18"/>
    </row>
    <row r="93" spans="1:5" ht="24.95" customHeight="1" x14ac:dyDescent="0.2">
      <c r="A93" s="21" t="s">
        <v>67</v>
      </c>
      <c r="B93" s="21"/>
      <c r="C93" s="21"/>
      <c r="D93" s="18"/>
      <c r="E93" s="18"/>
    </row>
    <row r="94" spans="1:5" s="40" customFormat="1" x14ac:dyDescent="0.3">
      <c r="A94" s="35"/>
      <c r="B94" s="44" t="s">
        <v>25</v>
      </c>
      <c r="C94" s="76" t="s">
        <v>8</v>
      </c>
      <c r="D94" s="75" t="s">
        <v>26</v>
      </c>
      <c r="E94" s="39"/>
    </row>
    <row r="95" spans="1:5" x14ac:dyDescent="0.2">
      <c r="A95" s="33" t="s">
        <v>58</v>
      </c>
      <c r="B95" s="20">
        <v>31</v>
      </c>
      <c r="C95" s="73">
        <v>1417160</v>
      </c>
      <c r="D95" s="72">
        <v>87321</v>
      </c>
      <c r="E95" s="18"/>
    </row>
    <row r="96" spans="1:5" x14ac:dyDescent="0.2">
      <c r="A96" s="22" t="s">
        <v>59</v>
      </c>
      <c r="B96" s="20">
        <v>0</v>
      </c>
      <c r="C96" s="73">
        <v>0</v>
      </c>
      <c r="D96" s="72">
        <v>0</v>
      </c>
      <c r="E96" s="18"/>
    </row>
    <row r="97" spans="1:5" x14ac:dyDescent="0.2">
      <c r="A97" s="22" t="s">
        <v>60</v>
      </c>
      <c r="B97" s="20">
        <v>1282</v>
      </c>
      <c r="C97" s="73">
        <v>288776684</v>
      </c>
      <c r="D97" s="72">
        <v>20210299</v>
      </c>
      <c r="E97" s="18"/>
    </row>
    <row r="98" spans="1:5" x14ac:dyDescent="0.2">
      <c r="A98" s="22" t="s">
        <v>61</v>
      </c>
      <c r="B98" s="20">
        <v>3521</v>
      </c>
      <c r="C98" s="73">
        <v>1266106562</v>
      </c>
      <c r="D98" s="72">
        <v>155883790</v>
      </c>
      <c r="E98" s="18"/>
    </row>
    <row r="99" spans="1:5" x14ac:dyDescent="0.2">
      <c r="A99" s="22" t="s">
        <v>62</v>
      </c>
      <c r="B99" s="20">
        <v>3809</v>
      </c>
      <c r="C99" s="73">
        <v>1740221341</v>
      </c>
      <c r="D99" s="72">
        <v>286086295</v>
      </c>
      <c r="E99" s="18"/>
    </row>
    <row r="100" spans="1:5" x14ac:dyDescent="0.2">
      <c r="A100" s="22" t="s">
        <v>63</v>
      </c>
      <c r="B100" s="20">
        <v>3536</v>
      </c>
      <c r="C100" s="73">
        <v>1714728068</v>
      </c>
      <c r="D100" s="72">
        <v>359514066</v>
      </c>
      <c r="E100" s="18"/>
    </row>
    <row r="101" spans="1:5" x14ac:dyDescent="0.2">
      <c r="A101" s="22" t="s">
        <v>64</v>
      </c>
      <c r="B101" s="20">
        <v>2533</v>
      </c>
      <c r="C101" s="73">
        <v>1365777404</v>
      </c>
      <c r="D101" s="72">
        <v>447983263</v>
      </c>
      <c r="E101" s="18"/>
    </row>
    <row r="102" spans="1:5" x14ac:dyDescent="0.2">
      <c r="A102" s="22" t="s">
        <v>23</v>
      </c>
      <c r="B102" s="20">
        <f>SUM(B95:B101)</f>
        <v>14712</v>
      </c>
      <c r="C102" s="73">
        <f>SUM(C95:C101)</f>
        <v>6377027219</v>
      </c>
      <c r="D102" s="74">
        <f>SUM(D95:D101)</f>
        <v>1269765034</v>
      </c>
      <c r="E102" s="18"/>
    </row>
    <row r="103" spans="1:5" x14ac:dyDescent="0.2">
      <c r="A103" s="50"/>
      <c r="B103" s="51"/>
      <c r="C103" s="51"/>
      <c r="D103" s="52"/>
      <c r="E103" s="18"/>
    </row>
    <row r="104" spans="1:5" x14ac:dyDescent="0.2">
      <c r="A104" s="18"/>
      <c r="B104" s="18"/>
      <c r="C104" s="18"/>
      <c r="D104" s="18"/>
      <c r="E104" s="18"/>
    </row>
    <row r="105" spans="1:5" ht="24.95" customHeight="1" x14ac:dyDescent="0.2">
      <c r="A105" s="97" t="s">
        <v>68</v>
      </c>
      <c r="B105" s="97"/>
      <c r="C105" s="97"/>
      <c r="D105" s="97"/>
      <c r="E105" s="21"/>
    </row>
    <row r="106" spans="1:5" ht="24.95" customHeight="1" x14ac:dyDescent="0.2">
      <c r="A106" s="21" t="s">
        <v>69</v>
      </c>
      <c r="B106" s="18"/>
      <c r="C106" s="18"/>
      <c r="D106" s="18"/>
      <c r="E106" s="18"/>
    </row>
    <row r="107" spans="1:5" x14ac:dyDescent="0.2">
      <c r="A107" s="38"/>
      <c r="B107" s="47" t="s">
        <v>25</v>
      </c>
      <c r="C107" s="48" t="s">
        <v>8</v>
      </c>
      <c r="D107" s="18"/>
      <c r="E107" s="18"/>
    </row>
    <row r="108" spans="1:5" x14ac:dyDescent="0.2">
      <c r="A108" s="33" t="s">
        <v>58</v>
      </c>
      <c r="B108" s="37">
        <v>20</v>
      </c>
      <c r="C108" s="37">
        <v>1735259</v>
      </c>
      <c r="D108" s="18"/>
      <c r="E108" s="18"/>
    </row>
    <row r="109" spans="1:5" x14ac:dyDescent="0.2">
      <c r="A109" s="22" t="s">
        <v>59</v>
      </c>
      <c r="B109" s="20">
        <v>0</v>
      </c>
      <c r="C109" s="20">
        <v>0</v>
      </c>
      <c r="D109" s="18"/>
      <c r="E109" s="18"/>
    </row>
    <row r="110" spans="1:5" x14ac:dyDescent="0.2">
      <c r="A110" s="22" t="s">
        <v>60</v>
      </c>
      <c r="B110" s="20">
        <v>12114</v>
      </c>
      <c r="C110" s="20">
        <v>202175510</v>
      </c>
      <c r="D110" s="18"/>
      <c r="E110" s="18"/>
    </row>
    <row r="111" spans="1:5" x14ac:dyDescent="0.2">
      <c r="A111" s="22" t="s">
        <v>61</v>
      </c>
      <c r="B111" s="20">
        <v>65253</v>
      </c>
      <c r="C111" s="20">
        <v>1611747247</v>
      </c>
      <c r="D111" s="18"/>
      <c r="E111" s="18"/>
    </row>
    <row r="112" spans="1:5" x14ac:dyDescent="0.2">
      <c r="A112" s="22" t="s">
        <v>62</v>
      </c>
      <c r="B112" s="20">
        <v>77974</v>
      </c>
      <c r="C112" s="20">
        <v>2396083074</v>
      </c>
      <c r="D112" s="18"/>
      <c r="E112" s="18"/>
    </row>
    <row r="113" spans="1:5" x14ac:dyDescent="0.2">
      <c r="A113" s="22" t="s">
        <v>63</v>
      </c>
      <c r="B113" s="20">
        <v>63820</v>
      </c>
      <c r="C113" s="20">
        <v>2176981473</v>
      </c>
      <c r="D113" s="18"/>
      <c r="E113" s="18"/>
    </row>
    <row r="114" spans="1:5" x14ac:dyDescent="0.2">
      <c r="A114" s="22" t="s">
        <v>64</v>
      </c>
      <c r="B114" s="20">
        <v>46298</v>
      </c>
      <c r="C114" s="20">
        <v>1788503584</v>
      </c>
      <c r="D114" s="18"/>
      <c r="E114" s="18"/>
    </row>
    <row r="115" spans="1:5" x14ac:dyDescent="0.2">
      <c r="A115" s="22" t="s">
        <v>23</v>
      </c>
      <c r="B115" s="20">
        <f>SUM(B108:B114)</f>
        <v>265479</v>
      </c>
      <c r="C115" s="25">
        <f>SUM(C108:C114)</f>
        <v>8177226147</v>
      </c>
      <c r="D115" s="18"/>
      <c r="E115" s="18"/>
    </row>
    <row r="116" spans="1:5" ht="24.95" customHeight="1" x14ac:dyDescent="0.2">
      <c r="A116" s="21" t="s">
        <v>70</v>
      </c>
      <c r="B116" s="18"/>
      <c r="C116" s="18"/>
      <c r="D116" s="18"/>
      <c r="E116" s="18"/>
    </row>
    <row r="117" spans="1:5" s="40" customFormat="1" x14ac:dyDescent="0.3">
      <c r="A117" s="35"/>
      <c r="B117" s="44" t="s">
        <v>25</v>
      </c>
      <c r="C117" s="45" t="s">
        <v>8</v>
      </c>
      <c r="D117" s="39"/>
      <c r="E117" s="39"/>
    </row>
    <row r="118" spans="1:5" x14ac:dyDescent="0.2">
      <c r="A118" s="33" t="s">
        <v>58</v>
      </c>
      <c r="B118" s="20">
        <v>76</v>
      </c>
      <c r="C118" s="20">
        <v>7551774</v>
      </c>
      <c r="D118" s="18"/>
      <c r="E118" s="18"/>
    </row>
    <row r="119" spans="1:5" x14ac:dyDescent="0.2">
      <c r="A119" s="22" t="s">
        <v>59</v>
      </c>
      <c r="B119" s="20">
        <v>0</v>
      </c>
      <c r="C119" s="20">
        <v>0</v>
      </c>
      <c r="D119" s="18"/>
      <c r="E119" s="18"/>
    </row>
    <row r="120" spans="1:5" x14ac:dyDescent="0.2">
      <c r="A120" s="22" t="s">
        <v>60</v>
      </c>
      <c r="B120" s="20">
        <v>17094</v>
      </c>
      <c r="C120" s="20">
        <v>420052291</v>
      </c>
      <c r="D120" s="18"/>
      <c r="E120" s="18"/>
    </row>
    <row r="121" spans="1:5" x14ac:dyDescent="0.2">
      <c r="A121" s="22" t="s">
        <v>61</v>
      </c>
      <c r="B121" s="20">
        <v>54157</v>
      </c>
      <c r="C121" s="20">
        <v>3446896943</v>
      </c>
      <c r="D121" s="18"/>
      <c r="E121" s="18"/>
    </row>
    <row r="122" spans="1:5" x14ac:dyDescent="0.2">
      <c r="A122" s="22" t="s">
        <v>62</v>
      </c>
      <c r="B122" s="20">
        <v>57300</v>
      </c>
      <c r="C122" s="20">
        <v>4506944088</v>
      </c>
      <c r="D122" s="18"/>
      <c r="E122" s="18"/>
    </row>
    <row r="123" spans="1:5" x14ac:dyDescent="0.2">
      <c r="A123" s="22" t="s">
        <v>63</v>
      </c>
      <c r="B123" s="20">
        <v>49456</v>
      </c>
      <c r="C123" s="20">
        <v>4236070870</v>
      </c>
      <c r="D123" s="18"/>
      <c r="E123" s="18"/>
    </row>
    <row r="124" spans="1:5" x14ac:dyDescent="0.2">
      <c r="A124" s="22" t="s">
        <v>64</v>
      </c>
      <c r="B124" s="20">
        <v>41013</v>
      </c>
      <c r="C124" s="20">
        <v>3714371551</v>
      </c>
      <c r="D124" s="18"/>
      <c r="E124" s="18"/>
    </row>
    <row r="125" spans="1:5" x14ac:dyDescent="0.2">
      <c r="A125" s="22" t="s">
        <v>23</v>
      </c>
      <c r="B125" s="20">
        <f>SUM(B118:B124)</f>
        <v>219096</v>
      </c>
      <c r="C125" s="25">
        <f>SUM(C118:C124)</f>
        <v>16331887517</v>
      </c>
      <c r="D125" s="18"/>
      <c r="E125" s="18"/>
    </row>
    <row r="126" spans="1:5" ht="24.95" customHeight="1" x14ac:dyDescent="0.2">
      <c r="A126" s="21" t="s">
        <v>71</v>
      </c>
      <c r="B126" s="21"/>
      <c r="C126" s="21"/>
      <c r="D126" s="21"/>
      <c r="E126" s="21"/>
    </row>
    <row r="127" spans="1:5" s="40" customFormat="1" ht="25.5" customHeight="1" x14ac:dyDescent="0.3">
      <c r="A127" s="43"/>
      <c r="B127" s="44" t="s">
        <v>25</v>
      </c>
      <c r="C127" s="45" t="s">
        <v>8</v>
      </c>
      <c r="D127" s="39"/>
      <c r="E127" s="39"/>
    </row>
    <row r="128" spans="1:5" x14ac:dyDescent="0.2">
      <c r="A128" s="33" t="s">
        <v>58</v>
      </c>
      <c r="B128" s="20">
        <v>1</v>
      </c>
      <c r="C128" s="20">
        <v>360923</v>
      </c>
      <c r="D128" s="18"/>
      <c r="E128" s="18"/>
    </row>
    <row r="129" spans="1:5" x14ac:dyDescent="0.2">
      <c r="A129" s="22" t="s">
        <v>59</v>
      </c>
      <c r="B129" s="20">
        <v>0</v>
      </c>
      <c r="C129" s="20">
        <v>0</v>
      </c>
      <c r="D129" s="18"/>
      <c r="E129" s="18"/>
    </row>
    <row r="130" spans="1:5" x14ac:dyDescent="0.2">
      <c r="A130" s="22" t="s">
        <v>60</v>
      </c>
      <c r="B130" s="20">
        <v>105</v>
      </c>
      <c r="C130" s="20">
        <v>2713129</v>
      </c>
      <c r="D130" s="18"/>
      <c r="E130" s="18"/>
    </row>
    <row r="131" spans="1:5" x14ac:dyDescent="0.2">
      <c r="A131" s="22" t="s">
        <v>61</v>
      </c>
      <c r="B131" s="20">
        <v>348</v>
      </c>
      <c r="C131" s="20">
        <v>23257754</v>
      </c>
      <c r="D131" s="18"/>
      <c r="E131" s="18"/>
    </row>
    <row r="132" spans="1:5" x14ac:dyDescent="0.2">
      <c r="A132" s="22" t="s">
        <v>62</v>
      </c>
      <c r="B132" s="20">
        <v>500</v>
      </c>
      <c r="C132" s="20">
        <v>38995233</v>
      </c>
      <c r="D132" s="18"/>
      <c r="E132" s="18"/>
    </row>
    <row r="133" spans="1:5" x14ac:dyDescent="0.2">
      <c r="A133" s="22" t="s">
        <v>63</v>
      </c>
      <c r="B133" s="20">
        <v>534</v>
      </c>
      <c r="C133" s="20">
        <v>66116743</v>
      </c>
      <c r="D133" s="18"/>
      <c r="E133" s="18"/>
    </row>
    <row r="134" spans="1:5" x14ac:dyDescent="0.2">
      <c r="A134" s="22" t="s">
        <v>64</v>
      </c>
      <c r="B134" s="20">
        <v>441</v>
      </c>
      <c r="C134" s="20">
        <v>43146545</v>
      </c>
      <c r="D134" s="18"/>
      <c r="E134" s="18"/>
    </row>
    <row r="135" spans="1:5" x14ac:dyDescent="0.2">
      <c r="A135" s="22" t="s">
        <v>23</v>
      </c>
      <c r="B135" s="20">
        <f>SUM(B128:B134)</f>
        <v>1929</v>
      </c>
      <c r="C135" s="25">
        <f>SUM(C128:C134)</f>
        <v>174590327</v>
      </c>
      <c r="D135" s="18"/>
      <c r="E135" s="18"/>
    </row>
    <row r="136" spans="1:5" x14ac:dyDescent="0.2">
      <c r="A136" s="18"/>
      <c r="B136" s="18"/>
      <c r="C136" s="18"/>
      <c r="D136" s="18"/>
      <c r="E136" s="18"/>
    </row>
    <row r="137" spans="1:5" ht="24.95" customHeight="1" x14ac:dyDescent="0.2">
      <c r="A137" s="21" t="s">
        <v>72</v>
      </c>
      <c r="B137" s="21"/>
      <c r="C137" s="21"/>
      <c r="D137" s="18"/>
      <c r="E137" s="18"/>
    </row>
    <row r="138" spans="1:5" ht="24.6" customHeight="1" x14ac:dyDescent="0.2">
      <c r="A138" s="49"/>
      <c r="B138" s="47" t="s">
        <v>25</v>
      </c>
      <c r="C138" s="48" t="s">
        <v>8</v>
      </c>
      <c r="D138" s="18"/>
      <c r="E138" s="18"/>
    </row>
    <row r="139" spans="1:5" x14ac:dyDescent="0.2">
      <c r="A139" s="33" t="s">
        <v>58</v>
      </c>
      <c r="B139" s="37">
        <v>3</v>
      </c>
      <c r="C139" s="37">
        <v>19560</v>
      </c>
      <c r="D139" s="18"/>
      <c r="E139" s="18"/>
    </row>
    <row r="140" spans="1:5" x14ac:dyDescent="0.2">
      <c r="A140" s="22" t="s">
        <v>59</v>
      </c>
      <c r="B140" s="20">
        <v>0</v>
      </c>
      <c r="C140" s="20">
        <v>0</v>
      </c>
      <c r="D140" s="18"/>
      <c r="E140" s="18"/>
    </row>
    <row r="141" spans="1:5" x14ac:dyDescent="0.2">
      <c r="A141" s="22" t="s">
        <v>60</v>
      </c>
      <c r="B141" s="20">
        <v>515</v>
      </c>
      <c r="C141" s="20">
        <v>51495419</v>
      </c>
      <c r="D141" s="18"/>
      <c r="E141" s="18"/>
    </row>
    <row r="142" spans="1:5" x14ac:dyDescent="0.2">
      <c r="A142" s="22" t="s">
        <v>61</v>
      </c>
      <c r="B142" s="20">
        <v>2128</v>
      </c>
      <c r="C142" s="20">
        <v>409887131</v>
      </c>
      <c r="D142" s="18"/>
      <c r="E142" s="18"/>
    </row>
    <row r="143" spans="1:5" x14ac:dyDescent="0.2">
      <c r="A143" s="22" t="s">
        <v>62</v>
      </c>
      <c r="B143" s="20">
        <v>2682</v>
      </c>
      <c r="C143" s="20">
        <v>731365055</v>
      </c>
      <c r="D143" s="18"/>
      <c r="E143" s="18"/>
    </row>
    <row r="144" spans="1:5" x14ac:dyDescent="0.2">
      <c r="A144" s="22" t="s">
        <v>63</v>
      </c>
      <c r="B144" s="20">
        <v>2701</v>
      </c>
      <c r="C144" s="20">
        <v>782587068</v>
      </c>
      <c r="D144" s="18"/>
      <c r="E144" s="18"/>
    </row>
    <row r="145" spans="1:5" x14ac:dyDescent="0.2">
      <c r="A145" s="22" t="s">
        <v>64</v>
      </c>
      <c r="B145" s="20">
        <v>2064</v>
      </c>
      <c r="C145" s="20">
        <v>778824677</v>
      </c>
      <c r="D145" s="18"/>
      <c r="E145" s="18"/>
    </row>
    <row r="146" spans="1:5" x14ac:dyDescent="0.2">
      <c r="A146" s="22" t="s">
        <v>23</v>
      </c>
      <c r="B146" s="20">
        <f>SUM(B139:B145)</f>
        <v>10093</v>
      </c>
      <c r="C146" s="25">
        <f>SUM(C139:C145)</f>
        <v>2754178910</v>
      </c>
      <c r="D146" s="18"/>
      <c r="E146" s="18"/>
    </row>
    <row r="147" spans="1:5" x14ac:dyDescent="0.2">
      <c r="A147" s="50"/>
      <c r="B147" s="51"/>
      <c r="C147" s="52"/>
      <c r="D147" s="18"/>
      <c r="E147" s="18"/>
    </row>
    <row r="148" spans="1:5" ht="36.75" customHeight="1" x14ac:dyDescent="0.2">
      <c r="A148" s="97" t="s">
        <v>98</v>
      </c>
      <c r="B148" s="97"/>
      <c r="C148" s="97"/>
      <c r="D148" s="26"/>
      <c r="E148" s="26"/>
    </row>
    <row r="149" spans="1:5" ht="6" customHeight="1" x14ac:dyDescent="0.2">
      <c r="A149" s="26"/>
      <c r="B149" s="26"/>
      <c r="C149" s="26"/>
      <c r="D149" s="26"/>
      <c r="E149" s="26"/>
    </row>
    <row r="150" spans="1:5" ht="25.5" customHeight="1" x14ac:dyDescent="0.2">
      <c r="A150" s="62"/>
      <c r="B150" s="63" t="s">
        <v>25</v>
      </c>
      <c r="C150" s="64" t="s">
        <v>8</v>
      </c>
    </row>
    <row r="151" spans="1:5" x14ac:dyDescent="0.2">
      <c r="A151" s="36" t="s">
        <v>73</v>
      </c>
      <c r="B151" s="53">
        <v>87113</v>
      </c>
      <c r="C151" s="37">
        <v>4494509971</v>
      </c>
    </row>
    <row r="152" spans="1:5" x14ac:dyDescent="0.2">
      <c r="A152" s="24" t="s">
        <v>74</v>
      </c>
      <c r="B152" s="23">
        <v>121690</v>
      </c>
      <c r="C152" s="20">
        <v>11306179100</v>
      </c>
    </row>
    <row r="153" spans="1:5" x14ac:dyDescent="0.2">
      <c r="A153" s="24" t="s">
        <v>75</v>
      </c>
      <c r="B153" s="23">
        <v>181097</v>
      </c>
      <c r="C153" s="20">
        <v>10826295562</v>
      </c>
    </row>
    <row r="154" spans="1:5" x14ac:dyDescent="0.2">
      <c r="A154" s="24" t="s">
        <v>76</v>
      </c>
      <c r="B154" s="23">
        <v>230218</v>
      </c>
      <c r="C154" s="20">
        <v>6693889035</v>
      </c>
    </row>
    <row r="155" spans="1:5" x14ac:dyDescent="0.2">
      <c r="A155" s="24" t="s">
        <v>77</v>
      </c>
      <c r="B155" s="23">
        <v>19887</v>
      </c>
      <c r="C155" s="20">
        <v>262776337</v>
      </c>
    </row>
    <row r="156" spans="1:5" x14ac:dyDescent="0.2">
      <c r="A156" s="24" t="s">
        <v>23</v>
      </c>
      <c r="B156" s="23">
        <f>SUM(B151:B155)</f>
        <v>640005</v>
      </c>
      <c r="C156" s="20">
        <f>SUM(C151:C155)</f>
        <v>33583650005</v>
      </c>
    </row>
    <row r="157" spans="1:5" x14ac:dyDescent="0.2">
      <c r="A157" s="18"/>
      <c r="B157" s="18"/>
      <c r="C157" s="18"/>
      <c r="D157" s="18"/>
      <c r="E157" s="18"/>
    </row>
    <row r="158" spans="1:5" s="29" customFormat="1" ht="42.95" customHeight="1" x14ac:dyDescent="0.2">
      <c r="A158" s="98" t="s">
        <v>99</v>
      </c>
      <c r="B158" s="98"/>
      <c r="C158" s="98"/>
      <c r="D158" s="27"/>
      <c r="E158" s="27"/>
    </row>
    <row r="159" spans="1:5" s="29" customFormat="1" ht="24.6" customHeight="1" x14ac:dyDescent="0.2">
      <c r="A159" s="62"/>
      <c r="B159" s="63" t="s">
        <v>25</v>
      </c>
      <c r="C159" s="64" t="s">
        <v>8</v>
      </c>
      <c r="D159" s="31"/>
      <c r="E159" s="28"/>
    </row>
    <row r="160" spans="1:5" s="29" customFormat="1" x14ac:dyDescent="0.2">
      <c r="A160" s="70" t="s">
        <v>38</v>
      </c>
      <c r="B160" s="71">
        <v>6261</v>
      </c>
      <c r="C160" s="71">
        <v>3006013</v>
      </c>
      <c r="D160" s="31"/>
      <c r="E160" s="28"/>
    </row>
    <row r="161" spans="1:5" s="29" customFormat="1" x14ac:dyDescent="0.2">
      <c r="A161" s="70" t="s">
        <v>78</v>
      </c>
      <c r="B161" s="71">
        <v>4386</v>
      </c>
      <c r="C161" s="71">
        <v>3559618</v>
      </c>
      <c r="D161" s="31"/>
      <c r="E161" s="28"/>
    </row>
    <row r="162" spans="1:5" s="29" customFormat="1" x14ac:dyDescent="0.2">
      <c r="A162" s="70" t="s">
        <v>97</v>
      </c>
      <c r="B162" s="71">
        <v>7568</v>
      </c>
      <c r="C162" s="71">
        <v>13796523</v>
      </c>
      <c r="D162" s="31"/>
      <c r="E162" s="28"/>
    </row>
    <row r="163" spans="1:5" s="29" customFormat="1" x14ac:dyDescent="0.2">
      <c r="A163" s="70" t="s">
        <v>96</v>
      </c>
      <c r="B163" s="71">
        <v>30380</v>
      </c>
      <c r="C163" s="71">
        <v>185656894</v>
      </c>
      <c r="D163" s="31"/>
      <c r="E163" s="28"/>
    </row>
    <row r="164" spans="1:5" s="29" customFormat="1" x14ac:dyDescent="0.2">
      <c r="A164" s="70" t="s">
        <v>40</v>
      </c>
      <c r="B164" s="71">
        <v>75779</v>
      </c>
      <c r="C164" s="71">
        <v>1848367445</v>
      </c>
      <c r="D164" s="31"/>
      <c r="E164" s="28"/>
    </row>
    <row r="165" spans="1:5" s="29" customFormat="1" x14ac:dyDescent="0.2">
      <c r="A165" s="70" t="s">
        <v>41</v>
      </c>
      <c r="B165" s="71">
        <v>36703</v>
      </c>
      <c r="C165" s="71">
        <v>3778956907</v>
      </c>
      <c r="D165" s="31"/>
      <c r="E165" s="28"/>
    </row>
    <row r="166" spans="1:5" s="29" customFormat="1" x14ac:dyDescent="0.2">
      <c r="A166" s="70" t="s">
        <v>42</v>
      </c>
      <c r="B166" s="71">
        <v>6834</v>
      </c>
      <c r="C166" s="90">
        <v>2308951488</v>
      </c>
      <c r="D166" s="31"/>
      <c r="E166" s="28"/>
    </row>
    <row r="167" spans="1:5" s="29" customFormat="1" x14ac:dyDescent="0.2">
      <c r="A167" s="70" t="s">
        <v>43</v>
      </c>
      <c r="B167" s="71">
        <v>561</v>
      </c>
      <c r="C167" s="71">
        <v>312046694</v>
      </c>
      <c r="D167" s="31"/>
      <c r="E167" s="28"/>
    </row>
    <row r="168" spans="1:5" s="29" customFormat="1" x14ac:dyDescent="0.2">
      <c r="A168" s="70" t="s">
        <v>79</v>
      </c>
      <c r="B168" s="71">
        <v>41</v>
      </c>
      <c r="C168" s="71">
        <v>61343811</v>
      </c>
      <c r="D168" s="31"/>
      <c r="E168" s="28"/>
    </row>
    <row r="169" spans="1:5" s="29" customFormat="1" x14ac:dyDescent="0.2">
      <c r="A169" s="70" t="s">
        <v>45</v>
      </c>
      <c r="B169" s="71">
        <v>5</v>
      </c>
      <c r="C169" s="71">
        <v>17533149</v>
      </c>
      <c r="D169" s="31"/>
      <c r="E169" s="28"/>
    </row>
    <row r="170" spans="1:5" s="29" customFormat="1" x14ac:dyDescent="0.2">
      <c r="A170" s="70" t="s">
        <v>80</v>
      </c>
      <c r="B170" s="71">
        <v>3</v>
      </c>
      <c r="C170" s="71">
        <v>22111059</v>
      </c>
      <c r="D170" s="31"/>
      <c r="E170" s="28"/>
    </row>
    <row r="171" spans="1:5" s="29" customFormat="1" x14ac:dyDescent="0.2">
      <c r="A171" s="70" t="s">
        <v>23</v>
      </c>
      <c r="B171" s="71">
        <f>SUM(B160:B170)</f>
        <v>168521</v>
      </c>
      <c r="C171" s="71">
        <f>SUM(C160:C170)</f>
        <v>8555329601</v>
      </c>
      <c r="D171" s="31"/>
      <c r="E171" s="28"/>
    </row>
    <row r="172" spans="1:5" x14ac:dyDescent="0.2">
      <c r="A172" s="18"/>
      <c r="B172" s="18"/>
      <c r="C172" s="18"/>
      <c r="D172" s="18"/>
      <c r="E172" s="18"/>
    </row>
    <row r="173" spans="1:5" ht="26.45" customHeight="1" x14ac:dyDescent="0.2">
      <c r="A173" s="26" t="s">
        <v>95</v>
      </c>
      <c r="B173" s="26"/>
      <c r="C173" s="26"/>
      <c r="D173" s="26"/>
      <c r="E173" s="26"/>
    </row>
    <row r="174" spans="1:5" s="60" customFormat="1" ht="26.45" customHeight="1" x14ac:dyDescent="0.2">
      <c r="A174" s="99" t="s">
        <v>94</v>
      </c>
      <c r="B174" s="99"/>
      <c r="C174" s="99"/>
      <c r="D174" s="26"/>
      <c r="E174" s="26"/>
    </row>
    <row r="175" spans="1:5" s="60" customFormat="1" ht="15.95" customHeight="1" x14ac:dyDescent="0.2">
      <c r="A175" s="61"/>
      <c r="B175" s="61"/>
      <c r="C175" s="61"/>
      <c r="D175" s="26"/>
      <c r="E175" s="26"/>
    </row>
    <row r="176" spans="1:5" ht="24.6" customHeight="1" x14ac:dyDescent="0.2">
      <c r="A176" s="34"/>
      <c r="B176" s="84" t="s">
        <v>91</v>
      </c>
      <c r="C176" s="45" t="s">
        <v>35</v>
      </c>
      <c r="E176" s="18"/>
    </row>
    <row r="177" spans="1:5" x14ac:dyDescent="0.2">
      <c r="A177" s="36" t="s">
        <v>81</v>
      </c>
      <c r="B177" s="91">
        <v>108149</v>
      </c>
      <c r="C177" s="92">
        <v>197566</v>
      </c>
      <c r="E177" s="18"/>
    </row>
    <row r="178" spans="1:5" x14ac:dyDescent="0.2">
      <c r="A178" s="18"/>
      <c r="B178" s="18"/>
      <c r="C178" s="18"/>
      <c r="D178" s="18"/>
      <c r="E178" s="18"/>
    </row>
    <row r="179" spans="1:5" ht="24.95" customHeight="1" x14ac:dyDescent="0.2">
      <c r="A179" s="97" t="s">
        <v>82</v>
      </c>
      <c r="B179" s="97"/>
      <c r="C179" s="97"/>
      <c r="D179" s="26"/>
      <c r="E179" s="26"/>
    </row>
    <row r="180" spans="1:5" ht="24.6" customHeight="1" x14ac:dyDescent="0.2">
      <c r="A180" s="34"/>
      <c r="B180" s="59" t="s">
        <v>91</v>
      </c>
      <c r="C180" s="42" t="s">
        <v>35</v>
      </c>
      <c r="D180" s="18"/>
      <c r="E180" s="18"/>
    </row>
    <row r="181" spans="1:5" x14ac:dyDescent="0.2">
      <c r="A181" s="33" t="s">
        <v>58</v>
      </c>
      <c r="B181" s="93">
        <v>2</v>
      </c>
      <c r="C181" s="20">
        <v>121</v>
      </c>
      <c r="D181" s="18"/>
      <c r="E181" s="18"/>
    </row>
    <row r="182" spans="1:5" x14ac:dyDescent="0.2">
      <c r="A182" s="22" t="s">
        <v>59</v>
      </c>
      <c r="B182" s="93">
        <v>0</v>
      </c>
      <c r="C182" s="22">
        <v>82</v>
      </c>
      <c r="D182" s="18"/>
      <c r="E182" s="18"/>
    </row>
    <row r="183" spans="1:5" x14ac:dyDescent="0.2">
      <c r="A183" s="22" t="s">
        <v>60</v>
      </c>
      <c r="B183" s="93">
        <v>3045</v>
      </c>
      <c r="C183" s="20">
        <v>7813</v>
      </c>
      <c r="D183" s="18"/>
      <c r="E183" s="18"/>
    </row>
    <row r="184" spans="1:5" x14ac:dyDescent="0.2">
      <c r="A184" s="22" t="s">
        <v>61</v>
      </c>
      <c r="B184" s="93">
        <v>8769</v>
      </c>
      <c r="C184" s="22">
        <v>13205</v>
      </c>
      <c r="D184" s="18"/>
      <c r="E184" s="18"/>
    </row>
    <row r="185" spans="1:5" x14ac:dyDescent="0.2">
      <c r="A185" s="22" t="s">
        <v>62</v>
      </c>
      <c r="B185" s="93">
        <v>10504</v>
      </c>
      <c r="C185" s="20">
        <v>13039</v>
      </c>
      <c r="D185" s="18"/>
      <c r="E185" s="18"/>
    </row>
    <row r="186" spans="1:5" x14ac:dyDescent="0.2">
      <c r="A186" s="22" t="s">
        <v>63</v>
      </c>
      <c r="B186" s="93">
        <v>8870</v>
      </c>
      <c r="C186" s="22">
        <v>9663</v>
      </c>
      <c r="D186" s="18"/>
      <c r="E186" s="18"/>
    </row>
    <row r="187" spans="1:5" x14ac:dyDescent="0.2">
      <c r="A187" s="22" t="s">
        <v>64</v>
      </c>
      <c r="B187" s="93">
        <v>6332</v>
      </c>
      <c r="C187" s="20">
        <v>5646</v>
      </c>
      <c r="D187" s="18"/>
      <c r="E187" s="18"/>
    </row>
    <row r="188" spans="1:5" x14ac:dyDescent="0.2">
      <c r="A188" s="22" t="s">
        <v>23</v>
      </c>
      <c r="B188" s="93">
        <f>SUM(B181:B187)</f>
        <v>37522</v>
      </c>
      <c r="C188" s="22">
        <f>SUM(C181:C187)</f>
        <v>49569</v>
      </c>
      <c r="D188" s="18"/>
      <c r="E188" s="18"/>
    </row>
    <row r="189" spans="1:5" x14ac:dyDescent="0.2">
      <c r="A189" s="18"/>
      <c r="B189" s="18"/>
      <c r="C189" s="18"/>
      <c r="D189" s="18"/>
      <c r="E189" s="18"/>
    </row>
    <row r="190" spans="1:5" ht="24.95" customHeight="1" x14ac:dyDescent="0.2">
      <c r="A190" s="86" t="s">
        <v>100</v>
      </c>
      <c r="B190" s="26"/>
      <c r="C190" s="26"/>
      <c r="D190" s="26"/>
      <c r="E190" s="26"/>
    </row>
    <row r="191" spans="1:5" ht="24.95" customHeight="1" x14ac:dyDescent="0.2">
      <c r="A191" s="96" t="s">
        <v>101</v>
      </c>
      <c r="B191" s="96"/>
      <c r="C191" s="96"/>
      <c r="D191" s="26"/>
      <c r="E191" s="26"/>
    </row>
    <row r="192" spans="1:5" ht="48" x14ac:dyDescent="0.2">
      <c r="A192" s="34"/>
      <c r="B192" s="57" t="s">
        <v>92</v>
      </c>
      <c r="C192" s="58" t="s">
        <v>93</v>
      </c>
      <c r="E192" s="18"/>
    </row>
    <row r="193" spans="1:5" ht="12.6" customHeight="1" x14ac:dyDescent="0.2">
      <c r="A193" s="36" t="s">
        <v>83</v>
      </c>
      <c r="B193" s="53">
        <v>338703</v>
      </c>
      <c r="C193" s="37">
        <v>17557965477</v>
      </c>
      <c r="E193" s="18"/>
    </row>
    <row r="194" spans="1:5" x14ac:dyDescent="0.2">
      <c r="A194" s="24" t="s">
        <v>34</v>
      </c>
      <c r="B194" s="23">
        <v>3687</v>
      </c>
      <c r="C194" s="20">
        <v>317687389</v>
      </c>
      <c r="E194" s="18"/>
    </row>
    <row r="195" spans="1:5" x14ac:dyDescent="0.2">
      <c r="A195" s="24" t="s">
        <v>23</v>
      </c>
      <c r="B195" s="23">
        <f>SUM(B193:B194)</f>
        <v>342390</v>
      </c>
      <c r="C195" s="20">
        <f>SUM(C193:C194)</f>
        <v>17875652866</v>
      </c>
      <c r="E195" s="18"/>
    </row>
    <row r="196" spans="1:5" s="30" customFormat="1" ht="9.6" customHeight="1" x14ac:dyDescent="0.2"/>
    <row r="197" spans="1:5" s="30" customFormat="1" hidden="1" x14ac:dyDescent="0.2"/>
    <row r="198" spans="1:5" s="30" customFormat="1" hidden="1" x14ac:dyDescent="0.2"/>
    <row r="199" spans="1:5" s="30" customFormat="1" ht="33" hidden="1" customHeight="1" x14ac:dyDescent="0.2"/>
    <row r="200" spans="1:5" s="30" customFormat="1" hidden="1" x14ac:dyDescent="0.2"/>
    <row r="201" spans="1:5" s="30" customFormat="1" hidden="1" x14ac:dyDescent="0.2"/>
    <row r="202" spans="1:5" s="30" customFormat="1" hidden="1" x14ac:dyDescent="0.2"/>
    <row r="203" spans="1:5" s="30" customFormat="1" x14ac:dyDescent="0.2"/>
    <row r="204" spans="1:5" s="30" customFormat="1" x14ac:dyDescent="0.2"/>
    <row r="205" spans="1:5" s="30" customFormat="1" x14ac:dyDescent="0.2"/>
    <row r="206" spans="1:5" s="30" customFormat="1" x14ac:dyDescent="0.2"/>
    <row r="207" spans="1:5" s="30" customFormat="1" x14ac:dyDescent="0.2"/>
    <row r="208" spans="1:5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</sheetData>
  <mergeCells count="7">
    <mergeCell ref="A2:C2"/>
    <mergeCell ref="A191:C191"/>
    <mergeCell ref="A105:D105"/>
    <mergeCell ref="A148:C148"/>
    <mergeCell ref="A158:C158"/>
    <mergeCell ref="A179:C179"/>
    <mergeCell ref="A174:C174"/>
  </mergeCells>
  <pageMargins left="0.28125" right="0.48958333333333331" top="0.79166666666666663" bottom="0.78740157499999996" header="0.3" footer="0.3"/>
  <pageSetup orientation="landscape" r:id="rId1"/>
  <headerFooter>
    <oddHeader>&amp;C&amp;"Open Sans,Fet"&amp;18Inkassotall 2022</oddHeader>
  </headerFooter>
  <rowBreaks count="4" manualBreakCount="4">
    <brk id="58" max="16383" man="1"/>
    <brk id="125" max="16383" man="1"/>
    <brk id="146" max="16383" man="1"/>
    <brk id="1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73D2-8E77-416D-B41B-8CCBCE325205}">
  <dimension ref="A1:G23"/>
  <sheetViews>
    <sheetView workbookViewId="0">
      <selection activeCell="I23" sqref="I23"/>
    </sheetView>
  </sheetViews>
  <sheetFormatPr defaultColWidth="11.42578125" defaultRowHeight="12.75" x14ac:dyDescent="0.2"/>
  <cols>
    <col min="1" max="16384" width="11.42578125" style="94"/>
  </cols>
  <sheetData>
    <row r="1" spans="1:7" ht="15" x14ac:dyDescent="0.3">
      <c r="A1" s="5" t="s">
        <v>12</v>
      </c>
      <c r="B1" s="1"/>
      <c r="C1" s="1"/>
      <c r="D1" s="1"/>
      <c r="E1" s="1"/>
      <c r="F1" s="1"/>
      <c r="G1" s="1"/>
    </row>
    <row r="2" spans="1:7" ht="15" x14ac:dyDescent="0.3">
      <c r="A2" s="1" t="s">
        <v>0</v>
      </c>
      <c r="B2" s="6">
        <v>2018</v>
      </c>
      <c r="C2" s="6">
        <v>2019</v>
      </c>
      <c r="D2" s="6">
        <v>2020</v>
      </c>
      <c r="E2" s="7">
        <v>2021</v>
      </c>
      <c r="F2" s="6">
        <v>2022</v>
      </c>
      <c r="G2" s="6"/>
    </row>
    <row r="3" spans="1:7" ht="15" x14ac:dyDescent="0.3">
      <c r="A3" s="1" t="s">
        <v>3</v>
      </c>
      <c r="B3" s="2">
        <v>5352346</v>
      </c>
      <c r="C3" s="2">
        <v>5781693</v>
      </c>
      <c r="D3" s="2">
        <v>6100738</v>
      </c>
      <c r="E3" s="15" t="s">
        <v>13</v>
      </c>
      <c r="F3" s="12">
        <v>6093372</v>
      </c>
      <c r="G3" s="2"/>
    </row>
    <row r="4" spans="1:7" ht="15" x14ac:dyDescent="0.3">
      <c r="A4" s="1" t="s">
        <v>6</v>
      </c>
      <c r="B4" s="2">
        <v>5567843</v>
      </c>
      <c r="C4" s="2">
        <v>6065476</v>
      </c>
      <c r="D4" s="2">
        <v>5980109</v>
      </c>
      <c r="E4" s="14">
        <v>6257099</v>
      </c>
      <c r="F4" s="13">
        <v>6059555</v>
      </c>
      <c r="G4" s="1"/>
    </row>
    <row r="5" spans="1:7" ht="15" x14ac:dyDescent="0.3">
      <c r="A5" s="1"/>
      <c r="B5" s="2"/>
      <c r="C5" s="2"/>
      <c r="D5" s="2"/>
      <c r="E5" s="1"/>
      <c r="F5" s="1"/>
      <c r="G5" s="1"/>
    </row>
    <row r="6" spans="1:7" ht="15" x14ac:dyDescent="0.3">
      <c r="A6" s="5" t="s">
        <v>16</v>
      </c>
      <c r="B6" s="1"/>
      <c r="C6" s="1"/>
      <c r="D6" s="1"/>
      <c r="E6" s="1"/>
      <c r="F6" s="1"/>
      <c r="G6" s="1"/>
    </row>
    <row r="7" spans="1:7" ht="15" x14ac:dyDescent="0.3">
      <c r="A7" s="1" t="s">
        <v>4</v>
      </c>
      <c r="B7" s="6">
        <v>2018</v>
      </c>
      <c r="C7" s="6">
        <v>2019</v>
      </c>
      <c r="D7" s="6">
        <v>2020</v>
      </c>
      <c r="E7" s="6">
        <v>2021</v>
      </c>
      <c r="F7" s="6">
        <v>2022</v>
      </c>
      <c r="G7" s="6"/>
    </row>
    <row r="8" spans="1:7" ht="45" x14ac:dyDescent="0.3">
      <c r="A8" s="8" t="s">
        <v>9</v>
      </c>
      <c r="B8" s="3">
        <v>89038.64</v>
      </c>
      <c r="C8" s="3">
        <v>100000.46</v>
      </c>
      <c r="D8" s="3">
        <v>114548.18</v>
      </c>
      <c r="E8" s="9" t="s">
        <v>14</v>
      </c>
      <c r="F8" s="3">
        <v>115227.66233599999</v>
      </c>
      <c r="G8" s="3"/>
    </row>
    <row r="9" spans="1:7" ht="15" x14ac:dyDescent="0.3">
      <c r="A9" s="1" t="s">
        <v>8</v>
      </c>
      <c r="B9" s="3">
        <v>55046.36</v>
      </c>
      <c r="C9" s="3">
        <v>63757.35</v>
      </c>
      <c r="D9" s="3">
        <v>71968.479999999996</v>
      </c>
      <c r="E9" s="9" t="s">
        <v>15</v>
      </c>
      <c r="F9" s="2">
        <v>69477.581741999995</v>
      </c>
      <c r="G9" s="3"/>
    </row>
    <row r="10" spans="1:7" ht="15" x14ac:dyDescent="0.3">
      <c r="A10" s="1"/>
      <c r="B10" s="1"/>
      <c r="C10" s="1"/>
      <c r="D10" s="1"/>
      <c r="E10" s="1"/>
      <c r="F10" s="1"/>
      <c r="G10" s="1"/>
    </row>
    <row r="11" spans="1:7" ht="15" x14ac:dyDescent="0.3">
      <c r="A11" s="1" t="s">
        <v>5</v>
      </c>
      <c r="B11" s="6">
        <v>2018</v>
      </c>
      <c r="C11" s="6">
        <v>2019</v>
      </c>
      <c r="D11" s="6">
        <v>2020</v>
      </c>
      <c r="E11" s="6">
        <v>2021</v>
      </c>
      <c r="F11" s="6">
        <v>2022</v>
      </c>
      <c r="G11" s="6"/>
    </row>
    <row r="12" spans="1:7" ht="45" x14ac:dyDescent="0.3">
      <c r="A12" s="8" t="s">
        <v>7</v>
      </c>
      <c r="B12" s="3">
        <v>93850.45</v>
      </c>
      <c r="C12" s="3">
        <v>108749.27</v>
      </c>
      <c r="D12" s="3">
        <v>114316.08</v>
      </c>
      <c r="E12" s="4">
        <f>115340134875/1000000</f>
        <v>115340.134875</v>
      </c>
      <c r="F12" s="11">
        <v>116575.45</v>
      </c>
      <c r="G12" s="1"/>
    </row>
    <row r="13" spans="1:7" ht="15" x14ac:dyDescent="0.3">
      <c r="A13" s="1" t="s">
        <v>8</v>
      </c>
      <c r="B13" s="3">
        <v>58132.73</v>
      </c>
      <c r="C13" s="3">
        <v>68734.25</v>
      </c>
      <c r="D13" s="3">
        <v>71267.75</v>
      </c>
      <c r="E13" s="4">
        <f>69978029209/1000000</f>
        <v>69978.029209</v>
      </c>
      <c r="F13" s="11">
        <v>70244.41</v>
      </c>
      <c r="G13" s="1"/>
    </row>
    <row r="14" spans="1:7" ht="15" x14ac:dyDescent="0.3">
      <c r="A14" s="1"/>
      <c r="B14" s="3"/>
      <c r="C14" s="3"/>
      <c r="D14" s="3"/>
      <c r="E14" s="1"/>
      <c r="F14" s="1"/>
      <c r="G14" s="1"/>
    </row>
    <row r="15" spans="1:7" ht="15" x14ac:dyDescent="0.3">
      <c r="A15" s="5" t="s">
        <v>11</v>
      </c>
      <c r="B15" s="1"/>
      <c r="C15" s="1"/>
      <c r="D15" s="1"/>
      <c r="E15" s="1"/>
      <c r="F15" s="1"/>
      <c r="G15" s="1"/>
    </row>
    <row r="16" spans="1:7" ht="15" x14ac:dyDescent="0.3">
      <c r="A16" s="1" t="s">
        <v>0</v>
      </c>
      <c r="B16" s="6">
        <v>2018</v>
      </c>
      <c r="C16" s="6">
        <v>2019</v>
      </c>
      <c r="D16" s="6">
        <v>2020</v>
      </c>
      <c r="E16" s="6">
        <v>2021</v>
      </c>
      <c r="F16" s="6">
        <v>2022</v>
      </c>
      <c r="G16" s="6"/>
    </row>
    <row r="17" spans="1:7" ht="15" x14ac:dyDescent="0.3">
      <c r="A17" s="1" t="s">
        <v>10</v>
      </c>
      <c r="B17" s="3">
        <v>17852.18</v>
      </c>
      <c r="C17" s="3">
        <v>19644.43</v>
      </c>
      <c r="D17" s="3">
        <v>21492.66</v>
      </c>
      <c r="E17" s="4">
        <v>23181.18</v>
      </c>
      <c r="F17" s="4">
        <v>22914.811298000001</v>
      </c>
      <c r="G17" s="3"/>
    </row>
    <row r="18" spans="1:7" ht="15" x14ac:dyDescent="0.3">
      <c r="A18" s="1" t="s">
        <v>1</v>
      </c>
      <c r="B18" s="3">
        <v>18019.45</v>
      </c>
      <c r="C18" s="3">
        <v>18986.45</v>
      </c>
      <c r="D18" s="3">
        <v>19144.75</v>
      </c>
      <c r="E18" s="10">
        <f>E19-E17</f>
        <v>21076.129317999999</v>
      </c>
      <c r="F18" s="11">
        <v>23557</v>
      </c>
      <c r="G18" s="1"/>
    </row>
    <row r="19" spans="1:7" ht="15" x14ac:dyDescent="0.3">
      <c r="A19" s="1" t="s">
        <v>2</v>
      </c>
      <c r="B19" s="3">
        <v>35871.629999999997</v>
      </c>
      <c r="C19" s="3">
        <v>38630.879999999997</v>
      </c>
      <c r="D19" s="3">
        <v>40637.410000000003</v>
      </c>
      <c r="E19" s="4">
        <f>44257309318/1000000</f>
        <v>44257.309318</v>
      </c>
      <c r="F19" s="11">
        <v>46471.81</v>
      </c>
      <c r="G19" s="1"/>
    </row>
    <row r="20" spans="1:7" ht="15" x14ac:dyDescent="0.3">
      <c r="A20" s="1"/>
      <c r="B20" s="1"/>
      <c r="C20" s="1"/>
      <c r="D20" s="1"/>
      <c r="E20" s="1"/>
      <c r="F20" s="1"/>
      <c r="G20" s="1"/>
    </row>
    <row r="21" spans="1:7" ht="76.5" customHeight="1" x14ac:dyDescent="0.3">
      <c r="A21" s="100" t="s">
        <v>17</v>
      </c>
      <c r="B21" s="100"/>
      <c r="C21" s="100"/>
      <c r="D21" s="100"/>
      <c r="E21" s="100"/>
      <c r="F21" s="100"/>
      <c r="G21"/>
    </row>
    <row r="22" spans="1:7" ht="15" x14ac:dyDescent="0.3">
      <c r="A22"/>
      <c r="B22"/>
      <c r="C22"/>
      <c r="D22"/>
      <c r="E22"/>
      <c r="F22"/>
      <c r="G22"/>
    </row>
    <row r="23" spans="1:7" ht="15" x14ac:dyDescent="0.3">
      <c r="A23"/>
      <c r="B23"/>
      <c r="C23"/>
      <c r="D23"/>
      <c r="E23"/>
      <c r="F23"/>
      <c r="G23"/>
    </row>
  </sheetData>
  <mergeCells count="1">
    <mergeCell ref="A21:F21"/>
  </mergeCells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a737a5-652a-4f06-bae2-eff4ea091b65">
      <UserInfo>
        <DisplayName>Tor Martin Bærum</DisplayName>
        <AccountId>126</AccountId>
        <AccountType/>
      </UserInfo>
      <UserInfo>
        <DisplayName>Arild Eide Johansen</DisplayName>
        <AccountId>102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5" ma:contentTypeDescription="Opprett et nytt dokument." ma:contentTypeScope="" ma:versionID="e7959084f3f8c3d5af8f0f712c24ff0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1de912dc11b2a79288ff2a82293451e9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8539D-1335-4FBC-B687-6BDDE19A4993}">
  <ds:schemaRefs>
    <ds:schemaRef ds:uri="13a737a5-652a-4f06-bae2-eff4ea091b65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f0fcd-6e67-4f78-a319-55a18acbdd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62C81-C1C3-4CEF-BC15-44D099242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98B831-D67C-47EB-8137-64CF9370AE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Inkassotall 2022</vt:lpstr>
      <vt:lpstr>Tidsserie 2018-2022</vt:lpstr>
      <vt:lpstr>'Inkassotall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Børge Ulekleiv</cp:lastModifiedBy>
  <cp:lastPrinted>2023-03-29T08:29:56Z</cp:lastPrinted>
  <dcterms:created xsi:type="dcterms:W3CDTF">2021-09-09T06:06:33Z</dcterms:created>
  <dcterms:modified xsi:type="dcterms:W3CDTF">2023-10-16T13:32:59Z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