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4382" documentId="8_{1646E88A-E592-43B1-8AFE-4A5BAF5DB301}" xr6:coauthVersionLast="47" xr6:coauthVersionMax="47" xr10:uidLastSave="{D27D55B7-81D1-4150-B2F4-FD40116CC83E}"/>
  <bookViews>
    <workbookView xWindow="-120" yWindow="-120" windowWidth="29040" windowHeight="15720" tabRatio="874" xr2:uid="{00000000-000D-0000-FFFF-FFFF00000000}"/>
  </bookViews>
  <sheets>
    <sheet name="2.1" sheetId="55" r:id="rId1"/>
    <sheet name="2.2" sheetId="57" r:id="rId2"/>
    <sheet name="2.3" sheetId="56" r:id="rId3"/>
    <sheet name="2.4" sheetId="59" r:id="rId4"/>
    <sheet name="3.1" sheetId="79" r:id="rId5"/>
    <sheet name="3.2" sheetId="52" r:id="rId6"/>
    <sheet name="3.3" sheetId="23" r:id="rId7"/>
    <sheet name="3.4" sheetId="63" r:id="rId8"/>
    <sheet name="3.5" sheetId="13" r:id="rId9"/>
    <sheet name="3.6" sheetId="50" r:id="rId10"/>
  </sheets>
  <definedNames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Kapitalinstrument">#REF!</definedName>
    <definedName name="TRNR_197e7e24e01c498e8886d29fbd7c3af6_61_7" hidden="1">#REF!</definedName>
    <definedName name="TRNR_21b3387dfb284a66a23c63b4949a3c46_54_5" hidden="1">#REF!</definedName>
    <definedName name="TRNR_a56eb01db1fd40ef829d834fedca96e7_61_7" hidden="1">#REF!</definedName>
    <definedName name="TRNR_b703cd4ea439475e924ec7142a2054a0_83_2" hidden="1">#REF!</definedName>
    <definedName name="TRNR_be14afef46d84dde8d3e64f52ef2527a_54_6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2" l="1"/>
  <c r="Q8" i="57" l="1"/>
  <c r="Q7" i="57"/>
</calcChain>
</file>

<file path=xl/sharedStrings.xml><?xml version="1.0" encoding="utf-8"?>
<sst xmlns="http://schemas.openxmlformats.org/spreadsheetml/2006/main" count="90" uniqueCount="57">
  <si>
    <t>Tittel:</t>
  </si>
  <si>
    <t>Benyttet kreditt per type gjeld</t>
  </si>
  <si>
    <t>Kilde:</t>
  </si>
  <si>
    <t>Finanstilsynet og Gjeldsregisteret AS</t>
  </si>
  <si>
    <t>Forbrukslån</t>
  </si>
  <si>
    <t>Annen usikret gjeld</t>
  </si>
  <si>
    <t>Rammekreditter</t>
  </si>
  <si>
    <t>Benyttet kreditt fordelt på aldersgrupper</t>
  </si>
  <si>
    <t>18-29 år</t>
  </si>
  <si>
    <t>30-39 år</t>
  </si>
  <si>
    <t>40-49 år</t>
  </si>
  <si>
    <t>50-59 år</t>
  </si>
  <si>
    <t>60-69 år</t>
  </si>
  <si>
    <t>70-79 år</t>
  </si>
  <si>
    <t>80+ år</t>
  </si>
  <si>
    <t>Rentebærende og ikke-rentebærende gjeld</t>
  </si>
  <si>
    <t>Rentebærende gjeld</t>
  </si>
  <si>
    <t>Ikke-rentebærende gjeld</t>
  </si>
  <si>
    <t>Fordeling av rentebærende gjeld</t>
  </si>
  <si>
    <t>Norske porteføljekjøpsforetak</t>
  </si>
  <si>
    <t>Grensekryssende porteføljekjøpsforetak</t>
  </si>
  <si>
    <t>Øvrige foretak</t>
  </si>
  <si>
    <t>Finanstilsynet</t>
  </si>
  <si>
    <t>Kilder:</t>
  </si>
  <si>
    <t>Andel av samlet forbruksgjeld</t>
  </si>
  <si>
    <t>Over 60 år</t>
  </si>
  <si>
    <t>Inkassosaker</t>
  </si>
  <si>
    <t>Hovedstol</t>
  </si>
  <si>
    <t>0 - 9,9%</t>
  </si>
  <si>
    <t>10 - 14,9%</t>
  </si>
  <si>
    <t>15 - 19,9%</t>
  </si>
  <si>
    <t>20 - 24,9%</t>
  </si>
  <si>
    <t>Over 25%</t>
  </si>
  <si>
    <t xml:space="preserve">Andel av saker </t>
  </si>
  <si>
    <t>0–10 000</t>
  </si>
  <si>
    <t>10 001–50 000</t>
  </si>
  <si>
    <t>50 001–250 000</t>
  </si>
  <si>
    <t>Over 250 000</t>
  </si>
  <si>
    <t>0-1 år</t>
  </si>
  <si>
    <t>1-2 år</t>
  </si>
  <si>
    <t>2-3 år</t>
  </si>
  <si>
    <t>3-5 år</t>
  </si>
  <si>
    <t xml:space="preserve">5-10 år </t>
  </si>
  <si>
    <t>Over 10 år</t>
  </si>
  <si>
    <t>Finanstilsynet og Gjeldsregisteret AS *f.o.m 01.01.24 er "rentegrensen" for forbrukslån satt opp til over 8%</t>
  </si>
  <si>
    <t>Andel av samlet antall inkassosaker knyttet til forbruksgjeld</t>
  </si>
  <si>
    <t>Hovedstolens (opprinnelig gjeld) alder knyttet til forbruksgjeld</t>
  </si>
  <si>
    <t>Misligholdt hovedstol knyttet til forbruksgjeld, nominelle tall</t>
  </si>
  <si>
    <t>Misligholdt hovedstol knyttet til forbruksgjeld, inflasjonsjusterte tall</t>
  </si>
  <si>
    <t xml:space="preserve">Utviklingen i misligholdt hovedstol (opprinnelig gjeld) knyttet til forbruksgjeld for perioden 2020–2024 i nominelle og inflasjonsjusterte tall     </t>
  </si>
  <si>
    <t>31.03.2020</t>
  </si>
  <si>
    <t>31.12.2021</t>
  </si>
  <si>
    <t>31.03.2025</t>
  </si>
  <si>
    <t>Aldersfordelt sammenstilling av samlet forbruksgjeld og inkassosaker knyttet til forbruksgjeld</t>
  </si>
  <si>
    <t xml:space="preserve">Misligholdt forbruksgjeld (opprinnelig gjeld og renter), fordelt på aldersgrupper </t>
  </si>
  <si>
    <t>Andel inkassosaker og hovedstol knyttet til forbruksgjeld, fordelt på kategorier av nominelle rentesatsintervaller</t>
  </si>
  <si>
    <t>Fordeling av inkassosakenes hovedstol knyttet til forbruksgjeld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</si>
</sst>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0.0\ %"/>
    <numFmt numFmtId="166" formatCode="_-* #,##0.0_-;\-* #,##0.0_-;_-* &quot;-&quot;??_-;_-@_-"/>
    <numFmt numFmtId="167" formatCode="0.0"/>
    <numFmt numFmtId="168" formatCode="dd/mm/yy;@"/>
    <numFmt numFmtId="169" formatCode="_(* #,##0.0_);_(* \(#,##0.0\);_(* &quot;-&quot;??_);_(@_)"/>
    <numFmt numFmtId="170" formatCode="_-* #,##0.0_-;\-* #,##0.0_-;_-* &quot;-&quot;?_-;_-@_-"/>
    <numFmt numFmtId="171" formatCode="0.0000"/>
    <numFmt numFmtId="172" formatCode="0.0%"/>
    <numFmt numFmtId="173" formatCode="#,##0.0"/>
    <numFmt numFmtId="174" formatCode="#,##0.000"/>
    <numFmt numFmtId="175" formatCode="0.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1" fillId="0" borderId="0" xfId="0" applyFont="1"/>
    <xf numFmtId="167" fontId="1" fillId="0" borderId="0" xfId="0" applyNumberFormat="1" applyFont="1"/>
    <xf numFmtId="165" fontId="0" fillId="0" borderId="0" xfId="0" applyNumberFormat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/>
    <xf numFmtId="1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4" fontId="0" fillId="0" borderId="0" xfId="0" applyNumberFormat="1"/>
    <xf numFmtId="0" fontId="5" fillId="0" borderId="0" xfId="0" applyFont="1"/>
    <xf numFmtId="0" fontId="6" fillId="0" borderId="0" xfId="0" applyFont="1"/>
    <xf numFmtId="168" fontId="1" fillId="0" borderId="0" xfId="0" applyNumberFormat="1" applyFont="1"/>
    <xf numFmtId="14" fontId="1" fillId="0" borderId="0" xfId="0" applyNumberFormat="1" applyFont="1"/>
    <xf numFmtId="166" fontId="1" fillId="0" borderId="0" xfId="0" applyNumberFormat="1" applyFont="1"/>
    <xf numFmtId="170" fontId="1" fillId="0" borderId="0" xfId="0" applyNumberFormat="1" applyFont="1"/>
    <xf numFmtId="169" fontId="1" fillId="0" borderId="0" xfId="2" applyNumberFormat="1" applyFont="1"/>
    <xf numFmtId="169" fontId="1" fillId="0" borderId="0" xfId="2" applyNumberFormat="1" applyFont="1" applyFill="1"/>
    <xf numFmtId="169" fontId="1" fillId="0" borderId="0" xfId="0" applyNumberFormat="1" applyFont="1"/>
    <xf numFmtId="43" fontId="1" fillId="0" borderId="0" xfId="0" applyNumberFormat="1" applyFont="1"/>
    <xf numFmtId="171" fontId="1" fillId="0" borderId="0" xfId="0" applyNumberFormat="1" applyFont="1"/>
    <xf numFmtId="167" fontId="7" fillId="0" borderId="0" xfId="0" applyNumberFormat="1" applyFont="1"/>
    <xf numFmtId="172" fontId="1" fillId="0" borderId="0" xfId="3" applyNumberFormat="1" applyFont="1"/>
    <xf numFmtId="0" fontId="8" fillId="0" borderId="0" xfId="0" applyFont="1"/>
    <xf numFmtId="43" fontId="9" fillId="0" borderId="0" xfId="0" applyNumberFormat="1" applyFont="1"/>
    <xf numFmtId="0" fontId="10" fillId="0" borderId="0" xfId="4" applyFont="1"/>
    <xf numFmtId="168" fontId="10" fillId="0" borderId="0" xfId="4" applyNumberFormat="1" applyFont="1" applyAlignment="1">
      <alignment horizontal="center"/>
    </xf>
    <xf numFmtId="173" fontId="11" fillId="0" borderId="0" xfId="0" applyNumberFormat="1" applyFont="1" applyAlignment="1">
      <alignment horizontal="center"/>
    </xf>
    <xf numFmtId="173" fontId="11" fillId="0" borderId="0" xfId="2" applyNumberFormat="1" applyFont="1" applyFill="1" applyAlignment="1">
      <alignment horizontal="center"/>
    </xf>
    <xf numFmtId="4" fontId="11" fillId="0" borderId="0" xfId="0" applyNumberFormat="1" applyFont="1" applyAlignment="1">
      <alignment horizontal="center"/>
    </xf>
    <xf numFmtId="174" fontId="11" fillId="0" borderId="0" xfId="0" applyNumberFormat="1" applyFont="1" applyAlignment="1">
      <alignment horizontal="center"/>
    </xf>
    <xf numFmtId="174" fontId="11" fillId="0" borderId="0" xfId="2" applyNumberFormat="1" applyFont="1" applyFill="1" applyAlignment="1">
      <alignment horizontal="center"/>
    </xf>
    <xf numFmtId="0" fontId="1" fillId="0" borderId="0" xfId="4" applyFont="1"/>
    <xf numFmtId="1" fontId="10" fillId="0" borderId="0" xfId="4" applyNumberFormat="1" applyFont="1" applyAlignment="1">
      <alignment horizontal="center"/>
    </xf>
    <xf numFmtId="175" fontId="1" fillId="0" borderId="0" xfId="0" applyNumberFormat="1" applyFont="1"/>
    <xf numFmtId="49" fontId="1" fillId="0" borderId="0" xfId="0" applyNumberFormat="1" applyFont="1"/>
  </cellXfs>
  <cellStyles count="5">
    <cellStyle name="Comma" xfId="2" builtinId="3"/>
    <cellStyle name="Normal" xfId="0" builtinId="0"/>
    <cellStyle name="Normal 2" xfId="4" xr:uid="{9B7D044B-A371-4268-81A8-64D004868E53}"/>
    <cellStyle name="Normal 8" xfId="1" xr:uid="{83212B54-6D19-4F33-BAE4-3160BBD042FA}"/>
    <cellStyle name="Per cent" xfId="3" builtinId="5"/>
  </cellStyles>
  <dxfs count="0"/>
  <tableStyles count="0" defaultTableStyle="TableStyleMedium9" defaultPivotStyle="PivotStyleLight16"/>
  <colors>
    <mruColors>
      <color rgb="FF000000"/>
      <color rgb="FF16535B"/>
      <color rgb="FF1890A6"/>
      <color rgb="FFE2F4F7"/>
      <color rgb="FF9EDAE4"/>
      <color rgb="FF71C277"/>
      <color rgb="FF0CA3BC"/>
      <color rgb="FF117B8C"/>
      <color rgb="FF5CC1D3"/>
      <color rgb="FF002A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22718779535471E-2"/>
          <c:y val="8.9797594303256775E-2"/>
          <c:w val="0.86463795892670048"/>
          <c:h val="0.7004204779928975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'2.1'!$A$7</c:f>
              <c:strCache>
                <c:ptCount val="1"/>
                <c:pt idx="0">
                  <c:v>Forbrukslån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'2.1'!$B$6:$R$6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'2.1'!$B$7:$R$7</c:f>
              <c:numCache>
                <c:formatCode>0.0</c:formatCode>
                <c:ptCount val="17"/>
                <c:pt idx="0">
                  <c:v>75.507432717398302</c:v>
                </c:pt>
                <c:pt idx="1">
                  <c:v>76.236437189200799</c:v>
                </c:pt>
                <c:pt idx="2">
                  <c:v>74.592664378806163</c:v>
                </c:pt>
                <c:pt idx="3">
                  <c:v>75.720452208707997</c:v>
                </c:pt>
                <c:pt idx="4">
                  <c:v>72.4353103512383</c:v>
                </c:pt>
                <c:pt idx="5">
                  <c:v>69.576969629820411</c:v>
                </c:pt>
                <c:pt idx="6">
                  <c:v>67.990212217376794</c:v>
                </c:pt>
                <c:pt idx="7">
                  <c:v>69.53405604247024</c:v>
                </c:pt>
                <c:pt idx="8">
                  <c:v>68.36602306266019</c:v>
                </c:pt>
                <c:pt idx="9">
                  <c:v>69.28465539938</c:v>
                </c:pt>
                <c:pt idx="10">
                  <c:v>67.993789501769996</c:v>
                </c:pt>
                <c:pt idx="11">
                  <c:v>69.728226118530003</c:v>
                </c:pt>
                <c:pt idx="12">
                  <c:v>72.07082844272999</c:v>
                </c:pt>
                <c:pt idx="13">
                  <c:v>73.886569390899993</c:v>
                </c:pt>
                <c:pt idx="14">
                  <c:v>76.302714167079998</c:v>
                </c:pt>
                <c:pt idx="15">
                  <c:v>81.694951575120001</c:v>
                </c:pt>
                <c:pt idx="16">
                  <c:v>72.470089511369991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3-491C-B748-28443CE39720}"/>
            </c:ext>
          </c:extLst>
        </c:ser>
        <c:ser>
          <c:idx val="2"/>
          <c:order val="1"/>
          <c:tx>
            <c:strRef>
              <c:f>'2.1'!$A$8</c:f>
              <c:strCache>
                <c:ptCount val="1"/>
                <c:pt idx="0">
                  <c:v>Annen usikret gjeld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'2.1'!$B$6:$R$6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'2.1'!$B$8:$R$8</c:f>
              <c:numCache>
                <c:formatCode>0.0</c:formatCode>
                <c:ptCount val="17"/>
                <c:pt idx="0">
                  <c:v>22.541977008539991</c:v>
                </c:pt>
                <c:pt idx="1">
                  <c:v>19.702061561969948</c:v>
                </c:pt>
                <c:pt idx="2">
                  <c:v>19.20152000862003</c:v>
                </c:pt>
                <c:pt idx="3">
                  <c:v>17.95605784651989</c:v>
                </c:pt>
                <c:pt idx="4">
                  <c:v>17.475346311810092</c:v>
                </c:pt>
                <c:pt idx="5">
                  <c:v>16.373118083559902</c:v>
                </c:pt>
                <c:pt idx="6">
                  <c:v>15.4253648146901</c:v>
                </c:pt>
                <c:pt idx="7">
                  <c:v>14.991399850049962</c:v>
                </c:pt>
                <c:pt idx="8">
                  <c:v>14.094683256209988</c:v>
                </c:pt>
                <c:pt idx="9">
                  <c:v>14.02919661186003</c:v>
                </c:pt>
                <c:pt idx="10">
                  <c:v>13.172187536320001</c:v>
                </c:pt>
                <c:pt idx="11">
                  <c:v>12.334743480289999</c:v>
                </c:pt>
                <c:pt idx="12">
                  <c:v>10.83165697377</c:v>
                </c:pt>
                <c:pt idx="13">
                  <c:v>10.604888164869999</c:v>
                </c:pt>
                <c:pt idx="14">
                  <c:v>10.229687941419998</c:v>
                </c:pt>
                <c:pt idx="15">
                  <c:v>5.9378407640399997</c:v>
                </c:pt>
                <c:pt idx="16">
                  <c:v>16.948188387159998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3-491C-B748-28443CE39720}"/>
            </c:ext>
          </c:extLst>
        </c:ser>
        <c:ser>
          <c:idx val="0"/>
          <c:order val="2"/>
          <c:tx>
            <c:strRef>
              <c:f>'2.1'!$A$9</c:f>
              <c:strCache>
                <c:ptCount val="1"/>
                <c:pt idx="0">
                  <c:v>Rammekreditter</c:v>
                </c:pt>
              </c:strCache>
            </c:strRef>
          </c:tx>
          <c:spPr>
            <a:solidFill>
              <a:srgbClr val="117B8C"/>
            </a:solidFill>
            <a:ln>
              <a:noFill/>
            </a:ln>
            <a:effectLst/>
          </c:spPr>
          <c:invertIfNegative val="0"/>
          <c:cat>
            <c:numRef>
              <c:f>'2.1'!$B$6:$R$6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'2.1'!$B$9:$R$9</c:f>
              <c:numCache>
                <c:formatCode>0.0</c:formatCode>
                <c:ptCount val="17"/>
                <c:pt idx="0">
                  <c:v>78.456107751422763</c:v>
                </c:pt>
                <c:pt idx="1">
                  <c:v>74.795736111654804</c:v>
                </c:pt>
                <c:pt idx="2">
                  <c:v>71.368991715734822</c:v>
                </c:pt>
                <c:pt idx="3">
                  <c:v>69.059181462631699</c:v>
                </c:pt>
                <c:pt idx="4">
                  <c:v>70.597836260141094</c:v>
                </c:pt>
                <c:pt idx="5">
                  <c:v>67.2881495617235</c:v>
                </c:pt>
                <c:pt idx="6">
                  <c:v>67.668649484826304</c:v>
                </c:pt>
                <c:pt idx="7">
                  <c:v>67.76679434829164</c:v>
                </c:pt>
                <c:pt idx="8">
                  <c:v>67.672723357212476</c:v>
                </c:pt>
                <c:pt idx="9">
                  <c:v>66.862621712983</c:v>
                </c:pt>
                <c:pt idx="10">
                  <c:v>67.627407566930003</c:v>
                </c:pt>
                <c:pt idx="11">
                  <c:v>68.124245316729997</c:v>
                </c:pt>
                <c:pt idx="12">
                  <c:v>67.442518673699993</c:v>
                </c:pt>
                <c:pt idx="13">
                  <c:v>68.999549869449993</c:v>
                </c:pt>
                <c:pt idx="14">
                  <c:v>68.121769751109994</c:v>
                </c:pt>
                <c:pt idx="15">
                  <c:v>68.985527527659997</c:v>
                </c:pt>
                <c:pt idx="16">
                  <c:v>70.5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D3-491C-B748-28443CE39720}"/>
            </c:ext>
          </c:extLst>
        </c:ser>
        <c:ser>
          <c:idx val="3"/>
          <c:order val="3"/>
          <c:tx>
            <c:strRef>
              <c:f>'2.1'!#REF!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'2.1'!$B$6:$R$6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D3-491C-B748-28443CE39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534096"/>
        <c:axId val="754534424"/>
      </c:barChart>
      <c:barChart>
        <c:barDir val="col"/>
        <c:grouping val="stacked"/>
        <c:varyColors val="0"/>
        <c:ser>
          <c:idx val="4"/>
          <c:order val="4"/>
          <c:tx>
            <c:strRef>
              <c:f>'2.1'!$A$10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'2.1'!$B$6:$R$6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'2.1'!$B$10:$R$10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8022-4A10-A181-E1F3BC82B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5792063"/>
        <c:axId val="116926607"/>
      </c:barChart>
      <c:catAx>
        <c:axId val="754534096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tickMarkSkip val="1"/>
        <c:noMultiLvlLbl val="0"/>
      </c:catAx>
      <c:valAx>
        <c:axId val="754534424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 kr</a:t>
                </a:r>
              </a:p>
            </c:rich>
          </c:tx>
          <c:layout>
            <c:manualLayout>
              <c:xMode val="edge"/>
              <c:yMode val="edge"/>
              <c:x val="1.5001340670996975E-2"/>
              <c:y val="1.49042289464918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4534096"/>
        <c:crosses val="autoZero"/>
        <c:crossBetween val="between"/>
      </c:valAx>
      <c:valAx>
        <c:axId val="116926607"/>
        <c:scaling>
          <c:orientation val="minMax"/>
          <c:max val="18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65792063"/>
        <c:crosses val="max"/>
        <c:crossBetween val="between"/>
      </c:valAx>
      <c:dateAx>
        <c:axId val="126579206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16926607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27594257818359E-2"/>
          <c:y val="0.10371031172791009"/>
          <c:w val="0.86365145185254211"/>
          <c:h val="0.744475025329195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'3.4'!$B$4</c:f>
              <c:strCache>
                <c:ptCount val="1"/>
                <c:pt idx="0">
                  <c:v>Inkassosaker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'3.4'!$A$5:$A$9</c:f>
              <c:strCache>
                <c:ptCount val="5"/>
                <c:pt idx="0">
                  <c:v>0 - 9,9%</c:v>
                </c:pt>
                <c:pt idx="1">
                  <c:v>10 - 14,9%</c:v>
                </c:pt>
                <c:pt idx="2">
                  <c:v>15 - 19,9%</c:v>
                </c:pt>
                <c:pt idx="3">
                  <c:v>20 - 24,9%</c:v>
                </c:pt>
                <c:pt idx="4">
                  <c:v>Over 25%</c:v>
                </c:pt>
              </c:strCache>
            </c:strRef>
          </c:cat>
          <c:val>
            <c:numRef>
              <c:f>'3.4'!$B$5:$B$9</c:f>
              <c:numCache>
                <c:formatCode>0.0</c:formatCode>
                <c:ptCount val="5"/>
                <c:pt idx="0">
                  <c:v>5.5</c:v>
                </c:pt>
                <c:pt idx="1">
                  <c:v>33.200000000000003</c:v>
                </c:pt>
                <c:pt idx="2">
                  <c:v>25.9</c:v>
                </c:pt>
                <c:pt idx="3">
                  <c:v>32.6</c:v>
                </c:pt>
                <c:pt idx="4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C-47D0-948C-994622A98F81}"/>
            </c:ext>
          </c:extLst>
        </c:ser>
        <c:ser>
          <c:idx val="1"/>
          <c:order val="1"/>
          <c:tx>
            <c:strRef>
              <c:f>'3.4'!$C$4</c:f>
              <c:strCache>
                <c:ptCount val="1"/>
                <c:pt idx="0">
                  <c:v>Hovedstol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'3.4'!$A$5:$A$9</c:f>
              <c:strCache>
                <c:ptCount val="5"/>
                <c:pt idx="0">
                  <c:v>0 - 9,9%</c:v>
                </c:pt>
                <c:pt idx="1">
                  <c:v>10 - 14,9%</c:v>
                </c:pt>
                <c:pt idx="2">
                  <c:v>15 - 19,9%</c:v>
                </c:pt>
                <c:pt idx="3">
                  <c:v>20 - 24,9%</c:v>
                </c:pt>
                <c:pt idx="4">
                  <c:v>Over 25%</c:v>
                </c:pt>
              </c:strCache>
            </c:strRef>
          </c:cat>
          <c:val>
            <c:numRef>
              <c:f>'3.4'!$C$5:$C$9</c:f>
              <c:numCache>
                <c:formatCode>0.0</c:formatCode>
                <c:ptCount val="5"/>
                <c:pt idx="0">
                  <c:v>6.8</c:v>
                </c:pt>
                <c:pt idx="1">
                  <c:v>43.5</c:v>
                </c:pt>
                <c:pt idx="2">
                  <c:v>30.2</c:v>
                </c:pt>
                <c:pt idx="3">
                  <c:v>18.5</c:v>
                </c:pt>
                <c:pt idx="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7C-47D0-948C-994622A9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1790792"/>
        <c:axId val="441794072"/>
      </c:barChart>
      <c:lineChart>
        <c:grouping val="standard"/>
        <c:varyColors val="0"/>
        <c:ser>
          <c:idx val="2"/>
          <c:order val="2"/>
          <c:tx>
            <c:strRef>
              <c:f>'3.4'!$D$4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'3.4'!$A$5:$A$9</c:f>
              <c:strCache>
                <c:ptCount val="5"/>
                <c:pt idx="0">
                  <c:v>0 - 9,9%</c:v>
                </c:pt>
                <c:pt idx="1">
                  <c:v>10 - 14,9%</c:v>
                </c:pt>
                <c:pt idx="2">
                  <c:v>15 - 19,9%</c:v>
                </c:pt>
                <c:pt idx="3">
                  <c:v>20 - 24,9%</c:v>
                </c:pt>
                <c:pt idx="4">
                  <c:v>Over 25%</c:v>
                </c:pt>
              </c:strCache>
            </c:strRef>
          </c:cat>
          <c:val>
            <c:numRef>
              <c:f>'3.4'!$D$5:$D$9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7C-47D0-948C-994622A9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829504"/>
        <c:axId val="698829832"/>
      </c:lineChart>
      <c:catAx>
        <c:axId val="698829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832"/>
        <c:crosses val="autoZero"/>
        <c:auto val="1"/>
        <c:lblAlgn val="ctr"/>
        <c:lblOffset val="100"/>
        <c:noMultiLvlLbl val="0"/>
      </c:catAx>
      <c:valAx>
        <c:axId val="698829832"/>
        <c:scaling>
          <c:orientation val="minMax"/>
          <c:max val="45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5779092702169626E-2"/>
              <c:y val="2.26360497381476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504"/>
        <c:crosses val="autoZero"/>
        <c:crossBetween val="between"/>
      </c:valAx>
      <c:valAx>
        <c:axId val="441794072"/>
        <c:scaling>
          <c:orientation val="minMax"/>
          <c:max val="4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41790792"/>
        <c:crosses val="max"/>
        <c:crossBetween val="between"/>
      </c:valAx>
      <c:catAx>
        <c:axId val="441790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1794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0462749848576617"/>
          <c:y val="0.90805188207646714"/>
          <c:w val="0.66355868238363691"/>
          <c:h val="9.19482461228454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'3.5'!$B$4</c:f>
              <c:strCache>
                <c:ptCount val="1"/>
                <c:pt idx="0">
                  <c:v>Andel av saker </c:v>
                </c:pt>
              </c:strCache>
            </c:strRef>
          </c:tx>
          <c:dPt>
            <c:idx val="0"/>
            <c:bubble3D val="0"/>
            <c:spPr>
              <a:solidFill>
                <a:srgbClr val="16535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A4E-4303-B9A5-CDCAAB7BC41C}"/>
              </c:ext>
            </c:extLst>
          </c:dPt>
          <c:dPt>
            <c:idx val="1"/>
            <c:bubble3D val="0"/>
            <c:spPr>
              <a:solidFill>
                <a:srgbClr val="0CA3BC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4E-4303-B9A5-CDCAAB7BC41C}"/>
              </c:ext>
            </c:extLst>
          </c:dPt>
          <c:dPt>
            <c:idx val="2"/>
            <c:bubble3D val="0"/>
            <c:spPr>
              <a:solidFill>
                <a:srgbClr val="9EDAE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A4E-4303-B9A5-CDCAAB7BC41C}"/>
              </c:ext>
            </c:extLst>
          </c:dPt>
          <c:dPt>
            <c:idx val="3"/>
            <c:bubble3D val="0"/>
            <c:spPr>
              <a:solidFill>
                <a:srgbClr val="E2F4F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4E-4303-B9A5-CDCAAB7BC41C}"/>
              </c:ext>
            </c:extLst>
          </c:dPt>
          <c:dPt>
            <c:idx val="4"/>
            <c:bubble3D val="0"/>
            <c:spPr>
              <a:solidFill>
                <a:srgbClr val="1890A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A4E-4303-B9A5-CDCAAB7BC41C}"/>
              </c:ext>
            </c:extLst>
          </c:dPt>
          <c:dPt>
            <c:idx val="5"/>
            <c:bubble3D val="0"/>
            <c:spPr>
              <a:solidFill>
                <a:srgbClr val="F75C4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4E-4303-B9A5-CDCAAB7BC41C}"/>
              </c:ext>
            </c:extLst>
          </c:dPt>
          <c:dLbls>
            <c:dLbl>
              <c:idx val="0"/>
              <c:layout>
                <c:manualLayout>
                  <c:x val="-8.3160083160083165E-3"/>
                  <c:y val="1.66233739035281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4E-4303-B9A5-CDCAAB7BC41C}"/>
                </c:ext>
              </c:extLst>
            </c:dLbl>
            <c:dLbl>
              <c:idx val="1"/>
              <c:layout>
                <c:manualLayout>
                  <c:x val="1.6632016632016633E-2"/>
                  <c:y val="-1.24675304276461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4E-4303-B9A5-CDCAAB7BC41C}"/>
                </c:ext>
              </c:extLst>
            </c:dLbl>
            <c:dLbl>
              <c:idx val="2"/>
              <c:layout>
                <c:manualLayout>
                  <c:x val="1.386001386001386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4E-4303-B9A5-CDCAAB7BC41C}"/>
                </c:ext>
              </c:extLst>
            </c:dLbl>
            <c:dLbl>
              <c:idx val="3"/>
              <c:layout>
                <c:manualLayout>
                  <c:x val="8.2121127790419132E-3"/>
                  <c:y val="4.613640721768560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4E-4303-B9A5-CDCAAB7BC41C}"/>
                </c:ext>
              </c:extLst>
            </c:dLbl>
            <c:dLbl>
              <c:idx val="4"/>
              <c:layout>
                <c:manualLayout>
                  <c:x val="-8.3333333333333332E-3"/>
                  <c:y val="-2.30680507497116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4E-4303-B9A5-CDCAAB7BC41C}"/>
                </c:ext>
              </c:extLst>
            </c:dLbl>
            <c:dLbl>
              <c:idx val="5"/>
              <c:layout>
                <c:manualLayout>
                  <c:x val="6.9444444444444392E-2"/>
                  <c:y val="4.6136101499423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4E-4303-B9A5-CDCAAB7BC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'3.5'!$A$5:$A$10</c:f>
              <c:strCache>
                <c:ptCount val="4"/>
                <c:pt idx="0">
                  <c:v>0–10 000</c:v>
                </c:pt>
                <c:pt idx="1">
                  <c:v>10 001–50 000</c:v>
                </c:pt>
                <c:pt idx="2">
                  <c:v>50 001–250 000</c:v>
                </c:pt>
                <c:pt idx="3">
                  <c:v>Over 250 000</c:v>
                </c:pt>
              </c:strCache>
            </c:strRef>
          </c:cat>
          <c:val>
            <c:numRef>
              <c:f>'3.5'!$B$5:$B$10</c:f>
              <c:numCache>
                <c:formatCode>0.0\ %</c:formatCode>
                <c:ptCount val="6"/>
                <c:pt idx="0">
                  <c:v>0.26900000000000002</c:v>
                </c:pt>
                <c:pt idx="1">
                  <c:v>0.433</c:v>
                </c:pt>
                <c:pt idx="2">
                  <c:v>0.247</c:v>
                </c:pt>
                <c:pt idx="3">
                  <c:v>5.1999999999999998E-2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E-4303-B9A5-CDCAAB7BC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72635639879734371"/>
          <c:y val="0.37171271144898882"/>
          <c:w val="0.19602752358657874"/>
          <c:h val="0.256574577102022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57816642808044E-2"/>
          <c:y val="9.6823010839857032E-2"/>
          <c:w val="0.7670557036509621"/>
          <c:h val="0.818389828247160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'3.6'!$B$4</c:f>
              <c:strCache>
                <c:ptCount val="1"/>
                <c:pt idx="0">
                  <c:v>30.06.2023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'3.6'!$A$5:$A$10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'3.6'!$B$5:$B$10</c:f>
              <c:numCache>
                <c:formatCode>0.0</c:formatCode>
                <c:ptCount val="6"/>
                <c:pt idx="0">
                  <c:v>14.6</c:v>
                </c:pt>
                <c:pt idx="1">
                  <c:v>10.4</c:v>
                </c:pt>
                <c:pt idx="2">
                  <c:v>10.3</c:v>
                </c:pt>
                <c:pt idx="3">
                  <c:v>24.3</c:v>
                </c:pt>
                <c:pt idx="4">
                  <c:v>26.3</c:v>
                </c:pt>
                <c:pt idx="5">
                  <c:v>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3-4726-B36C-CCCA6BB07DA2}"/>
            </c:ext>
          </c:extLst>
        </c:ser>
        <c:ser>
          <c:idx val="1"/>
          <c:order val="1"/>
          <c:tx>
            <c:strRef>
              <c:f>'3.6'!$C$4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'3.6'!$A$5:$A$10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'3.6'!$C$5:$C$10</c:f>
              <c:numCache>
                <c:formatCode>0.0</c:formatCode>
                <c:ptCount val="6"/>
                <c:pt idx="0">
                  <c:v>14.1</c:v>
                </c:pt>
                <c:pt idx="1">
                  <c:v>9.9</c:v>
                </c:pt>
                <c:pt idx="2">
                  <c:v>8.5</c:v>
                </c:pt>
                <c:pt idx="3">
                  <c:v>22.4</c:v>
                </c:pt>
                <c:pt idx="4">
                  <c:v>30.5</c:v>
                </c:pt>
                <c:pt idx="5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D3-4726-B36C-CCCA6BB07DA2}"/>
            </c:ext>
          </c:extLst>
        </c:ser>
        <c:ser>
          <c:idx val="2"/>
          <c:order val="2"/>
          <c:tx>
            <c:strRef>
              <c:f>'3.6'!$D$4</c:f>
              <c:strCache>
                <c:ptCount val="1"/>
                <c:pt idx="0">
                  <c:v>30.06.2024</c:v>
                </c:pt>
              </c:strCache>
            </c:strRef>
          </c:tx>
          <c:spPr>
            <a:solidFill>
              <a:srgbClr val="117B8C"/>
            </a:solidFill>
            <a:ln>
              <a:noFill/>
            </a:ln>
            <a:effectLst/>
          </c:spPr>
          <c:invertIfNegative val="0"/>
          <c:cat>
            <c:strRef>
              <c:f>'3.6'!$A$5:$A$10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'3.6'!$D$5:$D$10</c:f>
              <c:numCache>
                <c:formatCode>0.0</c:formatCode>
                <c:ptCount val="6"/>
                <c:pt idx="0">
                  <c:v>16</c:v>
                </c:pt>
                <c:pt idx="1">
                  <c:v>10.6</c:v>
                </c:pt>
                <c:pt idx="2">
                  <c:v>7.4</c:v>
                </c:pt>
                <c:pt idx="3">
                  <c:v>18.2</c:v>
                </c:pt>
                <c:pt idx="4">
                  <c:v>33.4</c:v>
                </c:pt>
                <c:pt idx="5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D3-4726-B36C-CCCA6BB07DA2}"/>
            </c:ext>
          </c:extLst>
        </c:ser>
        <c:ser>
          <c:idx val="3"/>
          <c:order val="3"/>
          <c:tx>
            <c:strRef>
              <c:f>'3.6'!$E$4</c:f>
              <c:strCache>
                <c:ptCount val="1"/>
                <c:pt idx="0">
                  <c:v>31.12.2024</c:v>
                </c:pt>
              </c:strCache>
            </c:strRef>
          </c:tx>
          <c:spPr>
            <a:solidFill>
              <a:srgbClr val="9EDAE4"/>
            </a:solidFill>
            <a:ln>
              <a:noFill/>
            </a:ln>
            <a:effectLst/>
          </c:spPr>
          <c:invertIfNegative val="0"/>
          <c:cat>
            <c:strRef>
              <c:f>'3.6'!$A$5:$A$10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'3.6'!$E$5:$E$10</c:f>
              <c:numCache>
                <c:formatCode>0.0</c:formatCode>
                <c:ptCount val="6"/>
                <c:pt idx="0">
                  <c:v>15.7</c:v>
                </c:pt>
                <c:pt idx="1">
                  <c:v>12.6</c:v>
                </c:pt>
                <c:pt idx="2">
                  <c:v>7.7</c:v>
                </c:pt>
                <c:pt idx="3">
                  <c:v>13.6</c:v>
                </c:pt>
                <c:pt idx="4">
                  <c:v>36.200000000000003</c:v>
                </c:pt>
                <c:pt idx="5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D3-4726-B36C-CCCA6BB07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380904"/>
        <c:axId val="820379264"/>
      </c:barChart>
      <c:lineChart>
        <c:grouping val="standard"/>
        <c:varyColors val="0"/>
        <c:ser>
          <c:idx val="4"/>
          <c:order val="4"/>
          <c:tx>
            <c:strRef>
              <c:f>'3.6'!$F$4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'3.6'!$A$5:$A$10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'3.6'!$F$5:$F$10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D3-4726-B36C-CCCA6BB07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596544"/>
        <c:axId val="821595888"/>
      </c:lineChart>
      <c:catAx>
        <c:axId val="821596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1595888"/>
        <c:crosses val="autoZero"/>
        <c:auto val="1"/>
        <c:lblAlgn val="ctr"/>
        <c:lblOffset val="100"/>
        <c:noMultiLvlLbl val="0"/>
      </c:catAx>
      <c:valAx>
        <c:axId val="821595888"/>
        <c:scaling>
          <c:orientation val="minMax"/>
          <c:max val="4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2069410223572909E-2"/>
              <c:y val="1.737096300776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1596544"/>
        <c:crosses val="autoZero"/>
        <c:crossBetween val="between"/>
      </c:valAx>
      <c:valAx>
        <c:axId val="820379264"/>
        <c:scaling>
          <c:orientation val="minMax"/>
          <c:max val="4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0380904"/>
        <c:crosses val="max"/>
        <c:crossBetween val="between"/>
      </c:valAx>
      <c:catAx>
        <c:axId val="82038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0379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22718779535471E-2"/>
          <c:y val="8.9797594303256775E-2"/>
          <c:w val="0.86463795892670048"/>
          <c:h val="0.7004204779928975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'2.1'!$A$7</c:f>
              <c:strCache>
                <c:ptCount val="1"/>
                <c:pt idx="0">
                  <c:v>Forbrukslån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'2.1'!$B$6:$W$6</c:f>
              <c:numCache>
                <c:formatCode>dd/mm/yy;@</c:formatCode>
                <c:ptCount val="22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  <c:pt idx="21">
                  <c:v>45747</c:v>
                </c:pt>
              </c:numCache>
            </c:numRef>
          </c:cat>
          <c:val>
            <c:numRef>
              <c:f>'2.1'!$B$7:$W$7</c:f>
              <c:numCache>
                <c:formatCode>0.0</c:formatCode>
                <c:ptCount val="22"/>
                <c:pt idx="0">
                  <c:v>75.507432717398302</c:v>
                </c:pt>
                <c:pt idx="1">
                  <c:v>76.236437189200799</c:v>
                </c:pt>
                <c:pt idx="2">
                  <c:v>74.592664378806163</c:v>
                </c:pt>
                <c:pt idx="3">
                  <c:v>75.720452208707997</c:v>
                </c:pt>
                <c:pt idx="4">
                  <c:v>72.4353103512383</c:v>
                </c:pt>
                <c:pt idx="5">
                  <c:v>69.576969629820411</c:v>
                </c:pt>
                <c:pt idx="6">
                  <c:v>67.990212217376794</c:v>
                </c:pt>
                <c:pt idx="7">
                  <c:v>69.53405604247024</c:v>
                </c:pt>
                <c:pt idx="8">
                  <c:v>68.36602306266019</c:v>
                </c:pt>
                <c:pt idx="9">
                  <c:v>69.28465539938</c:v>
                </c:pt>
                <c:pt idx="10">
                  <c:v>67.993789501769996</c:v>
                </c:pt>
                <c:pt idx="11">
                  <c:v>69.728226118530003</c:v>
                </c:pt>
                <c:pt idx="12">
                  <c:v>72.07082844272999</c:v>
                </c:pt>
                <c:pt idx="13">
                  <c:v>73.886569390899993</c:v>
                </c:pt>
                <c:pt idx="14">
                  <c:v>76.302714167079998</c:v>
                </c:pt>
                <c:pt idx="15">
                  <c:v>81.694951575120001</c:v>
                </c:pt>
                <c:pt idx="16">
                  <c:v>72.470089511369991</c:v>
                </c:pt>
                <c:pt idx="17">
                  <c:v>72.5</c:v>
                </c:pt>
                <c:pt idx="18">
                  <c:v>73.155000000000001</c:v>
                </c:pt>
                <c:pt idx="19">
                  <c:v>74.52154122252</c:v>
                </c:pt>
                <c:pt idx="20" formatCode="General">
                  <c:v>76.73</c:v>
                </c:pt>
                <c:pt idx="21" formatCode="General">
                  <c:v>76.73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9-4E71-BC4B-B785CDE7CC6B}"/>
            </c:ext>
          </c:extLst>
        </c:ser>
        <c:ser>
          <c:idx val="2"/>
          <c:order val="1"/>
          <c:tx>
            <c:strRef>
              <c:f>'2.1'!$A$8</c:f>
              <c:strCache>
                <c:ptCount val="1"/>
                <c:pt idx="0">
                  <c:v>Annen usikret gjeld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'2.1'!$B$6:$W$6</c:f>
              <c:numCache>
                <c:formatCode>dd/mm/yy;@</c:formatCode>
                <c:ptCount val="22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  <c:pt idx="21">
                  <c:v>45747</c:v>
                </c:pt>
              </c:numCache>
            </c:numRef>
          </c:cat>
          <c:val>
            <c:numRef>
              <c:f>'2.1'!$B$8:$W$8</c:f>
              <c:numCache>
                <c:formatCode>0.0</c:formatCode>
                <c:ptCount val="22"/>
                <c:pt idx="0">
                  <c:v>22.541977008539991</c:v>
                </c:pt>
                <c:pt idx="1">
                  <c:v>19.702061561969948</c:v>
                </c:pt>
                <c:pt idx="2">
                  <c:v>19.20152000862003</c:v>
                </c:pt>
                <c:pt idx="3">
                  <c:v>17.95605784651989</c:v>
                </c:pt>
                <c:pt idx="4">
                  <c:v>17.475346311810092</c:v>
                </c:pt>
                <c:pt idx="5">
                  <c:v>16.373118083559902</c:v>
                </c:pt>
                <c:pt idx="6">
                  <c:v>15.4253648146901</c:v>
                </c:pt>
                <c:pt idx="7">
                  <c:v>14.991399850049962</c:v>
                </c:pt>
                <c:pt idx="8">
                  <c:v>14.094683256209988</c:v>
                </c:pt>
                <c:pt idx="9">
                  <c:v>14.02919661186003</c:v>
                </c:pt>
                <c:pt idx="10">
                  <c:v>13.172187536320001</c:v>
                </c:pt>
                <c:pt idx="11">
                  <c:v>12.334743480289999</c:v>
                </c:pt>
                <c:pt idx="12">
                  <c:v>10.83165697377</c:v>
                </c:pt>
                <c:pt idx="13">
                  <c:v>10.604888164869999</c:v>
                </c:pt>
                <c:pt idx="14">
                  <c:v>10.229687941419998</c:v>
                </c:pt>
                <c:pt idx="15">
                  <c:v>5.9378407640399997</c:v>
                </c:pt>
                <c:pt idx="16">
                  <c:v>16.948188387159998</c:v>
                </c:pt>
                <c:pt idx="17">
                  <c:v>17.7</c:v>
                </c:pt>
                <c:pt idx="18">
                  <c:v>18.227</c:v>
                </c:pt>
                <c:pt idx="19">
                  <c:v>18.78411922315</c:v>
                </c:pt>
                <c:pt idx="20" formatCode="General">
                  <c:v>20.279999999999998</c:v>
                </c:pt>
                <c:pt idx="21" formatCode="General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E9-4E71-BC4B-B785CDE7CC6B}"/>
            </c:ext>
          </c:extLst>
        </c:ser>
        <c:ser>
          <c:idx val="0"/>
          <c:order val="2"/>
          <c:tx>
            <c:strRef>
              <c:f>'2.1'!$A$9</c:f>
              <c:strCache>
                <c:ptCount val="1"/>
                <c:pt idx="0">
                  <c:v>Rammekreditter</c:v>
                </c:pt>
              </c:strCache>
            </c:strRef>
          </c:tx>
          <c:spPr>
            <a:solidFill>
              <a:srgbClr val="117B8C"/>
            </a:solidFill>
            <a:ln>
              <a:noFill/>
            </a:ln>
            <a:effectLst/>
          </c:spPr>
          <c:invertIfNegative val="0"/>
          <c:cat>
            <c:numRef>
              <c:f>'2.1'!$B$6:$W$6</c:f>
              <c:numCache>
                <c:formatCode>dd/mm/yy;@</c:formatCode>
                <c:ptCount val="22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  <c:pt idx="21">
                  <c:v>45747</c:v>
                </c:pt>
              </c:numCache>
            </c:numRef>
          </c:cat>
          <c:val>
            <c:numRef>
              <c:f>'2.1'!$B$9:$W$9</c:f>
              <c:numCache>
                <c:formatCode>0.0</c:formatCode>
                <c:ptCount val="22"/>
                <c:pt idx="0">
                  <c:v>78.456107751422763</c:v>
                </c:pt>
                <c:pt idx="1">
                  <c:v>74.795736111654804</c:v>
                </c:pt>
                <c:pt idx="2">
                  <c:v>71.368991715734822</c:v>
                </c:pt>
                <c:pt idx="3">
                  <c:v>69.059181462631699</c:v>
                </c:pt>
                <c:pt idx="4">
                  <c:v>70.597836260141094</c:v>
                </c:pt>
                <c:pt idx="5">
                  <c:v>67.2881495617235</c:v>
                </c:pt>
                <c:pt idx="6">
                  <c:v>67.668649484826304</c:v>
                </c:pt>
                <c:pt idx="7">
                  <c:v>67.76679434829164</c:v>
                </c:pt>
                <c:pt idx="8">
                  <c:v>67.672723357212476</c:v>
                </c:pt>
                <c:pt idx="9">
                  <c:v>66.862621712983</c:v>
                </c:pt>
                <c:pt idx="10">
                  <c:v>67.627407566930003</c:v>
                </c:pt>
                <c:pt idx="11">
                  <c:v>68.124245316729997</c:v>
                </c:pt>
                <c:pt idx="12">
                  <c:v>67.442518673699993</c:v>
                </c:pt>
                <c:pt idx="13">
                  <c:v>68.999549869449993</c:v>
                </c:pt>
                <c:pt idx="14">
                  <c:v>68.121769751109994</c:v>
                </c:pt>
                <c:pt idx="15">
                  <c:v>68.985527527659997</c:v>
                </c:pt>
                <c:pt idx="16">
                  <c:v>70.5</c:v>
                </c:pt>
                <c:pt idx="17">
                  <c:v>71.400000000000006</c:v>
                </c:pt>
                <c:pt idx="18">
                  <c:v>75.932000000000002</c:v>
                </c:pt>
                <c:pt idx="19">
                  <c:v>75.0586643149</c:v>
                </c:pt>
                <c:pt idx="20" formatCode="General">
                  <c:v>75.599999999999994</c:v>
                </c:pt>
                <c:pt idx="21" formatCode="General">
                  <c:v>75.599999999999994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E9-4E71-BC4B-B785CDE7C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534096"/>
        <c:axId val="754534424"/>
      </c:barChart>
      <c:lineChart>
        <c:grouping val="standard"/>
        <c:varyColors val="0"/>
        <c:ser>
          <c:idx val="4"/>
          <c:order val="3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C3-4F83-80BA-7166B0F1A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584"/>
        <c:axId val="1932488255"/>
      </c:lineChart>
      <c:catAx>
        <c:axId val="754534096"/>
        <c:scaling>
          <c:orientation val="minMax"/>
        </c:scaling>
        <c:delete val="0"/>
        <c:axPos val="b"/>
        <c:numFmt formatCode="dd/mm/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noMultiLvlLbl val="0"/>
      </c:catAx>
      <c:valAx>
        <c:axId val="754534424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 kr</a:t>
                </a:r>
              </a:p>
            </c:rich>
          </c:tx>
          <c:layout>
            <c:manualLayout>
              <c:xMode val="edge"/>
              <c:yMode val="edge"/>
              <c:x val="1.5001340670996975E-2"/>
              <c:y val="1.49042289464918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4534096"/>
        <c:crosses val="autoZero"/>
        <c:crossBetween val="between"/>
      </c:valAx>
      <c:valAx>
        <c:axId val="1932488255"/>
        <c:scaling>
          <c:orientation val="minMax"/>
          <c:max val="1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23584"/>
        <c:crosses val="max"/>
        <c:crossBetween val="between"/>
      </c:valAx>
      <c:catAx>
        <c:axId val="323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9324882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38377766156938E-2"/>
          <c:y val="9.3004651242658803E-2"/>
          <c:w val="0.87346040093234434"/>
          <c:h val="0.7169193970631944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'2.2'!$A$7</c:f>
              <c:strCache>
                <c:ptCount val="1"/>
                <c:pt idx="0">
                  <c:v>Rentebærende gjeld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'2.2'!$B$6:$R$6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'2.2'!$B$7:$R$7</c:f>
              <c:numCache>
                <c:formatCode>0.0</c:formatCode>
                <c:ptCount val="17"/>
                <c:pt idx="0">
                  <c:v>153.54208887233668</c:v>
                </c:pt>
                <c:pt idx="1">
                  <c:v>151.31237372512982</c:v>
                </c:pt>
                <c:pt idx="2">
                  <c:v>145.19718809678935</c:v>
                </c:pt>
                <c:pt idx="3">
                  <c:v>143.65958624196938</c:v>
                </c:pt>
                <c:pt idx="4">
                  <c:v>140.12003000921308</c:v>
                </c:pt>
                <c:pt idx="5">
                  <c:v>134.30943826683301</c:v>
                </c:pt>
                <c:pt idx="6">
                  <c:v>130.19756082055929</c:v>
                </c:pt>
                <c:pt idx="7">
                  <c:v>130.62356760546226</c:v>
                </c:pt>
                <c:pt idx="8">
                  <c:v>128.14251478772212</c:v>
                </c:pt>
                <c:pt idx="9">
                  <c:v>127.31250221730942</c:v>
                </c:pt>
                <c:pt idx="10">
                  <c:v>123.61625896857001</c:v>
                </c:pt>
                <c:pt idx="11">
                  <c:v>125.45422002108998</c:v>
                </c:pt>
                <c:pt idx="12">
                  <c:v>126.24702372853</c:v>
                </c:pt>
                <c:pt idx="13">
                  <c:v>128.13828904901999</c:v>
                </c:pt>
                <c:pt idx="14">
                  <c:v>125.76570180729</c:v>
                </c:pt>
                <c:pt idx="15">
                  <c:v>127.916900168</c:v>
                </c:pt>
                <c:pt idx="16">
                  <c:v>130.6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3-41EE-8688-623BF15AAE0D}"/>
            </c:ext>
          </c:extLst>
        </c:ser>
        <c:ser>
          <c:idx val="2"/>
          <c:order val="1"/>
          <c:tx>
            <c:strRef>
              <c:f>'2.2'!$A$8</c:f>
              <c:strCache>
                <c:ptCount val="1"/>
                <c:pt idx="0">
                  <c:v>Ikke-rentebærende gjeld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'2.2'!$B$6:$R$6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'2.2'!$B$8:$R$8</c:f>
              <c:numCache>
                <c:formatCode>0.0</c:formatCode>
                <c:ptCount val="17"/>
                <c:pt idx="0">
                  <c:v>22.963428605022457</c:v>
                </c:pt>
                <c:pt idx="1">
                  <c:v>19.421861137697899</c:v>
                </c:pt>
                <c:pt idx="2">
                  <c:v>19.965988006356763</c:v>
                </c:pt>
                <c:pt idx="3">
                  <c:v>19.076105275877481</c:v>
                </c:pt>
                <c:pt idx="4">
                  <c:v>20.388462913968898</c:v>
                </c:pt>
                <c:pt idx="5">
                  <c:v>18.92879900825718</c:v>
                </c:pt>
                <c:pt idx="6">
                  <c:v>20.886665696320591</c:v>
                </c:pt>
                <c:pt idx="7">
                  <c:v>21.668682635341149</c:v>
                </c:pt>
                <c:pt idx="8">
                  <c:v>21.990914888351188</c:v>
                </c:pt>
                <c:pt idx="9">
                  <c:v>22.863971506902129</c:v>
                </c:pt>
                <c:pt idx="10">
                  <c:v>25.17712563645</c:v>
                </c:pt>
                <c:pt idx="11">
                  <c:v>24.732994894459999</c:v>
                </c:pt>
                <c:pt idx="12">
                  <c:v>24.097980361669997</c:v>
                </c:pt>
                <c:pt idx="13">
                  <c:v>25.352718376200002</c:v>
                </c:pt>
                <c:pt idx="14">
                  <c:v>28.888470052319999</c:v>
                </c:pt>
                <c:pt idx="15">
                  <c:v>28.701419698599999</c:v>
                </c:pt>
                <c:pt idx="16">
                  <c:v>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3-41EE-8688-623BF15AA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534096"/>
        <c:axId val="754534424"/>
      </c:barChart>
      <c:barChart>
        <c:barDir val="col"/>
        <c:grouping val="stacked"/>
        <c:varyColors val="0"/>
        <c:ser>
          <c:idx val="0"/>
          <c:order val="2"/>
          <c:tx>
            <c:strRef>
              <c:f>'2.2'!$A$9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'2.2'!$B$6:$R$6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'2.2'!$B$9:$R$9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EBBB-4558-96AC-1201FF545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1580879"/>
        <c:axId val="1338489039"/>
      </c:barChart>
      <c:catAx>
        <c:axId val="754534096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noMultiLvlLbl val="0"/>
      </c:catAx>
      <c:valAx>
        <c:axId val="754534424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928743800556754E-2"/>
              <c:y val="1.90246658032023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096"/>
        <c:crossesAt val="1"/>
        <c:crossBetween val="between"/>
      </c:valAx>
      <c:valAx>
        <c:axId val="1338489039"/>
        <c:scaling>
          <c:orientation val="minMax"/>
          <c:max val="18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1580879"/>
        <c:crosses val="max"/>
        <c:crossBetween val="between"/>
      </c:valAx>
      <c:dateAx>
        <c:axId val="971580879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33848903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38377766156938E-2"/>
          <c:y val="9.3004651242658803E-2"/>
          <c:w val="0.87346040093234434"/>
          <c:h val="0.7169193970631944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'2.2'!$A$7</c:f>
              <c:strCache>
                <c:ptCount val="1"/>
                <c:pt idx="0">
                  <c:v>Rentebærende gjeld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'2.2'!$B$6:$W$6</c:f>
              <c:numCache>
                <c:formatCode>dd/mm/yy;@</c:formatCode>
                <c:ptCount val="22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  <c:pt idx="21">
                  <c:v>45747</c:v>
                </c:pt>
              </c:numCache>
            </c:numRef>
          </c:cat>
          <c:val>
            <c:numRef>
              <c:f>'2.2'!$B$7:$W$7</c:f>
              <c:numCache>
                <c:formatCode>0.0</c:formatCode>
                <c:ptCount val="22"/>
                <c:pt idx="0">
                  <c:v>153.54208887233668</c:v>
                </c:pt>
                <c:pt idx="1">
                  <c:v>151.31237372512982</c:v>
                </c:pt>
                <c:pt idx="2">
                  <c:v>145.19718809678935</c:v>
                </c:pt>
                <c:pt idx="3">
                  <c:v>143.65958624196938</c:v>
                </c:pt>
                <c:pt idx="4">
                  <c:v>140.12003000921308</c:v>
                </c:pt>
                <c:pt idx="5">
                  <c:v>134.30943826683301</c:v>
                </c:pt>
                <c:pt idx="6">
                  <c:v>130.19756082055929</c:v>
                </c:pt>
                <c:pt idx="7">
                  <c:v>130.62356760546226</c:v>
                </c:pt>
                <c:pt idx="8">
                  <c:v>128.14251478772212</c:v>
                </c:pt>
                <c:pt idx="9">
                  <c:v>127.31250221730942</c:v>
                </c:pt>
                <c:pt idx="10">
                  <c:v>123.61625896857001</c:v>
                </c:pt>
                <c:pt idx="11">
                  <c:v>125.45422002108998</c:v>
                </c:pt>
                <c:pt idx="12">
                  <c:v>126.24702372853</c:v>
                </c:pt>
                <c:pt idx="13">
                  <c:v>128.13828904901999</c:v>
                </c:pt>
                <c:pt idx="14">
                  <c:v>125.76570180729</c:v>
                </c:pt>
                <c:pt idx="15">
                  <c:v>127.916900168</c:v>
                </c:pt>
                <c:pt idx="16">
                  <c:v>130.6</c:v>
                </c:pt>
                <c:pt idx="17">
                  <c:v>131.80000000000001</c:v>
                </c:pt>
                <c:pt idx="18">
                  <c:v>131.93046568136</c:v>
                </c:pt>
                <c:pt idx="19">
                  <c:v>137.0698870121</c:v>
                </c:pt>
                <c:pt idx="20" formatCode="General">
                  <c:v>138.51</c:v>
                </c:pt>
                <c:pt idx="21" formatCode="General">
                  <c:v>138.82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DA-480A-9107-DCB5197B1E8A}"/>
            </c:ext>
          </c:extLst>
        </c:ser>
        <c:ser>
          <c:idx val="2"/>
          <c:order val="1"/>
          <c:tx>
            <c:strRef>
              <c:f>'2.2'!$A$8</c:f>
              <c:strCache>
                <c:ptCount val="1"/>
                <c:pt idx="0">
                  <c:v>Ikke-rentebærende gjeld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'2.2'!$B$6:$W$6</c:f>
              <c:numCache>
                <c:formatCode>dd/mm/yy;@</c:formatCode>
                <c:ptCount val="22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  <c:pt idx="21">
                  <c:v>45747</c:v>
                </c:pt>
              </c:numCache>
            </c:numRef>
          </c:cat>
          <c:val>
            <c:numRef>
              <c:f>'2.2'!$B$8:$W$8</c:f>
              <c:numCache>
                <c:formatCode>0.0</c:formatCode>
                <c:ptCount val="22"/>
                <c:pt idx="0">
                  <c:v>22.963428605022457</c:v>
                </c:pt>
                <c:pt idx="1">
                  <c:v>19.421861137697899</c:v>
                </c:pt>
                <c:pt idx="2">
                  <c:v>19.965988006356763</c:v>
                </c:pt>
                <c:pt idx="3">
                  <c:v>19.076105275877481</c:v>
                </c:pt>
                <c:pt idx="4">
                  <c:v>20.388462913968898</c:v>
                </c:pt>
                <c:pt idx="5">
                  <c:v>18.92879900825718</c:v>
                </c:pt>
                <c:pt idx="6">
                  <c:v>20.886665696320591</c:v>
                </c:pt>
                <c:pt idx="7">
                  <c:v>21.668682635341149</c:v>
                </c:pt>
                <c:pt idx="8">
                  <c:v>21.990914888351188</c:v>
                </c:pt>
                <c:pt idx="9">
                  <c:v>22.863971506902129</c:v>
                </c:pt>
                <c:pt idx="10">
                  <c:v>25.17712563645</c:v>
                </c:pt>
                <c:pt idx="11">
                  <c:v>24.732994894459999</c:v>
                </c:pt>
                <c:pt idx="12">
                  <c:v>24.097980361669997</c:v>
                </c:pt>
                <c:pt idx="13">
                  <c:v>25.352718376200002</c:v>
                </c:pt>
                <c:pt idx="14">
                  <c:v>28.888470052319999</c:v>
                </c:pt>
                <c:pt idx="15">
                  <c:v>28.701419698599999</c:v>
                </c:pt>
                <c:pt idx="16">
                  <c:v>29.3</c:v>
                </c:pt>
                <c:pt idx="17">
                  <c:v>29.76</c:v>
                </c:pt>
                <c:pt idx="18">
                  <c:v>35.385659851089997</c:v>
                </c:pt>
                <c:pt idx="19">
                  <c:v>31.294437748469999</c:v>
                </c:pt>
                <c:pt idx="20" formatCode="General">
                  <c:v>34.69</c:v>
                </c:pt>
                <c:pt idx="21" formatCode="General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DA-480A-9107-DCB5197B1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534096"/>
        <c:axId val="754534424"/>
      </c:barChart>
      <c:lineChart>
        <c:grouping val="standard"/>
        <c:varyColors val="0"/>
        <c:ser>
          <c:idx val="0"/>
          <c:order val="2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DA7-4B73-B279-40DF573EB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67392"/>
        <c:axId val="1101466912"/>
      </c:lineChart>
      <c:catAx>
        <c:axId val="754534096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noMultiLvlLbl val="0"/>
      </c:catAx>
      <c:valAx>
        <c:axId val="754534424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928743800556754E-2"/>
              <c:y val="1.90246658032023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096"/>
        <c:crossesAt val="1"/>
        <c:crossBetween val="between"/>
      </c:valAx>
      <c:valAx>
        <c:axId val="1101466912"/>
        <c:scaling>
          <c:orientation val="minMax"/>
          <c:max val="1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01467392"/>
        <c:crosses val="max"/>
        <c:crossBetween val="between"/>
      </c:valAx>
      <c:catAx>
        <c:axId val="1101467392"/>
        <c:scaling>
          <c:orientation val="minMax"/>
        </c:scaling>
        <c:delete val="1"/>
        <c:axPos val="b"/>
        <c:majorTickMark val="out"/>
        <c:minorTickMark val="none"/>
        <c:tickLblPos val="nextTo"/>
        <c:crossAx val="1101466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9883295838026E-2"/>
          <c:y val="0.10731950655379537"/>
          <c:w val="0.88159255483689536"/>
          <c:h val="0.74571791897745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'2.3'!$B$5</c:f>
              <c:strCache>
                <c:ptCount val="1"/>
                <c:pt idx="0">
                  <c:v>31.12.19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18-29 år</c:v>
              </c:pt>
              <c:pt idx="1">
                <c:v>30-39 år</c:v>
              </c:pt>
              <c:pt idx="2">
                <c:v>40-49 år</c:v>
              </c:pt>
              <c:pt idx="3">
                <c:v>50-59 år</c:v>
              </c:pt>
              <c:pt idx="4">
                <c:v>60-69 år</c:v>
              </c:pt>
              <c:pt idx="5">
                <c:v>70-79 år</c:v>
              </c:pt>
              <c:pt idx="6">
                <c:v>80+ år</c:v>
              </c:pt>
            </c:strLit>
          </c:cat>
          <c:val>
            <c:numLit>
              <c:formatCode>General</c:formatCode>
              <c:ptCount val="7"/>
              <c:pt idx="0">
                <c:v>9.7494802214599492</c:v>
              </c:pt>
              <c:pt idx="1">
                <c:v>35.998197794559573</c:v>
              </c:pt>
              <c:pt idx="2">
                <c:v>47.069659360809695</c:v>
              </c:pt>
              <c:pt idx="3">
                <c:v>45.463312283529554</c:v>
              </c:pt>
              <c:pt idx="4">
                <c:v>26.741150237889432</c:v>
              </c:pt>
              <c:pt idx="5">
                <c:v>10.072846810150061</c:v>
              </c:pt>
              <c:pt idx="6">
                <c:v>1.410420527279999</c:v>
              </c:pt>
            </c:numLit>
          </c:val>
          <c:extLst>
            <c:ext xmlns:c16="http://schemas.microsoft.com/office/drawing/2014/chart" uri="{C3380CC4-5D6E-409C-BE32-E72D297353CC}">
              <c16:uniqueId val="{00000000-F013-4A08-B0BF-DBB53B11FF19}"/>
            </c:ext>
          </c:extLst>
        </c:ser>
        <c:ser>
          <c:idx val="1"/>
          <c:order val="1"/>
          <c:tx>
            <c:strRef>
              <c:f>'2.3'!$C$5</c:f>
              <c:strCache>
                <c:ptCount val="1"/>
                <c:pt idx="0">
                  <c:v>31.12.20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18-29 år</c:v>
              </c:pt>
              <c:pt idx="1">
                <c:v>30-39 år</c:v>
              </c:pt>
              <c:pt idx="2">
                <c:v>40-49 år</c:v>
              </c:pt>
              <c:pt idx="3">
                <c:v>50-59 år</c:v>
              </c:pt>
              <c:pt idx="4">
                <c:v>60-69 år</c:v>
              </c:pt>
              <c:pt idx="5">
                <c:v>70-79 år</c:v>
              </c:pt>
              <c:pt idx="6">
                <c:v>80+ år</c:v>
              </c:pt>
            </c:strLit>
          </c:cat>
          <c:val>
            <c:numLit>
              <c:formatCode>General</c:formatCode>
              <c:ptCount val="7"/>
              <c:pt idx="0">
                <c:v>10.021136897300307</c:v>
              </c:pt>
              <c:pt idx="1">
                <c:v>33.754192066148761</c:v>
              </c:pt>
              <c:pt idx="2">
                <c:v>42.976488109528667</c:v>
              </c:pt>
              <c:pt idx="3">
                <c:v>40.798368114720127</c:v>
              </c:pt>
              <c:pt idx="4">
                <c:v>23.446168370719231</c:v>
              </c:pt>
              <c:pt idx="5">
                <c:v>8.3831873786701436</c:v>
              </c:pt>
              <c:pt idx="6">
                <c:v>1.128951986089991</c:v>
              </c:pt>
            </c:numLit>
          </c:val>
          <c:extLst>
            <c:ext xmlns:c16="http://schemas.microsoft.com/office/drawing/2014/chart" uri="{C3380CC4-5D6E-409C-BE32-E72D297353CC}">
              <c16:uniqueId val="{00000001-F013-4A08-B0BF-DBB53B11FF19}"/>
            </c:ext>
          </c:extLst>
        </c:ser>
        <c:ser>
          <c:idx val="2"/>
          <c:order val="2"/>
          <c:tx>
            <c:strRef>
              <c:f>'2.3'!$D$5</c:f>
              <c:strCache>
                <c:ptCount val="1"/>
                <c:pt idx="0">
                  <c:v>31.12.21</c:v>
                </c:pt>
              </c:strCache>
            </c:strRef>
          </c:tx>
          <c:spPr>
            <a:solidFill>
              <a:srgbClr val="117B8C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18-29 år</c:v>
              </c:pt>
              <c:pt idx="1">
                <c:v>30-39 år</c:v>
              </c:pt>
              <c:pt idx="2">
                <c:v>40-49 år</c:v>
              </c:pt>
              <c:pt idx="3">
                <c:v>50-59 år</c:v>
              </c:pt>
              <c:pt idx="4">
                <c:v>60-69 år</c:v>
              </c:pt>
              <c:pt idx="5">
                <c:v>70-79 år</c:v>
              </c:pt>
              <c:pt idx="6">
                <c:v>80+ år</c:v>
              </c:pt>
            </c:strLit>
          </c:cat>
          <c:val>
            <c:numLit>
              <c:formatCode>General</c:formatCode>
              <c:ptCount val="7"/>
              <c:pt idx="0">
                <c:v>8.7878266350601439</c:v>
              </c:pt>
              <c:pt idx="1">
                <c:v>31.21834411842006</c:v>
              </c:pt>
              <c:pt idx="2">
                <c:v>39.335764025928306</c:v>
              </c:pt>
              <c:pt idx="3">
                <c:v>38.568159686758989</c:v>
              </c:pt>
              <c:pt idx="4">
                <c:v>22.50238034273967</c:v>
              </c:pt>
              <c:pt idx="5">
                <c:v>8.5231733182701124</c:v>
              </c:pt>
              <c:pt idx="6">
                <c:v>1.197781548890007</c:v>
              </c:pt>
            </c:numLit>
          </c:val>
          <c:extLst>
            <c:ext xmlns:c16="http://schemas.microsoft.com/office/drawing/2014/chart" uri="{C3380CC4-5D6E-409C-BE32-E72D297353CC}">
              <c16:uniqueId val="{00000002-F013-4A08-B0BF-DBB53B11FF19}"/>
            </c:ext>
          </c:extLst>
        </c:ser>
        <c:ser>
          <c:idx val="3"/>
          <c:order val="3"/>
          <c:tx>
            <c:strRef>
              <c:f>'2.3'!$E$5</c:f>
              <c:strCache>
                <c:ptCount val="1"/>
                <c:pt idx="0">
                  <c:v>31.12.22</c:v>
                </c:pt>
              </c:strCache>
            </c:strRef>
          </c:tx>
          <c:spPr>
            <a:solidFill>
              <a:srgbClr val="9EDAE4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18-29 år</c:v>
              </c:pt>
              <c:pt idx="1">
                <c:v>30-39 år</c:v>
              </c:pt>
              <c:pt idx="2">
                <c:v>40-49 år</c:v>
              </c:pt>
              <c:pt idx="3">
                <c:v>50-59 år</c:v>
              </c:pt>
              <c:pt idx="4">
                <c:v>60-69 år</c:v>
              </c:pt>
              <c:pt idx="5">
                <c:v>70-79 år</c:v>
              </c:pt>
              <c:pt idx="6">
                <c:v>80+ år</c:v>
              </c:pt>
            </c:strLit>
          </c:cat>
          <c:val>
            <c:numLit>
              <c:formatCode>General</c:formatCode>
              <c:ptCount val="7"/>
              <c:pt idx="0">
                <c:v>8.8359940013300005</c:v>
              </c:pt>
              <c:pt idx="1">
                <c:v>30.83445280562</c:v>
              </c:pt>
              <c:pt idx="2">
                <c:v>38.918007813449996</c:v>
              </c:pt>
              <c:pt idx="3">
                <c:v>38.597391231269995</c:v>
              </c:pt>
              <c:pt idx="4">
                <c:v>22.953934916119998</c:v>
              </c:pt>
              <c:pt idx="5">
                <c:v>8.8476868140799994</c:v>
              </c:pt>
              <c:pt idx="6">
                <c:v>1.3575066143299999</c:v>
              </c:pt>
            </c:numLit>
          </c:val>
          <c:extLst>
            <c:ext xmlns:c16="http://schemas.microsoft.com/office/drawing/2014/chart" uri="{C3380CC4-5D6E-409C-BE32-E72D297353CC}">
              <c16:uniqueId val="{00000003-F013-4A08-B0BF-DBB53B11FF19}"/>
            </c:ext>
          </c:extLst>
        </c:ser>
        <c:ser>
          <c:idx val="6"/>
          <c:order val="6"/>
          <c:tx>
            <c:strRef>
              <c:f>'2.3'!$F$5</c:f>
              <c:strCache>
                <c:ptCount val="1"/>
                <c:pt idx="0">
                  <c:v>30.09.23</c:v>
                </c:pt>
              </c:strCache>
            </c:strRef>
          </c:tx>
          <c:spPr>
            <a:solidFill>
              <a:srgbClr val="5CC1D3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18-29 år</c:v>
              </c:pt>
              <c:pt idx="1">
                <c:v>30-39 år</c:v>
              </c:pt>
              <c:pt idx="2">
                <c:v>40-49 år</c:v>
              </c:pt>
              <c:pt idx="3">
                <c:v>50-59 år</c:v>
              </c:pt>
              <c:pt idx="4">
                <c:v>60-69 år</c:v>
              </c:pt>
              <c:pt idx="5">
                <c:v>70-79 år</c:v>
              </c:pt>
              <c:pt idx="6">
                <c:v>80+ år</c:v>
              </c:pt>
            </c:strLit>
          </c:cat>
          <c:val>
            <c:numLit>
              <c:formatCode>General</c:formatCode>
              <c:ptCount val="7"/>
              <c:pt idx="0">
                <c:v>9.1054002077299998</c:v>
              </c:pt>
              <c:pt idx="1">
                <c:v>31.762430541200001</c:v>
              </c:pt>
              <c:pt idx="2">
                <c:v>40.084542612120003</c:v>
              </c:pt>
              <c:pt idx="3">
                <c:v>40.025309179730002</c:v>
              </c:pt>
              <c:pt idx="4">
                <c:v>24.297230268869999</c:v>
              </c:pt>
              <c:pt idx="5">
                <c:v>9.7118289138700007</c:v>
              </c:pt>
              <c:pt idx="6">
                <c:v>1.6315781433000001</c:v>
              </c:pt>
            </c:numLit>
          </c:val>
          <c:extLst>
            <c:ext xmlns:c16="http://schemas.microsoft.com/office/drawing/2014/chart" uri="{C3380CC4-5D6E-409C-BE32-E72D297353CC}">
              <c16:uniqueId val="{00000004-F013-4A08-B0BF-DBB53B11FF19}"/>
            </c:ext>
          </c:extLst>
        </c:ser>
        <c:ser>
          <c:idx val="7"/>
          <c:order val="7"/>
          <c:tx>
            <c:strRef>
              <c:f>'2.3'!$G$5</c:f>
              <c:strCache>
                <c:ptCount val="1"/>
                <c:pt idx="0">
                  <c:v>30.09.24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18-29 år</c:v>
              </c:pt>
              <c:pt idx="1">
                <c:v>30-39 år</c:v>
              </c:pt>
              <c:pt idx="2">
                <c:v>40-49 år</c:v>
              </c:pt>
              <c:pt idx="3">
                <c:v>50-59 år</c:v>
              </c:pt>
              <c:pt idx="4">
                <c:v>60-69 år</c:v>
              </c:pt>
              <c:pt idx="5">
                <c:v>70-79 år</c:v>
              </c:pt>
              <c:pt idx="6">
                <c:v>80+ år</c:v>
              </c:pt>
            </c:strLit>
          </c:cat>
          <c:val>
            <c:numRef>
              <c:f>'2.3'!$G$6:$G$12</c:f>
              <c:numCache>
                <c:formatCode>_-* #,##0.0_-;\-* #,##0.0_-;_-* "-"??_-;_-@_-</c:formatCode>
                <c:ptCount val="7"/>
                <c:pt idx="0">
                  <c:v>10.549508273899999</c:v>
                </c:pt>
                <c:pt idx="1">
                  <c:v>34.090191000700003</c:v>
                </c:pt>
                <c:pt idx="2">
                  <c:v>42.793979765000003</c:v>
                </c:pt>
                <c:pt idx="3">
                  <c:v>42.38563235366</c:v>
                </c:pt>
                <c:pt idx="4">
                  <c:v>25.989337066490002</c:v>
                </c:pt>
                <c:pt idx="5">
                  <c:v>10.602278838649999</c:v>
                </c:pt>
                <c:pt idx="6">
                  <c:v>1.9533974621700001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13-4A08-B0BF-DBB53B11FF19}"/>
            </c:ext>
          </c:extLst>
        </c:ser>
        <c:ser>
          <c:idx val="9"/>
          <c:order val="9"/>
          <c:tx>
            <c:strRef>
              <c:f>'2.3'!$H$5</c:f>
              <c:strCache>
                <c:ptCount val="1"/>
                <c:pt idx="0">
                  <c:v>31.03.25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solidFill>
                <a:schemeClr val="accent3">
                  <a:lumMod val="20000"/>
                  <a:lumOff val="80000"/>
                </a:schemeClr>
              </a:solidFill>
            </a:ln>
            <a:effectLst/>
          </c:spPr>
          <c:invertIfNegative val="0"/>
          <c:val>
            <c:numRef>
              <c:f>'2.3'!$H$6:$H$12</c:f>
              <c:numCache>
                <c:formatCode>_-* #,##0.0_-;\-* #,##0.0_-;_-* "-"??_-;_-@_-</c:formatCode>
                <c:ptCount val="7"/>
                <c:pt idx="0">
                  <c:v>10</c:v>
                </c:pt>
                <c:pt idx="1">
                  <c:v>34</c:v>
                </c:pt>
                <c:pt idx="2">
                  <c:v>43.96</c:v>
                </c:pt>
                <c:pt idx="3">
                  <c:v>43.8</c:v>
                </c:pt>
                <c:pt idx="4">
                  <c:v>27.17</c:v>
                </c:pt>
                <c:pt idx="5">
                  <c:v>11.38</c:v>
                </c:pt>
                <c:pt idx="6">
                  <c:v>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A-413A-B288-DE2289D3F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4"/>
        <c:axId val="754537704"/>
        <c:axId val="754540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v>45016</c:v>
                </c:tx>
                <c:spPr>
                  <a:solidFill>
                    <a:srgbClr val="71C277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7"/>
                    <c:pt idx="0">
                      <c:v>18-29 år</c:v>
                    </c:pt>
                    <c:pt idx="1">
                      <c:v>30-39 år</c:v>
                    </c:pt>
                    <c:pt idx="2">
                      <c:v>40-49 år</c:v>
                    </c:pt>
                    <c:pt idx="3">
                      <c:v>50-59 år</c:v>
                    </c:pt>
                    <c:pt idx="4">
                      <c:v>60-69 år</c:v>
                    </c:pt>
                    <c:pt idx="5">
                      <c:v>70-79 år</c:v>
                    </c:pt>
                    <c:pt idx="6">
                      <c:v>80+ år</c:v>
                    </c:pt>
                  </c:strLit>
                </c:cat>
                <c:val>
                  <c:numLit>
                    <c:formatCode>General</c:formatCode>
                    <c:ptCount val="7"/>
                    <c:pt idx="0">
                      <c:v>7.69437963729</c:v>
                    </c:pt>
                    <c:pt idx="1">
                      <c:v>30.304276991520002</c:v>
                    </c:pt>
                    <c:pt idx="2">
                      <c:v>39.355831438389998</c:v>
                    </c:pt>
                    <c:pt idx="3">
                      <c:v>39.987033130539999</c:v>
                    </c:pt>
                    <c:pt idx="4">
                      <c:v>24.564181308400002</c:v>
                    </c:pt>
                    <c:pt idx="5">
                      <c:v>9.8565114439899997</c:v>
                    </c:pt>
                    <c:pt idx="6">
                      <c:v>1.7275871599100001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7-F013-4A08-B0BF-DBB53B11FF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v>45107</c:v>
                </c:tx>
                <c:spPr>
                  <a:solidFill>
                    <a:srgbClr val="751A21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7"/>
                    <c:pt idx="0">
                      <c:v>18-29 år</c:v>
                    </c:pt>
                    <c:pt idx="1">
                      <c:v>30-39 år</c:v>
                    </c:pt>
                    <c:pt idx="2">
                      <c:v>40-49 år</c:v>
                    </c:pt>
                    <c:pt idx="3">
                      <c:v>50-59 år</c:v>
                    </c:pt>
                    <c:pt idx="4">
                      <c:v>60-69 år</c:v>
                    </c:pt>
                    <c:pt idx="5">
                      <c:v>70-79 år</c:v>
                    </c:pt>
                    <c:pt idx="6">
                      <c:v>80+ år</c:v>
                    </c:pt>
                  </c:strLit>
                </c:cat>
                <c:val>
                  <c:numLit>
                    <c:formatCode>General</c:formatCode>
                    <c:ptCount val="7"/>
                    <c:pt idx="0">
                      <c:v>8.3935497387400009</c:v>
                    </c:pt>
                    <c:pt idx="1">
                      <c:v>30.92187217048</c:v>
                    </c:pt>
                    <c:pt idx="2">
                      <c:v>39.435541580429998</c:v>
                    </c:pt>
                    <c:pt idx="3">
                      <c:v>39.848654300489997</c:v>
                    </c:pt>
                    <c:pt idx="4">
                      <c:v>24.452534773860002</c:v>
                    </c:pt>
                    <c:pt idx="5">
                      <c:v>9.9073068071399994</c:v>
                    </c:pt>
                    <c:pt idx="6">
                      <c:v>1.69471248847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013-4A08-B0BF-DBB53B11FF19}"/>
                  </c:ext>
                </c:extLst>
              </c15:ser>
            </c15:filteredBarSeries>
          </c:ext>
        </c:extLst>
      </c:barChart>
      <c:barChart>
        <c:barDir val="col"/>
        <c:grouping val="clustered"/>
        <c:varyColors val="0"/>
        <c:ser>
          <c:idx val="8"/>
          <c:order val="8"/>
          <c:tx>
            <c:v>#REF!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18-29 år</c:v>
              </c:pt>
              <c:pt idx="1">
                <c:v>30-39 år</c:v>
              </c:pt>
              <c:pt idx="2">
                <c:v>40-49 år</c:v>
              </c:pt>
              <c:pt idx="3">
                <c:v>50-59 år</c:v>
              </c:pt>
              <c:pt idx="4">
                <c:v>60-69 år</c:v>
              </c:pt>
              <c:pt idx="5">
                <c:v>70-79 år</c:v>
              </c:pt>
              <c:pt idx="6">
                <c:v>80+ år</c:v>
              </c:pt>
            </c:strLit>
          </c:cat>
          <c:val>
            <c:numLit>
              <c:formatCode>General</c:formatCode>
              <c:ptCount val="7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F013-4A08-B0BF-DBB53B11F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4"/>
        <c:axId val="1487824880"/>
        <c:axId val="1487809040"/>
      </c:barChart>
      <c:catAx>
        <c:axId val="754537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4540328"/>
        <c:crosses val="autoZero"/>
        <c:auto val="1"/>
        <c:lblAlgn val="ctr"/>
        <c:lblOffset val="100"/>
        <c:tickMarkSkip val="1"/>
        <c:noMultiLvlLbl val="0"/>
      </c:catAx>
      <c:valAx>
        <c:axId val="75454032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 kr</a:t>
                </a:r>
              </a:p>
            </c:rich>
          </c:tx>
          <c:layout>
            <c:manualLayout>
              <c:xMode val="edge"/>
              <c:yMode val="edge"/>
              <c:x val="1.7857142857142856E-2"/>
              <c:y val="2.0296934565631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4537704"/>
        <c:crosses val="autoZero"/>
        <c:crossBetween val="between"/>
      </c:valAx>
      <c:valAx>
        <c:axId val="1487809040"/>
        <c:scaling>
          <c:orientation val="minMax"/>
          <c:max val="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87824880"/>
        <c:crosses val="max"/>
        <c:crossBetween val="between"/>
      </c:valAx>
      <c:catAx>
        <c:axId val="1487824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7809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03571619641058E-2"/>
          <c:y val="9.7260125449955145E-2"/>
          <c:w val="0.85180059885361137"/>
          <c:h val="0.757996203628121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'2.4'!$C$7</c:f>
              <c:strCache>
                <c:ptCount val="1"/>
                <c:pt idx="0">
                  <c:v>Norske porteføljekjøpsforetak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'2.4'!$B$8:$B$10</c:f>
              <c:strCache>
                <c:ptCount val="3"/>
                <c:pt idx="0">
                  <c:v>31.03.2020</c:v>
                </c:pt>
                <c:pt idx="1">
                  <c:v>31.12.2021</c:v>
                </c:pt>
                <c:pt idx="2">
                  <c:v>31.03.2025</c:v>
                </c:pt>
              </c:strCache>
            </c:strRef>
          </c:cat>
          <c:val>
            <c:numRef>
              <c:f>'2.4'!$C$8:$C$10</c:f>
              <c:numCache>
                <c:formatCode>_(* #,##0.0_);_(* \(#,##0.0\);_(* "-"??_);_(@_)</c:formatCode>
                <c:ptCount val="3"/>
                <c:pt idx="0">
                  <c:v>11.890732758670454</c:v>
                </c:pt>
                <c:pt idx="1">
                  <c:v>14.713219852890253</c:v>
                </c:pt>
                <c:pt idx="2">
                  <c:v>17.548508684564602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5-483A-8880-A43393C80AA9}"/>
            </c:ext>
          </c:extLst>
        </c:ser>
        <c:ser>
          <c:idx val="1"/>
          <c:order val="1"/>
          <c:tx>
            <c:strRef>
              <c:f>'2.4'!$D$7</c:f>
              <c:strCache>
                <c:ptCount val="1"/>
                <c:pt idx="0">
                  <c:v>Grensekryssende porteføljekjøpsforetak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'2.4'!$B$8:$B$10</c:f>
              <c:strCache>
                <c:ptCount val="3"/>
                <c:pt idx="0">
                  <c:v>31.03.2020</c:v>
                </c:pt>
                <c:pt idx="1">
                  <c:v>31.12.2021</c:v>
                </c:pt>
                <c:pt idx="2">
                  <c:v>31.03.2025</c:v>
                </c:pt>
              </c:strCache>
            </c:strRef>
          </c:cat>
          <c:val>
            <c:numRef>
              <c:f>'2.4'!$D$8:$D$10</c:f>
              <c:numCache>
                <c:formatCode>_(* #,##0.0_);_(* \(#,##0.0\);_(* "-"??_);_(@_)</c:formatCode>
                <c:ptCount val="3"/>
                <c:pt idx="0">
                  <c:v>0</c:v>
                </c:pt>
                <c:pt idx="1">
                  <c:v>7.0554287181441646</c:v>
                </c:pt>
                <c:pt idx="2">
                  <c:v>6.9079830174301931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55-483A-8880-A43393C80AA9}"/>
            </c:ext>
          </c:extLst>
        </c:ser>
        <c:ser>
          <c:idx val="2"/>
          <c:order val="2"/>
          <c:tx>
            <c:strRef>
              <c:f>'2.4'!$E$7</c:f>
              <c:strCache>
                <c:ptCount val="1"/>
                <c:pt idx="0">
                  <c:v>Øvrige foretak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'2.4'!$B$8:$B$10</c:f>
              <c:strCache>
                <c:ptCount val="3"/>
                <c:pt idx="0">
                  <c:v>31.03.2020</c:v>
                </c:pt>
                <c:pt idx="1">
                  <c:v>31.12.2021</c:v>
                </c:pt>
                <c:pt idx="2">
                  <c:v>31.03.2025</c:v>
                </c:pt>
              </c:strCache>
            </c:strRef>
          </c:cat>
          <c:val>
            <c:numRef>
              <c:f>'2.4'!$E$8:$E$10</c:f>
              <c:numCache>
                <c:formatCode>_(* #,##0.0_);_(* \(#,##0.0\);_(* "-"??_);_(@_)</c:formatCode>
                <c:ptCount val="3"/>
                <c:pt idx="0">
                  <c:v>88.109267241329547</c:v>
                </c:pt>
                <c:pt idx="1">
                  <c:v>78.231351428965596</c:v>
                </c:pt>
                <c:pt idx="2">
                  <c:v>75.543508298005207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55-483A-8880-A43393C80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1001647"/>
        <c:axId val="211000207"/>
      </c:barChart>
      <c:lineChart>
        <c:grouping val="standard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955-483A-8880-A43393C80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854255"/>
        <c:axId val="220853295"/>
      </c:lineChart>
      <c:catAx>
        <c:axId val="211001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3.4142050366539729E-2"/>
              <c:y val="2.548994151841447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11000207"/>
        <c:crosses val="autoZero"/>
        <c:auto val="0"/>
        <c:lblAlgn val="ctr"/>
        <c:lblOffset val="100"/>
        <c:noMultiLvlLbl val="0"/>
      </c:catAx>
      <c:valAx>
        <c:axId val="211000207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11001647"/>
        <c:crosses val="autoZero"/>
        <c:crossBetween val="between"/>
      </c:valAx>
      <c:valAx>
        <c:axId val="220853295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20854255"/>
        <c:crosses val="max"/>
        <c:crossBetween val="between"/>
      </c:valAx>
      <c:catAx>
        <c:axId val="220854255"/>
        <c:scaling>
          <c:orientation val="minMax"/>
        </c:scaling>
        <c:delete val="1"/>
        <c:axPos val="b"/>
        <c:majorTickMark val="out"/>
        <c:minorTickMark val="none"/>
        <c:tickLblPos val="nextTo"/>
        <c:crossAx val="2208532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3.9925196719978559E-2"/>
          <c:y val="0.86931344588682957"/>
          <c:w val="0.95625956047947813"/>
          <c:h val="0.130686569563887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'3.1'!$A$4</c:f>
              <c:strCache>
                <c:ptCount val="1"/>
                <c:pt idx="0">
                  <c:v>Misligholdt hovedstol knyttet til forbruksgjeld, nominelle tall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cat>
            <c:numRef>
              <c:f>'3.1'!$B$3:$L$3</c:f>
              <c:numCache>
                <c:formatCode>dd/mm/yy;@</c:formatCode>
                <c:ptCount val="11"/>
                <c:pt idx="0">
                  <c:v>44012</c:v>
                </c:pt>
                <c:pt idx="1">
                  <c:v>44196</c:v>
                </c:pt>
                <c:pt idx="2">
                  <c:v>44377</c:v>
                </c:pt>
                <c:pt idx="3">
                  <c:v>44561</c:v>
                </c:pt>
                <c:pt idx="4">
                  <c:v>44742</c:v>
                </c:pt>
                <c:pt idx="5">
                  <c:v>44926</c:v>
                </c:pt>
                <c:pt idx="6">
                  <c:v>45107</c:v>
                </c:pt>
                <c:pt idx="7">
                  <c:v>45291</c:v>
                </c:pt>
                <c:pt idx="8">
                  <c:v>45473</c:v>
                </c:pt>
                <c:pt idx="9">
                  <c:v>45657</c:v>
                </c:pt>
                <c:pt idx="10" formatCode="0">
                  <c:v>0</c:v>
                </c:pt>
              </c:numCache>
            </c:numRef>
          </c:cat>
          <c:val>
            <c:numRef>
              <c:f>'3.1'!$B$4:$L$4</c:f>
              <c:numCache>
                <c:formatCode>#,##0.0</c:formatCode>
                <c:ptCount val="11"/>
                <c:pt idx="0">
                  <c:v>35</c:v>
                </c:pt>
                <c:pt idx="1">
                  <c:v>35.1</c:v>
                </c:pt>
                <c:pt idx="2">
                  <c:v>34.700000000000003</c:v>
                </c:pt>
                <c:pt idx="3">
                  <c:v>34.6</c:v>
                </c:pt>
                <c:pt idx="4">
                  <c:v>33.799999999999997</c:v>
                </c:pt>
                <c:pt idx="5">
                  <c:v>33.4</c:v>
                </c:pt>
                <c:pt idx="6">
                  <c:v>33.799999999999997</c:v>
                </c:pt>
                <c:pt idx="7">
                  <c:v>34.6</c:v>
                </c:pt>
                <c:pt idx="8">
                  <c:v>34.799999999999997</c:v>
                </c:pt>
                <c:pt idx="9">
                  <c:v>34.9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E-4AAC-BF7F-359E04E12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8321920"/>
        <c:axId val="2038328640"/>
      </c:areaChart>
      <c:areaChart>
        <c:grouping val="standard"/>
        <c:varyColors val="0"/>
        <c:ser>
          <c:idx val="1"/>
          <c:order val="1"/>
          <c:tx>
            <c:strRef>
              <c:f>'3.1'!$A$5</c:f>
              <c:strCache>
                <c:ptCount val="1"/>
                <c:pt idx="0">
                  <c:v>Misligholdt hovedstol knyttet til forbruksgjeld, inflasjonsjusterte tall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cat>
            <c:numRef>
              <c:f>'3.1'!$B$3:$L$3</c:f>
              <c:numCache>
                <c:formatCode>dd/mm/yy;@</c:formatCode>
                <c:ptCount val="11"/>
                <c:pt idx="0">
                  <c:v>44012</c:v>
                </c:pt>
                <c:pt idx="1">
                  <c:v>44196</c:v>
                </c:pt>
                <c:pt idx="2">
                  <c:v>44377</c:v>
                </c:pt>
                <c:pt idx="3">
                  <c:v>44561</c:v>
                </c:pt>
                <c:pt idx="4">
                  <c:v>44742</c:v>
                </c:pt>
                <c:pt idx="5">
                  <c:v>44926</c:v>
                </c:pt>
                <c:pt idx="6">
                  <c:v>45107</c:v>
                </c:pt>
                <c:pt idx="7">
                  <c:v>45291</c:v>
                </c:pt>
                <c:pt idx="8">
                  <c:v>45473</c:v>
                </c:pt>
                <c:pt idx="9">
                  <c:v>45657</c:v>
                </c:pt>
                <c:pt idx="10" formatCode="0">
                  <c:v>0</c:v>
                </c:pt>
              </c:numCache>
            </c:numRef>
          </c:cat>
          <c:val>
            <c:numRef>
              <c:f>'3.1'!$B$5:$L$5</c:f>
              <c:numCache>
                <c:formatCode>#,##0.000</c:formatCode>
                <c:ptCount val="11"/>
                <c:pt idx="0" formatCode="#,##0.0">
                  <c:v>35</c:v>
                </c:pt>
                <c:pt idx="1">
                  <c:v>34.850999999999999</c:v>
                </c:pt>
                <c:pt idx="2">
                  <c:v>33.735999999999997</c:v>
                </c:pt>
                <c:pt idx="3">
                  <c:v>32.621000000000002</c:v>
                </c:pt>
                <c:pt idx="4">
                  <c:v>30.905000000000001</c:v>
                </c:pt>
                <c:pt idx="5">
                  <c:v>29.738</c:v>
                </c:pt>
                <c:pt idx="6">
                  <c:v>29.056000000000001</c:v>
                </c:pt>
                <c:pt idx="7">
                  <c:v>29.405999999999999</c:v>
                </c:pt>
                <c:pt idx="8">
                  <c:v>29.155999999999999</c:v>
                </c:pt>
                <c:pt idx="9">
                  <c:v>29.021999999999998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2E-4AAC-BF7F-359E04E12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2106944"/>
        <c:axId val="1995295296"/>
      </c:areaChart>
      <c:dateAx>
        <c:axId val="2038321920"/>
        <c:scaling>
          <c:orientation val="minMax"/>
          <c:min val="44196"/>
        </c:scaling>
        <c:delete val="0"/>
        <c:axPos val="b"/>
        <c:numFmt formatCode="dd/mm/yy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38328640"/>
        <c:crosses val="autoZero"/>
        <c:auto val="0"/>
        <c:lblOffset val="100"/>
        <c:baseTimeUnit val="days"/>
        <c:majorUnit val="6"/>
        <c:majorTimeUnit val="months"/>
        <c:minorUnit val="1"/>
        <c:minorTimeUnit val="months"/>
      </c:dateAx>
      <c:valAx>
        <c:axId val="2038328640"/>
        <c:scaling>
          <c:orientation val="minMax"/>
          <c:max val="3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Milliarder kroner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38321920"/>
        <c:crosses val="autoZero"/>
        <c:crossBetween val="midCat"/>
      </c:valAx>
      <c:valAx>
        <c:axId val="1995295296"/>
        <c:scaling>
          <c:orientation val="minMax"/>
          <c:max val="35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92106944"/>
        <c:crosses val="max"/>
        <c:crossBetween val="midCat"/>
      </c:valAx>
      <c:catAx>
        <c:axId val="99210694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99529529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1130266520308547"/>
          <c:y val="0.90086009491629182"/>
          <c:w val="0.73716463976157132"/>
          <c:h val="5.71561049385485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17140608903171E-2"/>
          <c:y val="0.1072865293737001"/>
          <c:w val="0.85576190550145725"/>
          <c:h val="0.69798419593392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'3.2'!$B$4</c:f>
              <c:strCache>
                <c:ptCount val="1"/>
                <c:pt idx="0">
                  <c:v>Andel av samlet forbruksgjeld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'3.2'!$A$5:$A$9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'3.2'!$B$5:$B$9</c:f>
              <c:numCache>
                <c:formatCode>0.0</c:formatCode>
                <c:ptCount val="5"/>
                <c:pt idx="0">
                  <c:v>5.8</c:v>
                </c:pt>
                <c:pt idx="1">
                  <c:v>19.7</c:v>
                </c:pt>
                <c:pt idx="2">
                  <c:v>25.4</c:v>
                </c:pt>
                <c:pt idx="3">
                  <c:v>25.4</c:v>
                </c:pt>
                <c:pt idx="4">
                  <c:v>23.700000000000003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7-44E0-A2C2-04D14B70EF5A}"/>
            </c:ext>
          </c:extLst>
        </c:ser>
        <c:ser>
          <c:idx val="1"/>
          <c:order val="1"/>
          <c:tx>
            <c:strRef>
              <c:f>'3.2'!$C$4</c:f>
              <c:strCache>
                <c:ptCount val="1"/>
                <c:pt idx="0">
                  <c:v>Andel av samlet antall inkassosaker knyttet til forbruksgjeld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'3.2'!$A$5:$A$9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'3.2'!$C$5:$C$9</c:f>
              <c:numCache>
                <c:formatCode>0.0</c:formatCode>
                <c:ptCount val="5"/>
                <c:pt idx="0">
                  <c:v>12.5</c:v>
                </c:pt>
                <c:pt idx="1">
                  <c:v>24.7</c:v>
                </c:pt>
                <c:pt idx="2">
                  <c:v>26.1</c:v>
                </c:pt>
                <c:pt idx="3">
                  <c:v>20.6</c:v>
                </c:pt>
                <c:pt idx="4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7-44E0-A2C2-04D14B70E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1790792"/>
        <c:axId val="441794072"/>
      </c:barChart>
      <c:lineChart>
        <c:grouping val="standard"/>
        <c:varyColors val="0"/>
        <c:ser>
          <c:idx val="2"/>
          <c:order val="2"/>
          <c:tx>
            <c:strRef>
              <c:f>'3.2'!$D$4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'3.2'!$A$5:$A$9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'3.2'!$D$5:$D$9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97-44E0-A2C2-04D14B70E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829504"/>
        <c:axId val="698829832"/>
      </c:lineChart>
      <c:catAx>
        <c:axId val="698829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832"/>
        <c:crosses val="autoZero"/>
        <c:auto val="1"/>
        <c:lblAlgn val="ctr"/>
        <c:lblOffset val="100"/>
        <c:noMultiLvlLbl val="0"/>
      </c:catAx>
      <c:valAx>
        <c:axId val="698829832"/>
        <c:scaling>
          <c:orientation val="minMax"/>
          <c:max val="3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8408941485864562E-2"/>
              <c:y val="2.26360497381476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504"/>
        <c:crosses val="autoZero"/>
        <c:crossBetween val="between"/>
      </c:valAx>
      <c:valAx>
        <c:axId val="441794072"/>
        <c:scaling>
          <c:orientation val="minMax"/>
          <c:max val="3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41790792"/>
        <c:crosses val="max"/>
        <c:crossBetween val="between"/>
      </c:valAx>
      <c:catAx>
        <c:axId val="441790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1794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6774386929444471"/>
          <c:y val="0.89374691304835086"/>
          <c:w val="0.57151397495431411"/>
          <c:h val="9.1948216368488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6535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D45-4784-97C6-4C6EFFD97005}"/>
              </c:ext>
            </c:extLst>
          </c:dPt>
          <c:dPt>
            <c:idx val="1"/>
            <c:bubble3D val="0"/>
            <c:spPr>
              <a:solidFill>
                <a:srgbClr val="0CA3BC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D45-4784-97C6-4C6EFFD97005}"/>
              </c:ext>
            </c:extLst>
          </c:dPt>
          <c:dPt>
            <c:idx val="2"/>
            <c:bubble3D val="0"/>
            <c:spPr>
              <a:solidFill>
                <a:srgbClr val="9EDAE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D45-4784-97C6-4C6EFFD97005}"/>
              </c:ext>
            </c:extLst>
          </c:dPt>
          <c:dPt>
            <c:idx val="3"/>
            <c:bubble3D val="0"/>
            <c:spPr>
              <a:solidFill>
                <a:srgbClr val="E2F4F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D45-4784-97C6-4C6EFFD97005}"/>
              </c:ext>
            </c:extLst>
          </c:dPt>
          <c:dPt>
            <c:idx val="4"/>
            <c:bubble3D val="0"/>
            <c:spPr>
              <a:solidFill>
                <a:srgbClr val="1890A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D45-4784-97C6-4C6EFFD970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'3.3'!$A$5:$A$9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'3.3'!$B$5:$B$9</c:f>
              <c:numCache>
                <c:formatCode>0.0\ %</c:formatCode>
                <c:ptCount val="5"/>
                <c:pt idx="0">
                  <c:v>3.6999999999999998E-2</c:v>
                </c:pt>
                <c:pt idx="1">
                  <c:v>0.19800000000000001</c:v>
                </c:pt>
                <c:pt idx="2">
                  <c:v>0.27400000000000002</c:v>
                </c:pt>
                <c:pt idx="3">
                  <c:v>0.251</c:v>
                </c:pt>
                <c:pt idx="4">
                  <c:v>0.23899999999999999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5-4784-97C6-4C6EFFD97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11</xdr:row>
      <xdr:rowOff>101600</xdr:rowOff>
    </xdr:from>
    <xdr:to>
      <xdr:col>11</xdr:col>
      <xdr:colOff>668337</xdr:colOff>
      <xdr:row>35</xdr:row>
      <xdr:rowOff>66675</xdr:rowOff>
    </xdr:to>
    <xdr:graphicFrame macro="">
      <xdr:nvGraphicFramePr>
        <xdr:cNvPr id="17" name="Diagram 1">
          <a:extLst>
            <a:ext uri="{FF2B5EF4-FFF2-40B4-BE49-F238E27FC236}">
              <a16:creationId xmlns:a16="http://schemas.microsoft.com/office/drawing/2014/main" id="{BBA14FD4-C8F5-4429-AAFF-8A4092045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152400</xdr:colOff>
      <xdr:row>9</xdr:row>
      <xdr:rowOff>139700</xdr:rowOff>
    </xdr:from>
    <xdr:to>
      <xdr:col>11</xdr:col>
      <xdr:colOff>744537</xdr:colOff>
      <xdr:row>34</xdr:row>
      <xdr:rowOff>54767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81FBCD-59B8-4751-9B1F-CDAD850BC9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585786</xdr:colOff>
      <xdr:row>3</xdr:row>
      <xdr:rowOff>9525</xdr:rowOff>
    </xdr:from>
    <xdr:to>
      <xdr:col>14</xdr:col>
      <xdr:colOff>495299</xdr:colOff>
      <xdr:row>22</xdr:row>
      <xdr:rowOff>80962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69B606A4-6D33-41C0-93B1-80EADCDB9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11</xdr:row>
      <xdr:rowOff>95250</xdr:rowOff>
    </xdr:from>
    <xdr:to>
      <xdr:col>11</xdr:col>
      <xdr:colOff>592137</xdr:colOff>
      <xdr:row>36</xdr:row>
      <xdr:rowOff>7142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F9E81358-A8B4-4BC8-9127-3F685C944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790575</xdr:colOff>
      <xdr:row>11</xdr:row>
      <xdr:rowOff>95250</xdr:rowOff>
    </xdr:from>
    <xdr:to>
      <xdr:col>11</xdr:col>
      <xdr:colOff>592137</xdr:colOff>
      <xdr:row>36</xdr:row>
      <xdr:rowOff>7142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8D39F9C-5C98-4983-9356-03D9085F1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168274</xdr:colOff>
      <xdr:row>13</xdr:row>
      <xdr:rowOff>25400</xdr:rowOff>
    </xdr:from>
    <xdr:to>
      <xdr:col>10</xdr:col>
      <xdr:colOff>0</xdr:colOff>
      <xdr:row>35</xdr:row>
      <xdr:rowOff>133350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FFE6486-8064-4602-A7CC-69E200D04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393247</xdr:colOff>
      <xdr:row>9</xdr:row>
      <xdr:rowOff>13608</xdr:rowOff>
    </xdr:from>
    <xdr:to>
      <xdr:col>13</xdr:col>
      <xdr:colOff>642711</xdr:colOff>
      <xdr:row>35</xdr:row>
      <xdr:rowOff>93888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FACF24-670B-4CB0-0AD1-2CE36F06A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7</xdr:row>
      <xdr:rowOff>123823</xdr:rowOff>
    </xdr:from>
    <xdr:to>
      <xdr:col>8</xdr:col>
      <xdr:colOff>552450</xdr:colOff>
      <xdr:row>34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05ABA30-9035-D6A3-499A-667851BAA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4676774</xdr:colOff>
      <xdr:row>11</xdr:row>
      <xdr:rowOff>144462</xdr:rowOff>
    </xdr:from>
    <xdr:to>
      <xdr:col>4</xdr:col>
      <xdr:colOff>333374</xdr:colOff>
      <xdr:row>32</xdr:row>
      <xdr:rowOff>133350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78F5DD4-C40F-42D5-8CB8-6B923EDB9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692151</xdr:colOff>
      <xdr:row>3</xdr:row>
      <xdr:rowOff>92075</xdr:rowOff>
    </xdr:from>
    <xdr:to>
      <xdr:col>8</xdr:col>
      <xdr:colOff>276225</xdr:colOff>
      <xdr:row>20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8B088D3-1DBB-4AC2-8C2C-EF08B6C26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133349</xdr:colOff>
      <xdr:row>3</xdr:row>
      <xdr:rowOff>58737</xdr:rowOff>
    </xdr:from>
    <xdr:to>
      <xdr:col>11</xdr:col>
      <xdr:colOff>390524</xdr:colOff>
      <xdr:row>24</xdr:row>
      <xdr:rowOff>38100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62CE8C73-6DFF-4B65-9B12-AD831C415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742951</xdr:colOff>
      <xdr:row>2</xdr:row>
      <xdr:rowOff>134937</xdr:rowOff>
    </xdr:from>
    <xdr:to>
      <xdr:col>9</xdr:col>
      <xdr:colOff>38101</xdr:colOff>
      <xdr:row>20</xdr:row>
      <xdr:rowOff>76200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FCDC5A3D-30F0-4578-AD94-825BEACDA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A6BC1-36A5-4026-A6CE-50D411B0A97D}">
  <sheetPr>
    <tabColor rgb="FF00B050"/>
  </sheetPr>
  <dimension ref="A1:AU31"/>
  <sheetViews>
    <sheetView tabSelected="1" zoomScaleNormal="100" workbookViewId="0"/>
  </sheetViews>
  <sheetFormatPr defaultColWidth="11.42578125" defaultRowHeight="12.75" x14ac:dyDescent="0.2"/>
  <cols>
    <col min="1" max="1" width="16" style="1" customWidth="1"/>
    <col min="2" max="15" width="11.42578125" style="1"/>
    <col min="16" max="16" width="13.140625" style="1" customWidth="1"/>
    <col min="17" max="17" width="16.140625" style="1" customWidth="1"/>
    <col min="18" max="18" width="12.85546875" style="1" customWidth="1"/>
    <col min="19" max="21" width="11.42578125" style="1"/>
    <col min="22" max="22" width="13.28515625" style="1" bestFit="1" customWidth="1"/>
    <col min="23" max="16384" width="11.42578125" style="1"/>
  </cols>
  <sheetData>
    <row r="1" spans="1:47" ht="15.75" x14ac:dyDescent="0.25">
      <c r="A1" s="4" t="s">
        <v>0</v>
      </c>
      <c r="B1" s="1" t="s">
        <v>1</v>
      </c>
    </row>
    <row r="2" spans="1:47" ht="15.75" x14ac:dyDescent="0.25">
      <c r="A2" s="4" t="s">
        <v>2</v>
      </c>
      <c r="B2" s="1" t="s">
        <v>44</v>
      </c>
    </row>
    <row r="5" spans="1:47" x14ac:dyDescent="0.2">
      <c r="M5" s="2"/>
      <c r="N5" s="2"/>
      <c r="O5" s="2"/>
      <c r="P5" s="2"/>
      <c r="Q5" s="2"/>
    </row>
    <row r="6" spans="1:47" x14ac:dyDescent="0.2">
      <c r="B6" s="15">
        <v>43830</v>
      </c>
      <c r="C6" s="15">
        <v>43921</v>
      </c>
      <c r="D6" s="15">
        <v>44012</v>
      </c>
      <c r="E6" s="15">
        <v>44101</v>
      </c>
      <c r="F6" s="15">
        <v>44196</v>
      </c>
      <c r="G6" s="15">
        <v>44286</v>
      </c>
      <c r="H6" s="15">
        <v>44377</v>
      </c>
      <c r="I6" s="15">
        <v>44469</v>
      </c>
      <c r="J6" s="15">
        <v>44561</v>
      </c>
      <c r="K6" s="15">
        <v>44651</v>
      </c>
      <c r="L6" s="15">
        <v>44742</v>
      </c>
      <c r="M6" s="15">
        <v>44834</v>
      </c>
      <c r="N6" s="15">
        <v>44926</v>
      </c>
      <c r="O6" s="15">
        <v>45016</v>
      </c>
      <c r="P6" s="15">
        <v>45107</v>
      </c>
      <c r="Q6" s="15">
        <v>45199</v>
      </c>
      <c r="R6" s="15">
        <v>45291</v>
      </c>
      <c r="S6" s="15">
        <v>45382</v>
      </c>
      <c r="T6" s="15">
        <v>45473</v>
      </c>
      <c r="U6" s="15">
        <v>45565</v>
      </c>
      <c r="V6" s="15">
        <v>45657</v>
      </c>
      <c r="W6" s="15">
        <v>45747</v>
      </c>
    </row>
    <row r="7" spans="1:47" x14ac:dyDescent="0.2">
      <c r="A7" s="1" t="s">
        <v>4</v>
      </c>
      <c r="B7" s="2">
        <v>75.507432717398302</v>
      </c>
      <c r="C7" s="2">
        <v>76.236437189200799</v>
      </c>
      <c r="D7" s="2">
        <v>74.592664378806163</v>
      </c>
      <c r="E7" s="2">
        <v>75.720452208707997</v>
      </c>
      <c r="F7" s="2">
        <v>72.4353103512383</v>
      </c>
      <c r="G7" s="2">
        <v>69.576969629820411</v>
      </c>
      <c r="H7" s="2">
        <v>67.990212217376794</v>
      </c>
      <c r="I7" s="2">
        <v>69.53405604247024</v>
      </c>
      <c r="J7" s="2">
        <v>68.36602306266019</v>
      </c>
      <c r="K7" s="2">
        <v>69.28465539938</v>
      </c>
      <c r="L7" s="2">
        <v>67.993789501769996</v>
      </c>
      <c r="M7" s="2">
        <v>69.728226118530003</v>
      </c>
      <c r="N7" s="2">
        <v>72.07082844272999</v>
      </c>
      <c r="O7" s="2">
        <v>73.886569390899993</v>
      </c>
      <c r="P7" s="2">
        <v>76.302714167079998</v>
      </c>
      <c r="Q7" s="2">
        <v>81.694951575120001</v>
      </c>
      <c r="R7" s="2">
        <v>72.470089511369991</v>
      </c>
      <c r="S7" s="2">
        <v>72.5</v>
      </c>
      <c r="T7" s="2">
        <v>73.155000000000001</v>
      </c>
      <c r="U7" s="2">
        <v>74.52154122252</v>
      </c>
      <c r="V7" s="1">
        <v>76.73</v>
      </c>
      <c r="W7" s="1">
        <v>76.73</v>
      </c>
    </row>
    <row r="8" spans="1:47" x14ac:dyDescent="0.2">
      <c r="A8" s="1" t="s">
        <v>5</v>
      </c>
      <c r="B8" s="2">
        <v>22.541977008539991</v>
      </c>
      <c r="C8" s="2">
        <v>19.702061561969948</v>
      </c>
      <c r="D8" s="2">
        <v>19.20152000862003</v>
      </c>
      <c r="E8" s="2">
        <v>17.95605784651989</v>
      </c>
      <c r="F8" s="2">
        <v>17.475346311810092</v>
      </c>
      <c r="G8" s="2">
        <v>16.373118083559902</v>
      </c>
      <c r="H8" s="2">
        <v>15.4253648146901</v>
      </c>
      <c r="I8" s="2">
        <v>14.991399850049962</v>
      </c>
      <c r="J8" s="2">
        <v>14.094683256209988</v>
      </c>
      <c r="K8" s="2">
        <v>14.02919661186003</v>
      </c>
      <c r="L8" s="2">
        <v>13.172187536320001</v>
      </c>
      <c r="M8" s="2">
        <v>12.334743480289999</v>
      </c>
      <c r="N8" s="2">
        <v>10.83165697377</v>
      </c>
      <c r="O8" s="2">
        <v>10.604888164869999</v>
      </c>
      <c r="P8" s="2">
        <v>10.229687941419998</v>
      </c>
      <c r="Q8" s="2">
        <v>5.9378407640399997</v>
      </c>
      <c r="R8" s="2">
        <v>16.948188387159998</v>
      </c>
      <c r="S8" s="2">
        <v>17.7</v>
      </c>
      <c r="T8" s="24">
        <v>18.227</v>
      </c>
      <c r="U8" s="24">
        <v>18.78411922315</v>
      </c>
      <c r="V8" s="1">
        <v>20.279999999999998</v>
      </c>
      <c r="W8" s="1">
        <v>20.2</v>
      </c>
    </row>
    <row r="9" spans="1:47" x14ac:dyDescent="0.2">
      <c r="A9" s="1" t="s">
        <v>6</v>
      </c>
      <c r="B9" s="2">
        <v>78.456107751422763</v>
      </c>
      <c r="C9" s="2">
        <v>74.795736111654804</v>
      </c>
      <c r="D9" s="2">
        <v>71.368991715734822</v>
      </c>
      <c r="E9" s="2">
        <v>69.059181462631699</v>
      </c>
      <c r="F9" s="2">
        <v>70.597836260141094</v>
      </c>
      <c r="G9" s="2">
        <v>67.2881495617235</v>
      </c>
      <c r="H9" s="2">
        <v>67.668649484826304</v>
      </c>
      <c r="I9" s="2">
        <v>67.76679434829164</v>
      </c>
      <c r="J9" s="2">
        <v>67.672723357212476</v>
      </c>
      <c r="K9" s="2">
        <v>66.862621712983</v>
      </c>
      <c r="L9" s="2">
        <v>67.627407566930003</v>
      </c>
      <c r="M9" s="2">
        <v>68.124245316729997</v>
      </c>
      <c r="N9" s="2">
        <v>67.442518673699993</v>
      </c>
      <c r="O9" s="2">
        <v>68.999549869449993</v>
      </c>
      <c r="P9" s="2">
        <v>68.121769751109994</v>
      </c>
      <c r="Q9" s="2">
        <v>68.985527527659997</v>
      </c>
      <c r="R9" s="2">
        <v>70.5</v>
      </c>
      <c r="S9" s="2">
        <v>71.400000000000006</v>
      </c>
      <c r="T9" s="24">
        <v>75.932000000000002</v>
      </c>
      <c r="U9" s="24">
        <v>75.0586643149</v>
      </c>
      <c r="V9" s="1">
        <v>75.599999999999994</v>
      </c>
      <c r="W9" s="1">
        <v>75.599999999999994</v>
      </c>
    </row>
    <row r="10" spans="1:47" x14ac:dyDescent="0.2">
      <c r="O10" s="2"/>
      <c r="S10" s="2"/>
      <c r="T10" s="23"/>
    </row>
    <row r="11" spans="1:47" x14ac:dyDescent="0.2">
      <c r="B11" s="14"/>
      <c r="C11" s="2"/>
      <c r="D11" s="2"/>
      <c r="E11" s="2"/>
      <c r="F11" s="2"/>
      <c r="G11" s="2"/>
      <c r="H11" s="2"/>
      <c r="I11" s="2"/>
      <c r="J11" s="2"/>
      <c r="K11" s="2"/>
      <c r="L11" s="2"/>
      <c r="O11" s="2"/>
      <c r="T11" s="2"/>
      <c r="W11" s="2"/>
    </row>
    <row r="12" spans="1:47" x14ac:dyDescent="0.2">
      <c r="S12" s="2"/>
    </row>
    <row r="13" spans="1:47" x14ac:dyDescent="0.2">
      <c r="O13" s="2"/>
      <c r="R13" s="2"/>
      <c r="T13" s="2"/>
      <c r="U13" s="2"/>
    </row>
    <row r="14" spans="1:47" x14ac:dyDescent="0.2">
      <c r="R14" s="2"/>
    </row>
    <row r="15" spans="1:47" x14ac:dyDescent="0.2">
      <c r="B15" s="2"/>
      <c r="R15" s="2"/>
      <c r="U15" s="2"/>
    </row>
    <row r="16" spans="1:47" x14ac:dyDescent="0.2"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3:38" x14ac:dyDescent="0.2">
      <c r="P17" s="2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</row>
    <row r="18" spans="13:38" x14ac:dyDescent="0.2"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3:38" x14ac:dyDescent="0.2"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3:38" x14ac:dyDescent="0.2"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2" spans="13:38" x14ac:dyDescent="0.2"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4" spans="13:38" x14ac:dyDescent="0.2">
      <c r="AL24" s="37"/>
    </row>
    <row r="31" spans="13:38" x14ac:dyDescent="0.2">
      <c r="M31" s="2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0D0DF-01D0-4B05-B00E-4A5147CDFD14}">
  <sheetPr>
    <tabColor rgb="FF00B050"/>
  </sheetPr>
  <dimension ref="A1:F11"/>
  <sheetViews>
    <sheetView workbookViewId="0">
      <selection activeCell="B1" sqref="B1"/>
    </sheetView>
  </sheetViews>
  <sheetFormatPr defaultColWidth="11.42578125" defaultRowHeight="12.75" x14ac:dyDescent="0.2"/>
  <cols>
    <col min="1" max="1" width="11.42578125" style="1"/>
    <col min="2" max="2" width="16.140625" style="1" customWidth="1"/>
    <col min="3" max="3" width="15" style="1" customWidth="1"/>
    <col min="4" max="4" width="13.85546875" style="1" bestFit="1" customWidth="1"/>
    <col min="5" max="16384" width="11.42578125" style="1"/>
  </cols>
  <sheetData>
    <row r="1" spans="1:6" ht="15.75" x14ac:dyDescent="0.25">
      <c r="A1" s="4" t="s">
        <v>0</v>
      </c>
      <c r="B1" s="1" t="s">
        <v>46</v>
      </c>
    </row>
    <row r="2" spans="1:6" ht="15.75" x14ac:dyDescent="0.25">
      <c r="A2" s="4" t="s">
        <v>2</v>
      </c>
      <c r="B2" s="1" t="s">
        <v>22</v>
      </c>
    </row>
    <row r="4" spans="1:6" x14ac:dyDescent="0.2">
      <c r="B4" s="10">
        <v>45107</v>
      </c>
      <c r="C4" s="10">
        <v>45291</v>
      </c>
      <c r="D4" s="10">
        <v>45473</v>
      </c>
      <c r="E4" s="10">
        <v>45657</v>
      </c>
    </row>
    <row r="5" spans="1:6" x14ac:dyDescent="0.2">
      <c r="A5" s="1" t="s">
        <v>38</v>
      </c>
      <c r="B5" s="11">
        <v>14.6</v>
      </c>
      <c r="C5" s="11">
        <v>14.1</v>
      </c>
      <c r="D5" s="11">
        <v>16</v>
      </c>
      <c r="E5" s="11">
        <v>15.7</v>
      </c>
      <c r="F5" s="8">
        <v>0</v>
      </c>
    </row>
    <row r="6" spans="1:6" x14ac:dyDescent="0.2">
      <c r="A6" s="1" t="s">
        <v>39</v>
      </c>
      <c r="B6" s="11">
        <v>10.4</v>
      </c>
      <c r="C6" s="11">
        <v>9.9</v>
      </c>
      <c r="D6" s="11">
        <v>10.6</v>
      </c>
      <c r="E6" s="11">
        <v>12.6</v>
      </c>
    </row>
    <row r="7" spans="1:6" x14ac:dyDescent="0.2">
      <c r="A7" s="1" t="s">
        <v>40</v>
      </c>
      <c r="B7" s="11">
        <v>10.3</v>
      </c>
      <c r="C7" s="11">
        <v>8.5</v>
      </c>
      <c r="D7" s="11">
        <v>7.4</v>
      </c>
      <c r="E7" s="11">
        <v>7.7</v>
      </c>
    </row>
    <row r="8" spans="1:6" x14ac:dyDescent="0.2">
      <c r="A8" s="1" t="s">
        <v>41</v>
      </c>
      <c r="B8" s="11">
        <v>24.3</v>
      </c>
      <c r="C8" s="11">
        <v>22.4</v>
      </c>
      <c r="D8" s="11">
        <v>18.2</v>
      </c>
      <c r="E8" s="11">
        <v>13.6</v>
      </c>
    </row>
    <row r="9" spans="1:6" x14ac:dyDescent="0.2">
      <c r="A9" s="1" t="s">
        <v>42</v>
      </c>
      <c r="B9" s="11">
        <v>26.3</v>
      </c>
      <c r="C9" s="11">
        <v>30.5</v>
      </c>
      <c r="D9" s="11">
        <v>33.4</v>
      </c>
      <c r="E9" s="11">
        <v>36.200000000000003</v>
      </c>
    </row>
    <row r="10" spans="1:6" x14ac:dyDescent="0.2">
      <c r="A10" s="1" t="s">
        <v>43</v>
      </c>
      <c r="B10" s="11">
        <v>14.1</v>
      </c>
      <c r="C10" s="11">
        <v>14.6</v>
      </c>
      <c r="D10" s="11">
        <v>14.4</v>
      </c>
      <c r="E10" s="11">
        <v>14.2</v>
      </c>
    </row>
    <row r="11" spans="1:6" x14ac:dyDescent="0.2">
      <c r="B11" s="2"/>
      <c r="C11" s="2"/>
      <c r="D11" s="2"/>
      <c r="E11" s="2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0A71-05A4-49A2-971C-98C8B8D37793}">
  <sheetPr>
    <tabColor rgb="FF00B050"/>
  </sheetPr>
  <dimension ref="A1:W21"/>
  <sheetViews>
    <sheetView workbookViewId="0"/>
  </sheetViews>
  <sheetFormatPr defaultColWidth="11.42578125" defaultRowHeight="12.75" x14ac:dyDescent="0.2"/>
  <cols>
    <col min="1" max="1" width="15.85546875" style="1" customWidth="1"/>
    <col min="2" max="16384" width="11.42578125" style="1"/>
  </cols>
  <sheetData>
    <row r="1" spans="1:23" ht="15.75" x14ac:dyDescent="0.25">
      <c r="A1" s="4" t="s">
        <v>0</v>
      </c>
      <c r="B1" s="1" t="s">
        <v>15</v>
      </c>
    </row>
    <row r="2" spans="1:23" ht="15.75" x14ac:dyDescent="0.25">
      <c r="A2" s="4" t="s">
        <v>2</v>
      </c>
      <c r="B2" s="1" t="s">
        <v>3</v>
      </c>
    </row>
    <row r="6" spans="1:23" x14ac:dyDescent="0.2">
      <c r="B6" s="15">
        <v>43830</v>
      </c>
      <c r="C6" s="15">
        <v>43921</v>
      </c>
      <c r="D6" s="15">
        <v>44012</v>
      </c>
      <c r="E6" s="15">
        <v>44101</v>
      </c>
      <c r="F6" s="15">
        <v>44196</v>
      </c>
      <c r="G6" s="15">
        <v>44286</v>
      </c>
      <c r="H6" s="15">
        <v>44377</v>
      </c>
      <c r="I6" s="15">
        <v>44469</v>
      </c>
      <c r="J6" s="15">
        <v>44561</v>
      </c>
      <c r="K6" s="15">
        <v>44651</v>
      </c>
      <c r="L6" s="15">
        <v>44742</v>
      </c>
      <c r="M6" s="15">
        <v>44834</v>
      </c>
      <c r="N6" s="15">
        <v>44926</v>
      </c>
      <c r="O6" s="15">
        <v>45016</v>
      </c>
      <c r="P6" s="15">
        <v>45107</v>
      </c>
      <c r="Q6" s="15">
        <v>45199</v>
      </c>
      <c r="R6" s="15">
        <v>45291</v>
      </c>
      <c r="S6" s="15">
        <v>45382</v>
      </c>
      <c r="T6" s="15">
        <v>45473</v>
      </c>
      <c r="U6" s="15">
        <v>45565</v>
      </c>
      <c r="V6" s="15">
        <v>45657</v>
      </c>
      <c r="W6" s="15">
        <v>45747</v>
      </c>
    </row>
    <row r="7" spans="1:23" x14ac:dyDescent="0.2">
      <c r="A7" s="1" t="s">
        <v>16</v>
      </c>
      <c r="B7" s="2">
        <v>153.54208887233668</v>
      </c>
      <c r="C7" s="2">
        <v>151.31237372512982</v>
      </c>
      <c r="D7" s="2">
        <v>145.19718809678935</v>
      </c>
      <c r="E7" s="2">
        <v>143.65958624196938</v>
      </c>
      <c r="F7" s="2">
        <v>140.12003000921308</v>
      </c>
      <c r="G7" s="2">
        <v>134.30943826683301</v>
      </c>
      <c r="H7" s="2">
        <v>130.19756082055929</v>
      </c>
      <c r="I7" s="2">
        <v>130.62356760546226</v>
      </c>
      <c r="J7" s="2">
        <v>128.14251478772212</v>
      </c>
      <c r="K7" s="2">
        <v>127.31250221730942</v>
      </c>
      <c r="L7" s="2">
        <v>123.61625896857001</v>
      </c>
      <c r="M7" s="2">
        <v>125.45422002108998</v>
      </c>
      <c r="N7" s="2">
        <v>126.24702372853</v>
      </c>
      <c r="O7" s="2">
        <v>128.13828904901999</v>
      </c>
      <c r="P7" s="2">
        <v>125.76570180729</v>
      </c>
      <c r="Q7" s="2">
        <f>127916900168/ 1000000000</f>
        <v>127.916900168</v>
      </c>
      <c r="R7" s="2">
        <v>130.6</v>
      </c>
      <c r="S7" s="2">
        <v>131.80000000000001</v>
      </c>
      <c r="T7" s="2">
        <v>131.93046568136</v>
      </c>
      <c r="U7" s="2">
        <v>137.0698870121</v>
      </c>
      <c r="V7" s="1">
        <v>138.51</v>
      </c>
      <c r="W7" s="1">
        <v>138.82</v>
      </c>
    </row>
    <row r="8" spans="1:23" x14ac:dyDescent="0.2">
      <c r="A8" s="1" t="s">
        <v>17</v>
      </c>
      <c r="B8" s="2">
        <v>22.963428605022457</v>
      </c>
      <c r="C8" s="2">
        <v>19.421861137697899</v>
      </c>
      <c r="D8" s="2">
        <v>19.965988006356763</v>
      </c>
      <c r="E8" s="2">
        <v>19.076105275877481</v>
      </c>
      <c r="F8" s="2">
        <v>20.388462913968898</v>
      </c>
      <c r="G8" s="2">
        <v>18.92879900825718</v>
      </c>
      <c r="H8" s="2">
        <v>20.886665696320591</v>
      </c>
      <c r="I8" s="2">
        <v>21.668682635341149</v>
      </c>
      <c r="J8" s="2">
        <v>21.990914888351188</v>
      </c>
      <c r="K8" s="2">
        <v>22.863971506902129</v>
      </c>
      <c r="L8" s="2">
        <v>25.17712563645</v>
      </c>
      <c r="M8" s="2">
        <v>24.732994894459999</v>
      </c>
      <c r="N8" s="2">
        <v>24.097980361669997</v>
      </c>
      <c r="O8" s="2">
        <v>25.352718376200002</v>
      </c>
      <c r="P8" s="2">
        <v>28.888470052319999</v>
      </c>
      <c r="Q8" s="2">
        <f>28701419698.6/1000000000</f>
        <v>28.701419698599999</v>
      </c>
      <c r="R8" s="2">
        <v>29.3</v>
      </c>
      <c r="S8" s="2">
        <v>29.76</v>
      </c>
      <c r="T8" s="2">
        <v>35.385659851089997</v>
      </c>
      <c r="U8" s="2">
        <v>31.294437748469999</v>
      </c>
      <c r="V8" s="1">
        <v>34.69</v>
      </c>
      <c r="W8" s="1">
        <v>33.799999999999997</v>
      </c>
    </row>
    <row r="9" spans="1:23" x14ac:dyDescent="0.2">
      <c r="B9" s="14"/>
    </row>
    <row r="10" spans="1:23" x14ac:dyDescent="0.2">
      <c r="E10" s="2"/>
      <c r="F10" s="2"/>
      <c r="G10" s="2"/>
      <c r="H10" s="2"/>
      <c r="I10" s="2"/>
      <c r="J10" s="2"/>
      <c r="K10" s="2"/>
      <c r="L10" s="2"/>
    </row>
    <row r="12" spans="1:23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S12" s="2"/>
      <c r="V12" s="2"/>
    </row>
    <row r="13" spans="1:23" x14ac:dyDescent="0.2">
      <c r="O13" s="2"/>
      <c r="P13" s="2"/>
      <c r="Q13" s="2"/>
      <c r="R13" s="2"/>
      <c r="S13" s="2"/>
      <c r="V13" s="2"/>
    </row>
    <row r="18" spans="15:21" x14ac:dyDescent="0.2">
      <c r="O18" s="2"/>
      <c r="P18" s="2"/>
      <c r="Q18" s="2"/>
      <c r="R18" s="2"/>
      <c r="S18" s="2"/>
      <c r="T18" s="2"/>
      <c r="U18" s="2"/>
    </row>
    <row r="19" spans="15:21" x14ac:dyDescent="0.2">
      <c r="O19" s="25"/>
      <c r="P19" s="25"/>
      <c r="Q19" s="25"/>
      <c r="R19" s="25"/>
      <c r="S19" s="37"/>
      <c r="T19" s="25"/>
      <c r="U19" s="25"/>
    </row>
    <row r="20" spans="15:21" x14ac:dyDescent="0.2">
      <c r="O20" s="2"/>
      <c r="P20" s="37"/>
      <c r="Q20" s="37"/>
      <c r="R20" s="37"/>
      <c r="T20" s="2"/>
      <c r="U20" s="2"/>
    </row>
    <row r="21" spans="15:21" x14ac:dyDescent="0.2">
      <c r="O21" s="25"/>
      <c r="P21" s="25"/>
      <c r="Q21" s="25"/>
      <c r="R21" s="25"/>
      <c r="S21" s="25"/>
      <c r="T21" s="25"/>
      <c r="U21" s="25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067B-2F28-491B-80E6-C9AA679D28EB}">
  <sheetPr>
    <tabColor rgb="FF00B050"/>
  </sheetPr>
  <dimension ref="A1:Q57"/>
  <sheetViews>
    <sheetView workbookViewId="0"/>
  </sheetViews>
  <sheetFormatPr defaultColWidth="11.42578125" defaultRowHeight="12.75" x14ac:dyDescent="0.2"/>
  <cols>
    <col min="1" max="1" width="15.85546875" style="1" customWidth="1"/>
    <col min="2" max="3" width="17.5703125" style="1" bestFit="1" customWidth="1"/>
    <col min="4" max="4" width="14.7109375" style="1" customWidth="1"/>
    <col min="5" max="5" width="17" style="1" customWidth="1"/>
    <col min="6" max="6" width="14" style="1" bestFit="1" customWidth="1"/>
    <col min="7" max="16384" width="11.42578125" style="1"/>
  </cols>
  <sheetData>
    <row r="1" spans="1:17" ht="15.75" x14ac:dyDescent="0.25">
      <c r="A1" s="4" t="s">
        <v>0</v>
      </c>
      <c r="B1" s="1" t="s">
        <v>7</v>
      </c>
    </row>
    <row r="2" spans="1:17" ht="15.75" x14ac:dyDescent="0.25">
      <c r="A2" s="4" t="s">
        <v>2</v>
      </c>
      <c r="B2" s="1" t="s">
        <v>3</v>
      </c>
    </row>
    <row r="4" spans="1:17" x14ac:dyDescent="0.2">
      <c r="O4" s="15"/>
    </row>
    <row r="5" spans="1:17" x14ac:dyDescent="0.2">
      <c r="B5" s="15">
        <v>43830</v>
      </c>
      <c r="C5" s="15">
        <v>44196</v>
      </c>
      <c r="D5" s="15">
        <v>44561</v>
      </c>
      <c r="E5" s="15">
        <v>44926</v>
      </c>
      <c r="F5" s="15">
        <v>45199</v>
      </c>
      <c r="G5" s="15">
        <v>45565</v>
      </c>
      <c r="H5" s="15">
        <v>45747</v>
      </c>
      <c r="O5" s="17"/>
    </row>
    <row r="6" spans="1:17" x14ac:dyDescent="0.2">
      <c r="A6" s="1" t="s">
        <v>8</v>
      </c>
      <c r="B6" s="17">
        <v>9.7494802214599492</v>
      </c>
      <c r="C6" s="17">
        <v>10.021136897300307</v>
      </c>
      <c r="D6" s="17">
        <v>8.7878266350601439</v>
      </c>
      <c r="E6" s="17">
        <v>8.8359940013300005</v>
      </c>
      <c r="F6" s="17">
        <v>9.1054002077299998</v>
      </c>
      <c r="G6" s="17">
        <v>10.549508273899999</v>
      </c>
      <c r="H6" s="17">
        <v>10</v>
      </c>
      <c r="J6" s="18"/>
      <c r="K6" s="22"/>
      <c r="L6" s="22"/>
      <c r="O6" s="17"/>
      <c r="Q6" s="17"/>
    </row>
    <row r="7" spans="1:17" x14ac:dyDescent="0.2">
      <c r="A7" s="1" t="s">
        <v>9</v>
      </c>
      <c r="B7" s="17">
        <v>35.998197794559573</v>
      </c>
      <c r="C7" s="17">
        <v>33.754192066148761</v>
      </c>
      <c r="D7" s="17">
        <v>31.21834411842006</v>
      </c>
      <c r="E7" s="17">
        <v>30.83445280562</v>
      </c>
      <c r="F7" s="17">
        <v>31.762430541200001</v>
      </c>
      <c r="G7" s="17">
        <v>34.090191000700003</v>
      </c>
      <c r="H7" s="17">
        <v>34</v>
      </c>
      <c r="J7" s="27"/>
      <c r="K7" s="22"/>
      <c r="L7" s="22"/>
      <c r="O7" s="17"/>
    </row>
    <row r="8" spans="1:17" x14ac:dyDescent="0.2">
      <c r="A8" s="1" t="s">
        <v>10</v>
      </c>
      <c r="B8" s="17">
        <v>47.069659360809695</v>
      </c>
      <c r="C8" s="17">
        <v>42.976488109528667</v>
      </c>
      <c r="D8" s="17">
        <v>39.335764025928306</v>
      </c>
      <c r="E8" s="17">
        <v>38.918007813449996</v>
      </c>
      <c r="F8" s="17">
        <v>40.084542612120003</v>
      </c>
      <c r="G8" s="17">
        <v>42.793979765000003</v>
      </c>
      <c r="H8" s="17">
        <v>43.96</v>
      </c>
      <c r="J8" s="27"/>
      <c r="K8" s="22"/>
      <c r="L8" s="22"/>
      <c r="O8" s="17"/>
    </row>
    <row r="9" spans="1:17" x14ac:dyDescent="0.2">
      <c r="A9" s="1" t="s">
        <v>11</v>
      </c>
      <c r="B9" s="17">
        <v>45.463312283529554</v>
      </c>
      <c r="C9" s="17">
        <v>40.798368114720127</v>
      </c>
      <c r="D9" s="17">
        <v>38.568159686758989</v>
      </c>
      <c r="E9" s="17">
        <v>38.597391231269995</v>
      </c>
      <c r="F9" s="17">
        <v>40.025309179730002</v>
      </c>
      <c r="G9" s="17">
        <v>42.38563235366</v>
      </c>
      <c r="H9" s="17">
        <v>43.8</v>
      </c>
      <c r="J9" s="27"/>
      <c r="K9" s="22"/>
      <c r="L9" s="22"/>
      <c r="O9" s="17"/>
      <c r="P9" s="18"/>
    </row>
    <row r="10" spans="1:17" x14ac:dyDescent="0.2">
      <c r="A10" s="1" t="s">
        <v>12</v>
      </c>
      <c r="B10" s="17">
        <v>26.741150237889432</v>
      </c>
      <c r="C10" s="17">
        <v>23.446168370719231</v>
      </c>
      <c r="D10" s="17">
        <v>22.50238034273967</v>
      </c>
      <c r="E10" s="17">
        <v>22.953934916119998</v>
      </c>
      <c r="F10" s="17">
        <v>24.297230268869999</v>
      </c>
      <c r="G10" s="17">
        <v>25.989337066490002</v>
      </c>
      <c r="H10" s="17">
        <v>27.17</v>
      </c>
      <c r="J10" s="27"/>
      <c r="K10" s="22"/>
      <c r="L10" s="22"/>
      <c r="O10" s="17"/>
    </row>
    <row r="11" spans="1:17" x14ac:dyDescent="0.2">
      <c r="A11" s="1" t="s">
        <v>13</v>
      </c>
      <c r="B11" s="17">
        <v>10.072846810150061</v>
      </c>
      <c r="C11" s="17">
        <v>8.3831873786701436</v>
      </c>
      <c r="D11" s="17">
        <v>8.5231733182701124</v>
      </c>
      <c r="E11" s="17">
        <v>8.8476868140799994</v>
      </c>
      <c r="F11" s="17">
        <v>9.7118289138700007</v>
      </c>
      <c r="G11" s="17">
        <v>10.602278838649999</v>
      </c>
      <c r="H11" s="17">
        <v>11.38</v>
      </c>
      <c r="J11" s="27"/>
      <c r="K11" s="22"/>
      <c r="L11" s="22"/>
      <c r="O11" s="17"/>
    </row>
    <row r="12" spans="1:17" x14ac:dyDescent="0.2">
      <c r="A12" s="1" t="s">
        <v>14</v>
      </c>
      <c r="B12" s="17">
        <v>1.410420527279999</v>
      </c>
      <c r="C12" s="17">
        <v>1.128951986089991</v>
      </c>
      <c r="D12" s="17">
        <v>1.197781548890007</v>
      </c>
      <c r="E12" s="17">
        <v>1.3575066143299999</v>
      </c>
      <c r="F12" s="17">
        <v>1.6315781433000001</v>
      </c>
      <c r="G12" s="17">
        <v>1.9533974621700001</v>
      </c>
      <c r="H12" s="17">
        <v>2.25</v>
      </c>
      <c r="J12" s="27"/>
      <c r="K12" s="22"/>
      <c r="L12" s="22"/>
    </row>
    <row r="15" spans="1:17" x14ac:dyDescent="0.2">
      <c r="B15" s="18"/>
      <c r="C15" s="18"/>
      <c r="D15" s="18"/>
      <c r="E15" s="18"/>
    </row>
    <row r="47" spans="2:8" x14ac:dyDescent="0.2">
      <c r="B47" s="15"/>
      <c r="C47" s="15"/>
      <c r="D47" s="15"/>
      <c r="E47" s="15"/>
      <c r="F47" s="15"/>
      <c r="G47" s="15"/>
      <c r="H47" s="15"/>
    </row>
    <row r="48" spans="2:8" x14ac:dyDescent="0.2">
      <c r="B48" s="17"/>
      <c r="C48" s="17"/>
      <c r="D48" s="17"/>
      <c r="E48" s="17"/>
      <c r="F48" s="17"/>
    </row>
    <row r="49" spans="2:8" x14ac:dyDescent="0.2">
      <c r="B49" s="17"/>
      <c r="C49" s="17"/>
      <c r="D49" s="17"/>
      <c r="E49" s="17"/>
      <c r="F49" s="17"/>
    </row>
    <row r="50" spans="2:8" x14ac:dyDescent="0.2">
      <c r="B50" s="17"/>
      <c r="C50" s="17"/>
      <c r="D50" s="17"/>
      <c r="E50" s="17"/>
      <c r="F50" s="17"/>
    </row>
    <row r="51" spans="2:8" x14ac:dyDescent="0.2">
      <c r="B51" s="17"/>
      <c r="C51" s="17"/>
      <c r="D51" s="17"/>
      <c r="E51" s="17"/>
      <c r="F51" s="17"/>
    </row>
    <row r="52" spans="2:8" x14ac:dyDescent="0.2">
      <c r="B52" s="17"/>
      <c r="C52" s="17"/>
      <c r="D52" s="17"/>
      <c r="E52" s="17"/>
      <c r="F52" s="17"/>
    </row>
    <row r="53" spans="2:8" x14ac:dyDescent="0.2">
      <c r="B53" s="17"/>
      <c r="C53" s="17"/>
      <c r="D53" s="17"/>
      <c r="E53" s="17"/>
      <c r="F53" s="17"/>
    </row>
    <row r="54" spans="2:8" x14ac:dyDescent="0.2">
      <c r="B54" s="17"/>
      <c r="C54" s="17"/>
      <c r="D54" s="17"/>
      <c r="E54" s="17"/>
      <c r="F54" s="17"/>
    </row>
    <row r="57" spans="2:8" x14ac:dyDescent="0.2">
      <c r="B57" s="15"/>
      <c r="C57" s="15"/>
      <c r="D57" s="15"/>
      <c r="E57" s="15"/>
      <c r="F57" s="15"/>
      <c r="G57" s="15"/>
      <c r="H57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9C3C-9ADE-45E4-A01C-682A48675239}">
  <sheetPr>
    <tabColor rgb="FF00B050"/>
  </sheetPr>
  <dimension ref="A1:N22"/>
  <sheetViews>
    <sheetView zoomScaleNormal="100" workbookViewId="0"/>
  </sheetViews>
  <sheetFormatPr defaultColWidth="11.42578125" defaultRowHeight="12.75" x14ac:dyDescent="0.2"/>
  <cols>
    <col min="1" max="1" width="14.42578125" style="1" customWidth="1"/>
    <col min="2" max="2" width="11.42578125" style="1"/>
    <col min="3" max="3" width="19.42578125" style="1" customWidth="1"/>
    <col min="4" max="4" width="21" style="1" customWidth="1"/>
    <col min="5" max="16384" width="11.42578125" style="1"/>
  </cols>
  <sheetData>
    <row r="1" spans="1:14" ht="15.75" x14ac:dyDescent="0.25">
      <c r="A1" s="4" t="s">
        <v>0</v>
      </c>
      <c r="B1" s="1" t="s">
        <v>18</v>
      </c>
    </row>
    <row r="2" spans="1:14" ht="15.75" x14ac:dyDescent="0.25">
      <c r="A2" s="4" t="s">
        <v>2</v>
      </c>
      <c r="B2" s="1" t="s">
        <v>3</v>
      </c>
    </row>
    <row r="6" spans="1:14" x14ac:dyDescent="0.2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">
      <c r="B7" s="2"/>
      <c r="C7" s="2" t="s">
        <v>19</v>
      </c>
      <c r="D7" s="2" t="s">
        <v>20</v>
      </c>
      <c r="E7" s="2" t="s">
        <v>21</v>
      </c>
      <c r="F7" s="2"/>
      <c r="G7" s="2"/>
      <c r="H7" s="2"/>
      <c r="I7" s="2"/>
      <c r="J7" s="2"/>
      <c r="K7" s="2"/>
      <c r="L7" s="2"/>
      <c r="M7" s="2"/>
      <c r="N7" s="2"/>
    </row>
    <row r="8" spans="1:14" x14ac:dyDescent="0.2">
      <c r="B8" s="38" t="s">
        <v>50</v>
      </c>
      <c r="C8" s="19">
        <v>11.890732758670454</v>
      </c>
      <c r="D8" s="19">
        <v>0</v>
      </c>
      <c r="E8" s="19">
        <v>88.109267241329547</v>
      </c>
    </row>
    <row r="9" spans="1:14" x14ac:dyDescent="0.2">
      <c r="B9" s="38" t="s">
        <v>51</v>
      </c>
      <c r="C9" s="19">
        <v>14.713219852890253</v>
      </c>
      <c r="D9" s="19">
        <v>7.0554287181441646</v>
      </c>
      <c r="E9" s="19">
        <v>78.231351428965596</v>
      </c>
    </row>
    <row r="10" spans="1:14" x14ac:dyDescent="0.2">
      <c r="B10" s="38" t="s">
        <v>52</v>
      </c>
      <c r="C10" s="19">
        <v>17.548508684564602</v>
      </c>
      <c r="D10" s="19">
        <v>6.9079830174301931</v>
      </c>
      <c r="E10" s="19">
        <v>75.543508298005207</v>
      </c>
    </row>
    <row r="11" spans="1:14" x14ac:dyDescent="0.2">
      <c r="C11" s="19"/>
      <c r="D11" s="22"/>
    </row>
    <row r="14" spans="1:14" x14ac:dyDescent="0.2">
      <c r="C14" s="19"/>
    </row>
    <row r="15" spans="1:14" x14ac:dyDescent="0.2">
      <c r="C15" s="19"/>
    </row>
    <row r="16" spans="1:14" x14ac:dyDescent="0.2">
      <c r="C16" s="19"/>
    </row>
    <row r="17" spans="3:3" x14ac:dyDescent="0.2">
      <c r="C17" s="19"/>
    </row>
    <row r="18" spans="3:3" x14ac:dyDescent="0.2">
      <c r="C18" s="19"/>
    </row>
    <row r="19" spans="3:3" x14ac:dyDescent="0.2">
      <c r="C19" s="20"/>
    </row>
    <row r="20" spans="3:3" x14ac:dyDescent="0.2">
      <c r="C20" s="20"/>
    </row>
    <row r="21" spans="3:3" x14ac:dyDescent="0.2">
      <c r="C21" s="21"/>
    </row>
    <row r="22" spans="3:3" x14ac:dyDescent="0.2">
      <c r="C22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EC62F-0E75-4150-AFF5-33E20D3BC042}">
  <sheetPr>
    <tabColor rgb="FF00B050"/>
  </sheetPr>
  <dimension ref="A1:L25"/>
  <sheetViews>
    <sheetView workbookViewId="0">
      <selection activeCell="L29" sqref="L29"/>
    </sheetView>
  </sheetViews>
  <sheetFormatPr defaultColWidth="11.42578125" defaultRowHeight="12.75" x14ac:dyDescent="0.2"/>
  <cols>
    <col min="1" max="1" width="63" style="1" customWidth="1"/>
    <col min="2" max="16384" width="11.42578125" style="1"/>
  </cols>
  <sheetData>
    <row r="1" spans="1:12" ht="15.75" x14ac:dyDescent="0.25">
      <c r="A1" s="4" t="s">
        <v>0</v>
      </c>
      <c r="B1" s="1" t="s">
        <v>49</v>
      </c>
    </row>
    <row r="2" spans="1:12" ht="15.75" x14ac:dyDescent="0.25">
      <c r="A2" s="4" t="s">
        <v>23</v>
      </c>
      <c r="B2" s="1" t="s">
        <v>22</v>
      </c>
    </row>
    <row r="3" spans="1:12" ht="15" x14ac:dyDescent="0.25">
      <c r="A3" s="28"/>
      <c r="B3" s="29">
        <v>44012</v>
      </c>
      <c r="C3" s="29">
        <v>44196</v>
      </c>
      <c r="D3" s="29">
        <v>44377</v>
      </c>
      <c r="E3" s="29">
        <v>44561</v>
      </c>
      <c r="F3" s="29">
        <v>44742</v>
      </c>
      <c r="G3" s="29">
        <v>44926</v>
      </c>
      <c r="H3" s="29">
        <v>45107</v>
      </c>
      <c r="I3" s="29">
        <v>45291</v>
      </c>
      <c r="J3" s="29">
        <v>45473</v>
      </c>
      <c r="K3" s="29">
        <v>45657</v>
      </c>
      <c r="L3" s="36">
        <v>0</v>
      </c>
    </row>
    <row r="4" spans="1:12" ht="15" x14ac:dyDescent="0.25">
      <c r="A4" s="28" t="s">
        <v>47</v>
      </c>
      <c r="B4" s="30">
        <v>35</v>
      </c>
      <c r="C4" s="30">
        <v>35.1</v>
      </c>
      <c r="D4" s="30">
        <v>34.700000000000003</v>
      </c>
      <c r="E4" s="30">
        <v>34.6</v>
      </c>
      <c r="F4" s="30">
        <v>33.799999999999997</v>
      </c>
      <c r="G4" s="30">
        <v>33.4</v>
      </c>
      <c r="H4" s="31">
        <v>33.799999999999997</v>
      </c>
      <c r="I4" s="31">
        <v>34.6</v>
      </c>
      <c r="J4" s="30">
        <v>34.799999999999997</v>
      </c>
      <c r="K4" s="30">
        <v>34.9</v>
      </c>
      <c r="L4" s="32"/>
    </row>
    <row r="5" spans="1:12" ht="15" x14ac:dyDescent="0.25">
      <c r="A5" s="28" t="s">
        <v>48</v>
      </c>
      <c r="B5" s="30">
        <v>35</v>
      </c>
      <c r="C5" s="33">
        <v>34.850999999999999</v>
      </c>
      <c r="D5" s="33">
        <v>33.735999999999997</v>
      </c>
      <c r="E5" s="33">
        <v>32.621000000000002</v>
      </c>
      <c r="F5" s="33">
        <v>30.905000000000001</v>
      </c>
      <c r="G5" s="33">
        <v>29.738</v>
      </c>
      <c r="H5" s="34">
        <v>29.056000000000001</v>
      </c>
      <c r="I5" s="34">
        <v>29.405999999999999</v>
      </c>
      <c r="J5" s="33">
        <v>29.155999999999999</v>
      </c>
      <c r="K5" s="33">
        <v>29.021999999999998</v>
      </c>
      <c r="L5" s="32"/>
    </row>
    <row r="6" spans="1:12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2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2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pans="1:12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12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2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spans="1:12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2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2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2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1:12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spans="1:12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12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1732E-8406-4592-BE09-AA0B7D3B3952}">
  <sheetPr>
    <tabColor rgb="FF00B050"/>
  </sheetPr>
  <dimension ref="A1:R39"/>
  <sheetViews>
    <sheetView workbookViewId="0">
      <selection activeCell="B1" sqref="B1"/>
    </sheetView>
  </sheetViews>
  <sheetFormatPr defaultColWidth="11.42578125" defaultRowHeight="12.75" x14ac:dyDescent="0.2"/>
  <cols>
    <col min="1" max="1" width="11.42578125" style="1"/>
    <col min="2" max="2" width="71.7109375" style="1" customWidth="1"/>
    <col min="3" max="3" width="54.42578125" style="1" bestFit="1" customWidth="1"/>
    <col min="4" max="14" width="11.42578125" style="1"/>
    <col min="15" max="15" width="12" style="1" bestFit="1" customWidth="1"/>
    <col min="16" max="16384" width="11.42578125" style="1"/>
  </cols>
  <sheetData>
    <row r="1" spans="1:18" ht="15.75" x14ac:dyDescent="0.25">
      <c r="A1" s="4" t="s">
        <v>0</v>
      </c>
      <c r="B1" s="1" t="s">
        <v>53</v>
      </c>
    </row>
    <row r="2" spans="1:18" ht="15.75" x14ac:dyDescent="0.25">
      <c r="A2" s="4" t="s">
        <v>23</v>
      </c>
      <c r="B2" s="1" t="s">
        <v>3</v>
      </c>
      <c r="F2" s="13"/>
    </row>
    <row r="4" spans="1:18" ht="15" x14ac:dyDescent="0.25">
      <c r="A4" s="12"/>
      <c r="B4" s="5" t="s">
        <v>24</v>
      </c>
      <c r="C4" s="5" t="s">
        <v>45</v>
      </c>
    </row>
    <row r="5" spans="1:18" ht="15" x14ac:dyDescent="0.25">
      <c r="A5" t="s">
        <v>8</v>
      </c>
      <c r="B5" s="7">
        <v>5.8</v>
      </c>
      <c r="C5" s="7">
        <v>12.5</v>
      </c>
      <c r="D5" s="1">
        <v>0</v>
      </c>
    </row>
    <row r="6" spans="1:18" ht="15" x14ac:dyDescent="0.25">
      <c r="A6" t="s">
        <v>9</v>
      </c>
      <c r="B6" s="7">
        <v>19.7</v>
      </c>
      <c r="C6" s="7">
        <v>24.7</v>
      </c>
    </row>
    <row r="7" spans="1:18" ht="15" x14ac:dyDescent="0.25">
      <c r="A7" t="s">
        <v>10</v>
      </c>
      <c r="B7" s="7">
        <v>25.4</v>
      </c>
      <c r="C7" s="7">
        <v>26.1</v>
      </c>
    </row>
    <row r="8" spans="1:18" ht="15" x14ac:dyDescent="0.25">
      <c r="A8" t="s">
        <v>11</v>
      </c>
      <c r="B8" s="7">
        <v>25.4</v>
      </c>
      <c r="C8" s="7">
        <v>20.6</v>
      </c>
    </row>
    <row r="9" spans="1:18" ht="15" x14ac:dyDescent="0.25">
      <c r="A9" t="s">
        <v>25</v>
      </c>
      <c r="B9" s="7">
        <f>100-B5-B6-B7-B8</f>
        <v>23.700000000000003</v>
      </c>
      <c r="C9" s="7">
        <v>16.100000000000001</v>
      </c>
    </row>
    <row r="11" spans="1:18" x14ac:dyDescent="0.2">
      <c r="B11" s="2"/>
      <c r="F11" s="13"/>
    </row>
    <row r="16" spans="1:18" x14ac:dyDescent="0.2">
      <c r="Q16" s="2"/>
      <c r="R16" s="2"/>
    </row>
    <row r="17" spans="17:18" x14ac:dyDescent="0.2">
      <c r="Q17" s="2"/>
      <c r="R17" s="2"/>
    </row>
    <row r="39" spans="2:2" x14ac:dyDescent="0.2">
      <c r="B39" s="26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707F-306E-4689-93F1-42C25B0D724D}">
  <sheetPr>
    <tabColor rgb="FF00B050"/>
  </sheetPr>
  <dimension ref="A1:O10"/>
  <sheetViews>
    <sheetView workbookViewId="0">
      <selection activeCell="B1" sqref="B1"/>
    </sheetView>
  </sheetViews>
  <sheetFormatPr defaultColWidth="11.42578125" defaultRowHeight="12.75" x14ac:dyDescent="0.2"/>
  <cols>
    <col min="1" max="16384" width="11.42578125" style="1"/>
  </cols>
  <sheetData>
    <row r="1" spans="1:15" ht="15.75" x14ac:dyDescent="0.25">
      <c r="A1" s="4" t="s">
        <v>0</v>
      </c>
      <c r="B1" s="1" t="s">
        <v>54</v>
      </c>
    </row>
    <row r="2" spans="1:15" ht="15.75" x14ac:dyDescent="0.25">
      <c r="A2" s="4" t="s">
        <v>2</v>
      </c>
      <c r="B2" s="1" t="s">
        <v>22</v>
      </c>
    </row>
    <row r="4" spans="1:15" ht="15" x14ac:dyDescent="0.25">
      <c r="A4"/>
      <c r="B4" s="3"/>
    </row>
    <row r="5" spans="1:15" ht="15" x14ac:dyDescent="0.25">
      <c r="A5" t="s">
        <v>8</v>
      </c>
      <c r="B5" s="3">
        <v>3.6999999999999998E-2</v>
      </c>
    </row>
    <row r="6" spans="1:15" ht="15" x14ac:dyDescent="0.25">
      <c r="A6" t="s">
        <v>9</v>
      </c>
      <c r="B6" s="3">
        <v>0.19800000000000001</v>
      </c>
    </row>
    <row r="7" spans="1:15" ht="15" x14ac:dyDescent="0.25">
      <c r="A7" t="s">
        <v>10</v>
      </c>
      <c r="B7" s="3">
        <v>0.27400000000000002</v>
      </c>
    </row>
    <row r="8" spans="1:15" ht="15" x14ac:dyDescent="0.25">
      <c r="A8" t="s">
        <v>11</v>
      </c>
      <c r="B8" s="3">
        <v>0.251</v>
      </c>
    </row>
    <row r="9" spans="1:15" ht="15" x14ac:dyDescent="0.25">
      <c r="A9" t="s">
        <v>25</v>
      </c>
      <c r="B9" s="3">
        <v>0.23899999999999999</v>
      </c>
    </row>
    <row r="10" spans="1:15" x14ac:dyDescent="0.2">
      <c r="O10" s="9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7F979-1164-4F75-A434-F3AA9895542D}">
  <sheetPr>
    <tabColor rgb="FF00B050"/>
  </sheetPr>
  <dimension ref="A1:R17"/>
  <sheetViews>
    <sheetView workbookViewId="0">
      <selection activeCell="B1" sqref="B1"/>
    </sheetView>
  </sheetViews>
  <sheetFormatPr defaultColWidth="11.42578125" defaultRowHeight="12.75" x14ac:dyDescent="0.2"/>
  <cols>
    <col min="1" max="1" width="25.28515625" style="1" bestFit="1" customWidth="1"/>
    <col min="2" max="2" width="18" style="1" customWidth="1"/>
    <col min="3" max="3" width="33.85546875" style="1" bestFit="1" customWidth="1"/>
    <col min="4" max="14" width="11.42578125" style="1"/>
    <col min="15" max="15" width="12" style="1" bestFit="1" customWidth="1"/>
    <col min="16" max="16384" width="11.42578125" style="1"/>
  </cols>
  <sheetData>
    <row r="1" spans="1:18" ht="15.75" x14ac:dyDescent="0.25">
      <c r="A1" s="4" t="s">
        <v>0</v>
      </c>
      <c r="B1" s="1" t="s">
        <v>55</v>
      </c>
    </row>
    <row r="2" spans="1:18" ht="15.75" x14ac:dyDescent="0.25">
      <c r="A2" s="4" t="s">
        <v>23</v>
      </c>
      <c r="B2" s="1" t="s">
        <v>22</v>
      </c>
      <c r="F2" s="13"/>
    </row>
    <row r="4" spans="1:18" ht="15" x14ac:dyDescent="0.25">
      <c r="A4" s="12"/>
      <c r="B4" s="5" t="s">
        <v>26</v>
      </c>
      <c r="C4" s="5" t="s">
        <v>27</v>
      </c>
    </row>
    <row r="5" spans="1:18" ht="15" x14ac:dyDescent="0.25">
      <c r="A5" t="s">
        <v>28</v>
      </c>
      <c r="B5" s="7">
        <v>5.5</v>
      </c>
      <c r="C5" s="7">
        <v>6.8</v>
      </c>
      <c r="D5" s="1">
        <v>0</v>
      </c>
    </row>
    <row r="6" spans="1:18" ht="15" x14ac:dyDescent="0.25">
      <c r="A6" t="s">
        <v>29</v>
      </c>
      <c r="B6" s="7">
        <v>33.200000000000003</v>
      </c>
      <c r="C6" s="7">
        <v>43.5</v>
      </c>
    </row>
    <row r="7" spans="1:18" ht="15" x14ac:dyDescent="0.25">
      <c r="A7" t="s">
        <v>30</v>
      </c>
      <c r="B7" s="7">
        <v>25.9</v>
      </c>
      <c r="C7" s="7">
        <v>30.2</v>
      </c>
    </row>
    <row r="8" spans="1:18" ht="15" x14ac:dyDescent="0.25">
      <c r="A8" t="s">
        <v>31</v>
      </c>
      <c r="B8" s="7">
        <v>32.6</v>
      </c>
      <c r="C8" s="7">
        <v>18.5</v>
      </c>
    </row>
    <row r="9" spans="1:18" ht="15" x14ac:dyDescent="0.25">
      <c r="A9" t="s">
        <v>32</v>
      </c>
      <c r="B9" s="7">
        <v>2.7</v>
      </c>
      <c r="C9" s="7">
        <v>0.9</v>
      </c>
    </row>
    <row r="11" spans="1:18" x14ac:dyDescent="0.2">
      <c r="B11" s="2"/>
      <c r="F11" s="13"/>
    </row>
    <row r="16" spans="1:18" x14ac:dyDescent="0.2">
      <c r="Q16" s="2"/>
      <c r="R16" s="2"/>
    </row>
    <row r="17" spans="17:18" x14ac:dyDescent="0.2">
      <c r="Q17" s="2"/>
      <c r="R17" s="2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FE478-C2C0-4600-9BA2-C1E5E4B72758}">
  <sheetPr>
    <tabColor rgb="FF00B050"/>
  </sheetPr>
  <dimension ref="A1:B10"/>
  <sheetViews>
    <sheetView workbookViewId="0">
      <selection activeCell="B1" sqref="B1"/>
    </sheetView>
  </sheetViews>
  <sheetFormatPr defaultColWidth="11.42578125" defaultRowHeight="12.75" x14ac:dyDescent="0.2"/>
  <cols>
    <col min="1" max="1" width="16.28515625" style="1" bestFit="1" customWidth="1"/>
    <col min="2" max="2" width="31.5703125" style="1" customWidth="1"/>
    <col min="3" max="16384" width="11.42578125" style="1"/>
  </cols>
  <sheetData>
    <row r="1" spans="1:2" ht="15.75" x14ac:dyDescent="0.25">
      <c r="A1" s="4" t="s">
        <v>0</v>
      </c>
      <c r="B1" s="1" t="s">
        <v>56</v>
      </c>
    </row>
    <row r="2" spans="1:2" ht="15.75" x14ac:dyDescent="0.25">
      <c r="A2" s="4" t="s">
        <v>2</v>
      </c>
      <c r="B2" s="1" t="s">
        <v>22</v>
      </c>
    </row>
    <row r="4" spans="1:2" ht="15" x14ac:dyDescent="0.25">
      <c r="A4"/>
      <c r="B4" s="6" t="s">
        <v>33</v>
      </c>
    </row>
    <row r="5" spans="1:2" ht="15" x14ac:dyDescent="0.25">
      <c r="A5" t="s">
        <v>34</v>
      </c>
      <c r="B5" s="3">
        <v>0.26900000000000002</v>
      </c>
    </row>
    <row r="6" spans="1:2" ht="15" x14ac:dyDescent="0.25">
      <c r="A6" t="s">
        <v>35</v>
      </c>
      <c r="B6" s="3">
        <v>0.433</v>
      </c>
    </row>
    <row r="7" spans="1:2" ht="15" x14ac:dyDescent="0.25">
      <c r="A7" t="s">
        <v>36</v>
      </c>
      <c r="B7" s="3">
        <v>0.247</v>
      </c>
    </row>
    <row r="8" spans="1:2" ht="15" x14ac:dyDescent="0.25">
      <c r="A8" t="s">
        <v>37</v>
      </c>
      <c r="B8" s="3">
        <v>5.1999999999999998E-2</v>
      </c>
    </row>
    <row r="9" spans="1:2" ht="15" x14ac:dyDescent="0.25">
      <c r="A9"/>
      <c r="B9" s="3"/>
    </row>
    <row r="10" spans="1:2" ht="15" x14ac:dyDescent="0.25">
      <c r="A10"/>
      <c r="B10" s="3"/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21" ma:contentTypeDescription="Opprett et nytt dokument." ma:contentTypeScope="" ma:versionID="2f7a762d87b65ac8f2cb9744cfd6d375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4dd927668a736f78f4ddf704a6d230e2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id" ma:index="27" nillable="true" ma:displayName="Tid" ma:format="DateTime" ma:internalName="Ti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SharedWithUsers xmlns="13a737a5-652a-4f06-bae2-eff4ea091b65">
      <UserInfo>
        <DisplayName/>
        <AccountId xsi:nil="true"/>
        <AccountType/>
      </UserInfo>
    </SharedWithUsers>
    <TaxCatchAll xmlns="13a737a5-652a-4f06-bae2-eff4ea091b65" xsi:nil="true"/>
    <lcf76f155ced4ddcb4097134ff3c332f xmlns="d75f0fcd-6e67-4f78-a319-55a18acbdd5e">
      <Terms xmlns="http://schemas.microsoft.com/office/infopath/2007/PartnerControls"/>
    </lcf76f155ced4ddcb4097134ff3c332f>
    <Tid xmlns="d75f0fcd-6e67-4f78-a319-55a18acbdd5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D2BE80-5612-4C83-BEEA-04B15ED1D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663F36-902E-4A98-8CE8-ED8B16A84A8F}">
  <ds:schemaRefs>
    <ds:schemaRef ds:uri="13a737a5-652a-4f06-bae2-eff4ea091b65"/>
    <ds:schemaRef ds:uri="d75f0fcd-6e67-4f78-a319-55a18acbdd5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EAF4626-E123-45CA-AFAD-75359779BB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2.1</vt:lpstr>
      <vt:lpstr>2.2</vt:lpstr>
      <vt:lpstr>2.3</vt:lpstr>
      <vt:lpstr>2.4</vt:lpstr>
      <vt:lpstr>3.1</vt:lpstr>
      <vt:lpstr>3.2</vt:lpstr>
      <vt:lpstr>3.3</vt:lpstr>
      <vt:lpstr>3.4</vt:lpstr>
      <vt:lpstr>3.5</vt:lpstr>
      <vt:lpstr>3.6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2010-10-27T13:28:04Z</dcterms:created>
  <dcterms:modified xsi:type="dcterms:W3CDTF">2025-04-30T06:45:39Z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