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edittilsynet.no\data\KOMM\Presse\Pressekonferanser\Finansielt utsyn desember 2018 -pressekonferanse\"/>
    </mc:Choice>
  </mc:AlternateContent>
  <bookViews>
    <workbookView xWindow="0" yWindow="0" windowWidth="28800" windowHeight="11175"/>
  </bookViews>
  <sheets>
    <sheet name="4.1" sheetId="6" r:id="rId1"/>
    <sheet name="4.2" sheetId="2" r:id="rId2"/>
    <sheet name="4.3" sheetId="3" r:id="rId3"/>
    <sheet name="4.4" sheetId="4" r:id="rId4"/>
    <sheet name="4.5" sheetId="7" r:id="rId5"/>
    <sheet name="4.6" sheetId="8" r:id="rId6"/>
    <sheet name="4.7" sheetId="9" r:id="rId7"/>
    <sheet name="4.8" sheetId="12" r:id="rId8"/>
    <sheet name="4.9" sheetId="25" r:id="rId9"/>
    <sheet name="4.10" sheetId="14" r:id="rId10"/>
    <sheet name="4.11" sheetId="15" r:id="rId11"/>
    <sheet name="4.12" sheetId="16" r:id="rId12"/>
    <sheet name="4.13" sheetId="17" r:id="rId13"/>
    <sheet name="4.14" sheetId="18" r:id="rId14"/>
    <sheet name="4.15" sheetId="24" r:id="rId15"/>
  </sheets>
  <externalReferences>
    <externalReference r:id="rId16"/>
  </externalReferences>
  <definedNames>
    <definedName name="_xlnm._FilterDatabase" localSheetId="13" hidden="1">'4.14'!#REF!</definedName>
    <definedName name="Crystal_18_1_WEBI_DataGrid" localSheetId="0" hidden="1">#REF!</definedName>
    <definedName name="Crystal_18_1_WEBI_DataGrid" localSheetId="14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8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4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8" hidden="1">#REF!</definedName>
    <definedName name="Crystal_18_1_WEBI_HHeading" hidden="1">#REF!</definedName>
    <definedName name="Crystal_18_1_WEBI_Table" localSheetId="0" hidden="1">#REF!</definedName>
    <definedName name="Crystal_18_1_WEBI_Table" localSheetId="14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8" hidden="1">#REF!</definedName>
    <definedName name="Crystal_18_1_WEBI_Table" hidden="1">#REF!</definedName>
    <definedName name="Crystal_20_1_WEBI_DataGrid" localSheetId="0" hidden="1">#REF!</definedName>
    <definedName name="Crystal_20_1_WEBI_DataGrid" localSheetId="14" hidden="1">#REF!</definedName>
    <definedName name="Crystal_20_1_WEBI_DataGrid" localSheetId="4" hidden="1">#REF!</definedName>
    <definedName name="Crystal_20_1_WEBI_DataGrid" localSheetId="5" hidden="1">#REF!</definedName>
    <definedName name="Crystal_20_1_WEBI_DataGrid" localSheetId="8" hidden="1">#REF!</definedName>
    <definedName name="Crystal_20_1_WEBI_DataGrid" hidden="1">#REF!</definedName>
    <definedName name="Crystal_20_1_WEBI_HHeading" localSheetId="0" hidden="1">#REF!</definedName>
    <definedName name="Crystal_20_1_WEBI_HHeading" localSheetId="14" hidden="1">#REF!</definedName>
    <definedName name="Crystal_20_1_WEBI_HHeading" localSheetId="4" hidden="1">#REF!</definedName>
    <definedName name="Crystal_20_1_WEBI_HHeading" localSheetId="5" hidden="1">#REF!</definedName>
    <definedName name="Crystal_20_1_WEBI_HHeading" localSheetId="8" hidden="1">#REF!</definedName>
    <definedName name="Crystal_20_1_WEBI_HHeading" hidden="1">#REF!</definedName>
    <definedName name="Crystal_20_1_WEBI_Table" localSheetId="0" hidden="1">#REF!</definedName>
    <definedName name="Crystal_20_1_WEBI_Table" localSheetId="14" hidden="1">#REF!</definedName>
    <definedName name="Crystal_20_1_WEBI_Table" localSheetId="4" hidden="1">#REF!</definedName>
    <definedName name="Crystal_20_1_WEBI_Table" localSheetId="5" hidden="1">#REF!</definedName>
    <definedName name="Crystal_20_1_WEBI_Table" localSheetId="8" hidden="1">#REF!</definedName>
    <definedName name="Crystal_20_1_WEBI_Table" hidden="1">#REF!</definedName>
    <definedName name="Crystal_4_1_WEBI_DataGrid" localSheetId="0" hidden="1">#REF!</definedName>
    <definedName name="Crystal_4_1_WEBI_DataGrid" localSheetId="14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8" hidden="1">#REF!</definedName>
    <definedName name="Crystal_4_1_WEBI_DataGrid" hidden="1">#REF!</definedName>
    <definedName name="Crystal_4_1_WEBI_HHeading" localSheetId="0" hidden="1">#REF!</definedName>
    <definedName name="Crystal_4_1_WEBI_HHeading" localSheetId="14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8" hidden="1">#REF!</definedName>
    <definedName name="Crystal_4_1_WEBI_HHeading" hidden="1">#REF!</definedName>
    <definedName name="Crystal_4_1_WEBI_Table" localSheetId="0" hidden="1">#REF!</definedName>
    <definedName name="Crystal_4_1_WEBI_Table" localSheetId="14" hidden="1">#REF!</definedName>
    <definedName name="Crystal_4_1_WEBI_Table" localSheetId="4" hidden="1">#REF!</definedName>
    <definedName name="Crystal_4_1_WEBI_Table" localSheetId="5" hidden="1">#REF!</definedName>
    <definedName name="Crystal_4_1_WEBI_Table" localSheetId="8" hidden="1">#REF!</definedName>
    <definedName name="Crystal_4_1_WEBI_Table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8" l="1"/>
  <c r="C44" i="18" l="1"/>
  <c r="B44" i="18"/>
  <c r="D43" i="18"/>
  <c r="D42" i="18"/>
  <c r="D41" i="18"/>
  <c r="D40" i="18"/>
  <c r="D39" i="18"/>
  <c r="D38" i="18"/>
  <c r="D34" i="18"/>
  <c r="C33" i="18"/>
  <c r="D33" i="18" s="1"/>
  <c r="D32" i="18"/>
  <c r="D31" i="18"/>
  <c r="D30" i="18"/>
  <c r="D29" i="18"/>
  <c r="D28" i="18"/>
  <c r="D27" i="18"/>
  <c r="D30" i="17"/>
  <c r="C30" i="17"/>
  <c r="B30" i="17"/>
  <c r="D44" i="18" l="1"/>
</calcChain>
</file>

<file path=xl/sharedStrings.xml><?xml version="1.0" encoding="utf-8"?>
<sst xmlns="http://schemas.openxmlformats.org/spreadsheetml/2006/main" count="162" uniqueCount="128">
  <si>
    <t>30.06.18</t>
  </si>
  <si>
    <t xml:space="preserve">Aksjer </t>
  </si>
  <si>
    <t>Obligasjoner og sertifikater, virkelig verdi</t>
  </si>
  <si>
    <t>Obligasjoner, hold til forfall</t>
  </si>
  <si>
    <t>Utlån og fordringer, amortisert kost</t>
  </si>
  <si>
    <t>Eiendom</t>
  </si>
  <si>
    <t>Obligasjoner, virkelig verdi</t>
  </si>
  <si>
    <t>Obligasjoner, amortisert kost</t>
  </si>
  <si>
    <t>Livsforsikringsforetak</t>
  </si>
  <si>
    <t>Pensjonskasser</t>
  </si>
  <si>
    <t>Verdijustert avkastning i pensjonsinnretningene</t>
  </si>
  <si>
    <t>Aksjeandel i livsforsikringsforetak og kursutviklingen på Oslo Børs</t>
  </si>
  <si>
    <t>31.12.2016</t>
  </si>
  <si>
    <t>31.12.2017</t>
  </si>
  <si>
    <t>SCR</t>
  </si>
  <si>
    <t>Tellende SCR-kapital</t>
  </si>
  <si>
    <t>Solvenskapitaldekning (høyre akse)</t>
  </si>
  <si>
    <t>Bufferkapital</t>
  </si>
  <si>
    <t>Tapspotensial</t>
  </si>
  <si>
    <t>Bufferkapitalutnyttelse (høyre akse)</t>
  </si>
  <si>
    <t>Ytelsespensjon</t>
  </si>
  <si>
    <t>Innskuddpensjon</t>
  </si>
  <si>
    <t>Eiendomsrelaterte aksjer</t>
  </si>
  <si>
    <t>Utlån</t>
  </si>
  <si>
    <t>Fast eiendom</t>
  </si>
  <si>
    <t>Alternative fond</t>
  </si>
  <si>
    <t>PE-fond</t>
  </si>
  <si>
    <t>Infrastrukturfond</t>
  </si>
  <si>
    <t>Øvrige fond*</t>
  </si>
  <si>
    <t>*(utenom aksje- og obligasjonsfond)</t>
  </si>
  <si>
    <t>*Øvrige fond består av bl.a. eiendomsfond, men ikke obligasjons- og aksjefond</t>
  </si>
  <si>
    <t>Kontrakter med investeringsvalg</t>
  </si>
  <si>
    <t>Kontrakter uten investeringsvalg</t>
  </si>
  <si>
    <t>Øvrige</t>
  </si>
  <si>
    <t>OMF</t>
  </si>
  <si>
    <t>Obligasjonsfond</t>
  </si>
  <si>
    <t>Kontanter og innskudd</t>
  </si>
  <si>
    <t>Foretaksobligasjoner</t>
  </si>
  <si>
    <t>Andre fond</t>
  </si>
  <si>
    <t>Aksjer mv.</t>
  </si>
  <si>
    <t>Aksjefond</t>
  </si>
  <si>
    <t>Stats- og kommuneobligasjoner</t>
  </si>
  <si>
    <t>Eiendom*</t>
  </si>
  <si>
    <t>Aksjeandel (andel av kollektivporteføljen)*</t>
  </si>
  <si>
    <t>Derivatavtale</t>
  </si>
  <si>
    <t>Andel</t>
  </si>
  <si>
    <t>Totalsum</t>
  </si>
  <si>
    <t>Bytteavtaler</t>
  </si>
  <si>
    <t>Forwards</t>
  </si>
  <si>
    <t>Futures</t>
  </si>
  <si>
    <t>Kjøpsopsjon</t>
  </si>
  <si>
    <t>Salgsopsjon</t>
  </si>
  <si>
    <t>Type underliggende</t>
  </si>
  <si>
    <t>Valuta</t>
  </si>
  <si>
    <t>Rente</t>
  </si>
  <si>
    <t>Valuta og rente</t>
  </si>
  <si>
    <t>Norske livsforsikringsforetak</t>
  </si>
  <si>
    <t>Andre</t>
  </si>
  <si>
    <t>Dødelighet</t>
  </si>
  <si>
    <t>Kreditt</t>
  </si>
  <si>
    <t>Summer av verdi underliggende</t>
  </si>
  <si>
    <t>i mrd. kroner</t>
  </si>
  <si>
    <t>Derivatavtaler med investeringsvalg</t>
  </si>
  <si>
    <t>Derivatavtaler uten investeringvalg</t>
  </si>
  <si>
    <t>Absolutt verdi</t>
  </si>
  <si>
    <t>Sum</t>
  </si>
  <si>
    <t>CIC 1 - statsobl.</t>
  </si>
  <si>
    <t>Resultater eiendeler</t>
  </si>
  <si>
    <t>Periode</t>
  </si>
  <si>
    <t>&lt;1</t>
  </si>
  <si>
    <t>&gt;20</t>
  </si>
  <si>
    <t>Over 25 år</t>
  </si>
  <si>
    <t>CIC 2 - Foretaksobl.</t>
  </si>
  <si>
    <t>Under 1 år</t>
  </si>
  <si>
    <t>Over 20 år</t>
  </si>
  <si>
    <t>Samlet</t>
  </si>
  <si>
    <t>Risikoklasse 0</t>
  </si>
  <si>
    <t>Risikoklasse 1</t>
  </si>
  <si>
    <t>Risikoklasse 2</t>
  </si>
  <si>
    <t>Risikoklasse 3</t>
  </si>
  <si>
    <t>30.09.18</t>
  </si>
  <si>
    <t>Kilde: Finanstilsynet</t>
  </si>
  <si>
    <t>Kilde: Finans Norge</t>
  </si>
  <si>
    <t>Kilde: Finanstilsynet, Solvens II-kvartalsrapportering på foretaksnivå</t>
  </si>
  <si>
    <t>*Annualisert</t>
  </si>
  <si>
    <t>Soliditeten i pensjonskasser</t>
  </si>
  <si>
    <t>Underliggende aktiva i derivater benyttet av norske livsforsikringsforetak og europeiske forsikringsforetak</t>
  </si>
  <si>
    <t>Solvens II-verdi, forpliktelser</t>
  </si>
  <si>
    <t>Solvens II-verdi, eiendeler</t>
  </si>
  <si>
    <t>1–3 år</t>
  </si>
  <si>
    <t>3–5 år</t>
  </si>
  <si>
    <t>5–10 år</t>
  </si>
  <si>
    <t>10–15 år</t>
  </si>
  <si>
    <t>15–20 år</t>
  </si>
  <si>
    <t>1–3</t>
  </si>
  <si>
    <t>3–5</t>
  </si>
  <si>
    <t>5–10</t>
  </si>
  <si>
    <t>10–15</t>
  </si>
  <si>
    <t>15–20</t>
  </si>
  <si>
    <t>Aksje og indeks</t>
  </si>
  <si>
    <t>Kilder: Finanstilsynet, Solvens II-kvartalsrapportering på foretaksnivå</t>
  </si>
  <si>
    <t xml:space="preserve">Kilder: Thomson Reuters og Finanstilsynet, </t>
  </si>
  <si>
    <t>Europeiske forsikringsforetak</t>
  </si>
  <si>
    <t>Utland – statsobligasjoner mv.</t>
  </si>
  <si>
    <t>Norge – statsobligasjoner mv.</t>
  </si>
  <si>
    <t>Andel utland – statsobl. (høyre akse)</t>
  </si>
  <si>
    <t>Andel utland – foretaksobl. (høyre akse)</t>
  </si>
  <si>
    <t>Utland – foretaksobligasjoner</t>
  </si>
  <si>
    <t>Norge – foretaksobligasjoner</t>
  </si>
  <si>
    <t>Investeringer i kollektivporteføljen* – livsforsikringsforetak</t>
  </si>
  <si>
    <t>Investeringer i kollektivporteføljen* – pensjonskasser</t>
  </si>
  <si>
    <t>Brutto forfalt premie i privat kollektiv pensjon, ytelse og innskudd</t>
  </si>
  <si>
    <t>Sammensetningen av livsforsikringsforetakenes investeringer per 30.06.18</t>
  </si>
  <si>
    <t>Sammensetningen av livsforsikringsforetakenes alternative investeringer per 30.06.18</t>
  </si>
  <si>
    <t>Kilder: Finanstilsynet og EIOPA, Solvens II-kvartalsrapportering på foretaksnivå. Per 30.06.18 for norske foretak, per 31.12.17 for europeiske foretak</t>
  </si>
  <si>
    <t>Øvrige aksjer                          (ikke børsnoterte)</t>
  </si>
  <si>
    <t>1.-3. kv. 18*</t>
  </si>
  <si>
    <t>OSEBX</t>
  </si>
  <si>
    <t xml:space="preserve"> *Andel av forvaltningskapital før 2008</t>
  </si>
  <si>
    <t>*Andel av forvaltningskapital før 2008</t>
  </si>
  <si>
    <t>Soliditeten i livsforsikringsforetak</t>
  </si>
  <si>
    <t xml:space="preserve">*Eiendom inkluderer fast eiendom (CIC 9), eiendomsrelaterte aksjer (CIC 32), eiendomsfond (CIC 45), eiendomseksponering relatert til sikrede verdipapirer (CIC 65) og utlån med sikkerhet i fast eiendom (CIC 84) samt NACE-kodene F41 og L som bl.a. inkluderer eiendomsobligasjoner. </t>
  </si>
  <si>
    <t>Livsforsikringsforetakenes ulike derivatavtaler, målt ved derivatenes nominelle beløp per 30.06.2018</t>
  </si>
  <si>
    <t>Livsforsikringsforetakenes derivatavtaler fordelt på underliggende aktiva og investeringsvalg, målt ved derivatenes nominelle beløp per 30.06.2018</t>
  </si>
  <si>
    <t>Livsforsikringsforetakenes obligasjoner i Norge og utlandet, fordelt på løpetid per 30.06.2018</t>
  </si>
  <si>
    <t>Underliggende aktiva i derivatavtalene, målt ved Solvens II-verdi per 30.06.2018</t>
  </si>
  <si>
    <t>Risikoklasse som andel av risikoklassene samlet, for ulike underliggende aktiva. Målt ved derivatenes nominelle beløp per 30.06.2018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</si>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</sst>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0.0\ %"/>
    <numFmt numFmtId="168" formatCode="_-* #,##0.0_-;\-* #,##0.0_-;_-* &quot;-&quot;??_-;_-@_-"/>
    <numFmt numFmtId="169" formatCode="_ * #,##0.00_ ;_ * \-#,##0.00_ ;_ * &quot;-&quot;??_ ;_ @_ "/>
    <numFmt numFmtId="170" formatCode="_(* #,##0.00_);_(* \(#,##0.00\);_(* &quot;-&quot;??_);_(@_)"/>
    <numFmt numFmtId="171" formatCode="_(* #,##0_);_(* \(#,##0\);_(* &quot;-&quot;??_);_(@_)"/>
    <numFmt numFmtId="172" formatCode="_-* #,##0.000_-;\-* #,##0.000_-;_-* &quot;-&quot;?_-;_-@_-"/>
    <numFmt numFmtId="173" formatCode="0.00000000"/>
    <numFmt numFmtId="174" formatCode="_-* #,##0.00000_-;\-* #,##0.00000_-;_-* &quot;-&quot;?_-;_-@_-"/>
    <numFmt numFmtId="175" formatCode="0&quot; mrd. kr&quot;"/>
    <numFmt numFmtId="176" formatCode="00&quot; mrd. kr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2" tint="-0.249977111117893"/>
      <name val="Arial"/>
      <family val="2"/>
    </font>
    <font>
      <sz val="10"/>
      <color theme="2" tint="-9.9978637043366805E-2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1"/>
      <color theme="2" tint="-9.9978637043366805E-2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1" applyNumberFormat="0"/>
    <xf numFmtId="0" fontId="7" fillId="0" borderId="1" applyNumberFormat="0"/>
    <xf numFmtId="169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2" applyNumberFormat="0" applyFill="0" applyAlignment="0" applyProtection="0"/>
  </cellStyleXfs>
  <cellXfs count="79">
    <xf numFmtId="0" fontId="0" fillId="0" borderId="0" xfId="0"/>
    <xf numFmtId="0" fontId="0" fillId="0" borderId="0" xfId="0" applyFont="1" applyFill="1" applyBorder="1"/>
    <xf numFmtId="165" fontId="2" fillId="0" borderId="0" xfId="6" applyNumberFormat="1" applyFont="1" applyBorder="1"/>
    <xf numFmtId="165" fontId="3" fillId="0" borderId="0" xfId="6" applyNumberFormat="1" applyFont="1" applyBorder="1"/>
    <xf numFmtId="0" fontId="3" fillId="0" borderId="0" xfId="0" applyFont="1" applyBorder="1"/>
    <xf numFmtId="173" fontId="3" fillId="0" borderId="0" xfId="0" applyNumberFormat="1" applyFont="1" applyBorder="1"/>
    <xf numFmtId="165" fontId="2" fillId="0" borderId="0" xfId="7" applyNumberFormat="1" applyFont="1" applyBorder="1"/>
    <xf numFmtId="175" fontId="3" fillId="0" borderId="0" xfId="6" applyNumberFormat="1" applyFont="1" applyBorder="1"/>
    <xf numFmtId="176" fontId="3" fillId="0" borderId="0" xfId="6" applyNumberFormat="1" applyFont="1" applyBorder="1"/>
    <xf numFmtId="2" fontId="3" fillId="0" borderId="0" xfId="2" applyNumberFormat="1" applyFont="1" applyBorder="1"/>
    <xf numFmtId="1" fontId="3" fillId="0" borderId="0" xfId="6" applyNumberFormat="1" applyFont="1" applyBorder="1"/>
    <xf numFmtId="165" fontId="10" fillId="0" borderId="0" xfId="6" applyNumberFormat="1" applyFont="1" applyBorder="1"/>
    <xf numFmtId="1" fontId="10" fillId="0" borderId="0" xfId="6" applyNumberFormat="1" applyFont="1" applyBorder="1"/>
    <xf numFmtId="9" fontId="3" fillId="0" borderId="0" xfId="2" applyFont="1" applyBorder="1"/>
    <xf numFmtId="0" fontId="12" fillId="0" borderId="0" xfId="8" applyFont="1" applyBorder="1"/>
    <xf numFmtId="0" fontId="0" fillId="0" borderId="0" xfId="0" applyBorder="1"/>
    <xf numFmtId="165" fontId="13" fillId="0" borderId="0" xfId="6" applyNumberFormat="1" applyFont="1" applyBorder="1"/>
    <xf numFmtId="1" fontId="13" fillId="0" borderId="0" xfId="6" applyNumberFormat="1" applyFont="1" applyBorder="1"/>
    <xf numFmtId="165" fontId="14" fillId="0" borderId="0" xfId="6" applyNumberFormat="1" applyFont="1" applyBorder="1"/>
    <xf numFmtId="1" fontId="14" fillId="0" borderId="0" xfId="6" applyNumberFormat="1" applyFont="1" applyBorder="1"/>
    <xf numFmtId="2" fontId="13" fillId="0" borderId="0" xfId="2" applyNumberFormat="1" applyFont="1" applyBorder="1"/>
    <xf numFmtId="165" fontId="3" fillId="0" borderId="0" xfId="6" quotePrefix="1" applyNumberFormat="1" applyFont="1" applyBorder="1"/>
    <xf numFmtId="165" fontId="3" fillId="0" borderId="0" xfId="7" applyNumberFormat="1" applyFont="1" applyBorder="1" applyAlignment="1">
      <alignment horizontal="left"/>
    </xf>
    <xf numFmtId="168" fontId="3" fillId="0" borderId="0" xfId="7" applyNumberFormat="1" applyFont="1" applyBorder="1"/>
    <xf numFmtId="168" fontId="9" fillId="0" borderId="0" xfId="0" applyNumberFormat="1" applyFont="1" applyBorder="1"/>
    <xf numFmtId="168" fontId="9" fillId="0" borderId="0" xfId="2" applyNumberFormat="1" applyFont="1" applyBorder="1"/>
    <xf numFmtId="165" fontId="3" fillId="0" borderId="0" xfId="0" applyNumberFormat="1" applyFont="1" applyBorder="1"/>
    <xf numFmtId="165" fontId="9" fillId="0" borderId="0" xfId="0" applyNumberFormat="1" applyFont="1" applyBorder="1"/>
    <xf numFmtId="9" fontId="9" fillId="0" borderId="0" xfId="2" applyFont="1" applyBorder="1"/>
    <xf numFmtId="0" fontId="13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Font="1" applyBorder="1"/>
    <xf numFmtId="0" fontId="9" fillId="0" borderId="0" xfId="0" applyFont="1" applyBorder="1"/>
    <xf numFmtId="0" fontId="13" fillId="0" borderId="0" xfId="0" applyFont="1" applyBorder="1"/>
    <xf numFmtId="0" fontId="3" fillId="0" borderId="0" xfId="0" applyFont="1" applyBorder="1" applyAlignment="1">
      <alignment horizontal="left"/>
    </xf>
    <xf numFmtId="0" fontId="15" fillId="0" borderId="0" xfId="0" applyFont="1" applyBorder="1"/>
    <xf numFmtId="167" fontId="3" fillId="0" borderId="0" xfId="2" applyNumberFormat="1" applyFont="1" applyBorder="1"/>
    <xf numFmtId="0" fontId="3" fillId="0" borderId="0" xfId="0" applyFont="1" applyBorder="1" applyAlignment="1"/>
    <xf numFmtId="168" fontId="3" fillId="0" borderId="0" xfId="1" applyNumberFormat="1" applyFont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5" applyNumberFormat="1" applyFont="1" applyBorder="1"/>
    <xf numFmtId="2" fontId="3" fillId="0" borderId="0" xfId="0" applyNumberFormat="1" applyFont="1" applyFill="1" applyBorder="1"/>
    <xf numFmtId="43" fontId="3" fillId="0" borderId="0" xfId="1" applyFont="1" applyFill="1" applyBorder="1"/>
    <xf numFmtId="43" fontId="3" fillId="0" borderId="0" xfId="1" applyNumberFormat="1" applyFont="1" applyFill="1" applyBorder="1"/>
    <xf numFmtId="0" fontId="13" fillId="0" borderId="0" xfId="0" applyFont="1" applyFill="1" applyBorder="1"/>
    <xf numFmtId="0" fontId="3" fillId="0" borderId="0" xfId="0" quotePrefix="1" applyNumberFormat="1" applyFont="1" applyFill="1" applyBorder="1" applyAlignment="1">
      <alignment horizontal="right"/>
    </xf>
    <xf numFmtId="0" fontId="8" fillId="0" borderId="0" xfId="0" quotePrefix="1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1" fontId="3" fillId="0" borderId="0" xfId="0" applyNumberFormat="1" applyFont="1" applyFill="1" applyBorder="1"/>
    <xf numFmtId="1" fontId="8" fillId="0" borderId="0" xfId="0" applyNumberFormat="1" applyFont="1" applyFill="1" applyBorder="1"/>
    <xf numFmtId="14" fontId="3" fillId="0" borderId="0" xfId="0" quotePrefix="1" applyNumberFormat="1" applyFont="1" applyFill="1" applyBorder="1" applyAlignment="1">
      <alignment horizontal="right"/>
    </xf>
    <xf numFmtId="14" fontId="8" fillId="0" borderId="0" xfId="0" quotePrefix="1" applyNumberFormat="1" applyFont="1" applyFill="1" applyBorder="1" applyAlignment="1">
      <alignment horizontal="right"/>
    </xf>
    <xf numFmtId="168" fontId="3" fillId="0" borderId="0" xfId="6" applyNumberFormat="1" applyFont="1" applyBorder="1"/>
    <xf numFmtId="165" fontId="3" fillId="0" borderId="0" xfId="1" applyNumberFormat="1" applyFont="1" applyBorder="1"/>
    <xf numFmtId="168" fontId="16" fillId="0" borderId="0" xfId="1" applyNumberFormat="1" applyFont="1" applyBorder="1"/>
    <xf numFmtId="14" fontId="8" fillId="0" borderId="0" xfId="0" quotePrefix="1" applyNumberFormat="1" applyFont="1" applyBorder="1" applyAlignment="1">
      <alignment horizontal="right"/>
    </xf>
    <xf numFmtId="43" fontId="3" fillId="0" borderId="0" xfId="1" applyFont="1" applyBorder="1"/>
    <xf numFmtId="9" fontId="3" fillId="0" borderId="0" xfId="2" applyNumberFormat="1" applyFont="1" applyBorder="1"/>
    <xf numFmtId="165" fontId="3" fillId="0" borderId="0" xfId="0" applyNumberFormat="1" applyFont="1" applyBorder="1" applyAlignment="1">
      <alignment horizontal="left"/>
    </xf>
    <xf numFmtId="172" fontId="3" fillId="0" borderId="0" xfId="0" applyNumberFormat="1" applyFont="1" applyBorder="1"/>
    <xf numFmtId="174" fontId="3" fillId="0" borderId="0" xfId="0" applyNumberFormat="1" applyFont="1" applyBorder="1"/>
    <xf numFmtId="171" fontId="3" fillId="0" borderId="0" xfId="6" applyNumberFormat="1" applyFont="1" applyBorder="1"/>
    <xf numFmtId="0" fontId="5" fillId="0" borderId="0" xfId="0" applyFont="1" applyBorder="1"/>
    <xf numFmtId="166" fontId="3" fillId="0" borderId="0" xfId="0" applyNumberFormat="1" applyFont="1" applyFill="1" applyBorder="1"/>
    <xf numFmtId="9" fontId="3" fillId="0" borderId="0" xfId="2" applyFont="1" applyFill="1" applyBorder="1"/>
    <xf numFmtId="167" fontId="3" fillId="0" borderId="0" xfId="0" applyNumberFormat="1" applyFont="1" applyBorder="1"/>
    <xf numFmtId="167" fontId="8" fillId="0" borderId="0" xfId="0" applyNumberFormat="1" applyFont="1" applyBorder="1"/>
    <xf numFmtId="10" fontId="3" fillId="0" borderId="0" xfId="0" applyNumberFormat="1" applyFont="1" applyBorder="1"/>
    <xf numFmtId="167" fontId="0" fillId="0" borderId="0" xfId="0" applyNumberFormat="1" applyBorder="1"/>
    <xf numFmtId="167" fontId="4" fillId="0" borderId="0" xfId="0" applyNumberFormat="1" applyFont="1" applyBorder="1"/>
    <xf numFmtId="14" fontId="3" fillId="0" borderId="0" xfId="0" quotePrefix="1" applyNumberFormat="1" applyFont="1" applyFill="1" applyBorder="1"/>
    <xf numFmtId="164" fontId="8" fillId="0" borderId="0" xfId="0" applyNumberFormat="1" applyFont="1" applyFill="1" applyBorder="1"/>
    <xf numFmtId="0" fontId="0" fillId="0" borderId="0" xfId="0" applyFill="1" applyBorder="1"/>
    <xf numFmtId="0" fontId="3" fillId="0" borderId="0" xfId="0" quotePrefix="1" applyNumberFormat="1" applyFont="1" applyFill="1" applyBorder="1"/>
    <xf numFmtId="164" fontId="0" fillId="0" borderId="0" xfId="0" applyNumberFormat="1" applyFill="1" applyBorder="1"/>
    <xf numFmtId="168" fontId="3" fillId="0" borderId="0" xfId="1" applyNumberFormat="1" applyFont="1" applyFill="1" applyBorder="1"/>
    <xf numFmtId="168" fontId="8" fillId="0" borderId="0" xfId="1" applyNumberFormat="1" applyFont="1" applyFill="1" applyBorder="1"/>
    <xf numFmtId="14" fontId="8" fillId="0" borderId="0" xfId="0" quotePrefix="1" applyNumberFormat="1" applyFont="1" applyFill="1" applyBorder="1"/>
  </cellXfs>
  <cellStyles count="9">
    <cellStyle name="Crystal-rapportdata" xfId="4"/>
    <cellStyle name="Crystal-rapportfelt" xfId="3"/>
    <cellStyle name="Komma" xfId="1" builtinId="3"/>
    <cellStyle name="Komma 2" xfId="6"/>
    <cellStyle name="Komma 2 2" xfId="7"/>
    <cellStyle name="Komma 3" xfId="5"/>
    <cellStyle name="Normal" xfId="0" builtinId="0"/>
    <cellStyle name="Overskrift 1" xfId="8" builtinId="16"/>
    <cellStyle name="Prosent" xfId="2" builtinId="5"/>
  </cellStyles>
  <dxfs count="0"/>
  <tableStyles count="0" defaultTableStyle="TableStyleMedium2" defaultPivotStyle="PivotStyleLight16"/>
  <colors>
    <mruColors>
      <color rgb="FFAE006D"/>
      <color rgb="FF294C98"/>
      <color rgb="FF08C1C1"/>
      <color rgb="FFFF834D"/>
      <color rgb="FF385150"/>
      <color rgb="FFE58CAE"/>
      <color rgb="FFADC4C8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8188976377953"/>
          <c:y val="4.0533077409645117E-2"/>
          <c:w val="0.78654218222722161"/>
          <c:h val="0.788547705775005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'4.1'!$B$25</c:f>
              <c:strCache>
                <c:ptCount val="1"/>
                <c:pt idx="0">
                  <c:v>Aksjeandel (andel av kollektivporteføljen)*</c:v>
                </c:pt>
              </c:strCache>
            </c:strRef>
          </c:tx>
          <c:spPr>
            <a:solidFill>
              <a:srgbClr val="AE006D"/>
            </a:solidFill>
            <a:ln w="12700">
              <a:noFill/>
              <a:prstDash val="solid"/>
            </a:ln>
          </c:spPr>
          <c:invertIfNegative val="0"/>
          <c:cat>
            <c:strRef>
              <c:f>'4.1'!$A$26:$A$51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30.09.18</c:v>
                </c:pt>
              </c:strCache>
            </c:strRef>
          </c:cat>
          <c:val>
            <c:numRef>
              <c:f>'4.1'!$B$26:$B$51</c:f>
              <c:numCache>
                <c:formatCode>_-* #,##0.0_-;\-* #,##0.0_-;_-* "-"??_-;_-@_-</c:formatCode>
                <c:ptCount val="26"/>
                <c:pt idx="0">
                  <c:v>11.6</c:v>
                </c:pt>
                <c:pt idx="1">
                  <c:v>9.9</c:v>
                </c:pt>
                <c:pt idx="2">
                  <c:v>12.3</c:v>
                </c:pt>
                <c:pt idx="3">
                  <c:v>15.9</c:v>
                </c:pt>
                <c:pt idx="4">
                  <c:v>24.1</c:v>
                </c:pt>
                <c:pt idx="5">
                  <c:v>25.1</c:v>
                </c:pt>
                <c:pt idx="6">
                  <c:v>31.1</c:v>
                </c:pt>
                <c:pt idx="7">
                  <c:v>29.7</c:v>
                </c:pt>
                <c:pt idx="8">
                  <c:v>20.2</c:v>
                </c:pt>
                <c:pt idx="9">
                  <c:v>7.3</c:v>
                </c:pt>
                <c:pt idx="10">
                  <c:v>12</c:v>
                </c:pt>
                <c:pt idx="11">
                  <c:v>15.6</c:v>
                </c:pt>
                <c:pt idx="12">
                  <c:v>19.899999999999999</c:v>
                </c:pt>
                <c:pt idx="13">
                  <c:v>26.4</c:v>
                </c:pt>
                <c:pt idx="14">
                  <c:v>23.3</c:v>
                </c:pt>
                <c:pt idx="15">
                  <c:v>10.3</c:v>
                </c:pt>
                <c:pt idx="16">
                  <c:v>13.9</c:v>
                </c:pt>
                <c:pt idx="17">
                  <c:v>17.100000000000001</c:v>
                </c:pt>
                <c:pt idx="18">
                  <c:v>12.8</c:v>
                </c:pt>
                <c:pt idx="19">
                  <c:v>11.3</c:v>
                </c:pt>
                <c:pt idx="20">
                  <c:v>13</c:v>
                </c:pt>
                <c:pt idx="21">
                  <c:v>14.7</c:v>
                </c:pt>
                <c:pt idx="22">
                  <c:v>13.9</c:v>
                </c:pt>
                <c:pt idx="23">
                  <c:v>14.6</c:v>
                </c:pt>
                <c:pt idx="24">
                  <c:v>16.899999999999999</c:v>
                </c:pt>
                <c:pt idx="2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9-4F1E-A585-ACBB2F6B5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093056"/>
        <c:axId val="430094592"/>
      </c:barChart>
      <c:lineChart>
        <c:grouping val="standard"/>
        <c:varyColors val="0"/>
        <c:ser>
          <c:idx val="0"/>
          <c:order val="1"/>
          <c:tx>
            <c:strRef>
              <c:f>'4.1'!$C$25</c:f>
              <c:strCache>
                <c:ptCount val="1"/>
                <c:pt idx="0">
                  <c:v>OSEBX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olid"/>
            </a:ln>
          </c:spPr>
          <c:marker>
            <c:symbol val="none"/>
          </c:marker>
          <c:cat>
            <c:strRef>
              <c:f>'4.1'!$A$26:$A$51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30.09.18</c:v>
                </c:pt>
              </c:strCache>
            </c:strRef>
          </c:cat>
          <c:val>
            <c:numRef>
              <c:f>'4.1'!$C$26:$C$51</c:f>
              <c:numCache>
                <c:formatCode>_-* #,##0.0_-;\-* #,##0.0_-;_-* "-"??_-;_-@_-</c:formatCode>
                <c:ptCount val="26"/>
                <c:pt idx="0">
                  <c:v>91.9</c:v>
                </c:pt>
                <c:pt idx="1">
                  <c:v>98.5</c:v>
                </c:pt>
                <c:pt idx="2">
                  <c:v>109.9</c:v>
                </c:pt>
                <c:pt idx="3">
                  <c:v>45.2</c:v>
                </c:pt>
                <c:pt idx="4">
                  <c:v>190.9</c:v>
                </c:pt>
                <c:pt idx="5">
                  <c:v>140</c:v>
                </c:pt>
                <c:pt idx="6">
                  <c:v>203.8</c:v>
                </c:pt>
                <c:pt idx="7">
                  <c:v>200.4</c:v>
                </c:pt>
                <c:pt idx="8">
                  <c:v>167.2</c:v>
                </c:pt>
                <c:pt idx="9">
                  <c:v>115.2</c:v>
                </c:pt>
                <c:pt idx="10">
                  <c:v>171</c:v>
                </c:pt>
                <c:pt idx="11">
                  <c:v>236.7</c:v>
                </c:pt>
                <c:pt idx="12">
                  <c:v>332.5</c:v>
                </c:pt>
                <c:pt idx="13">
                  <c:v>440.4</c:v>
                </c:pt>
                <c:pt idx="14">
                  <c:v>490.8</c:v>
                </c:pt>
                <c:pt idx="15">
                  <c:v>225.5</c:v>
                </c:pt>
                <c:pt idx="16">
                  <c:v>371.6</c:v>
                </c:pt>
                <c:pt idx="17">
                  <c:v>439.7</c:v>
                </c:pt>
                <c:pt idx="18">
                  <c:v>384.5</c:v>
                </c:pt>
                <c:pt idx="19">
                  <c:v>444.1</c:v>
                </c:pt>
                <c:pt idx="20">
                  <c:v>501.8</c:v>
                </c:pt>
                <c:pt idx="21">
                  <c:v>576</c:v>
                </c:pt>
                <c:pt idx="22">
                  <c:v>610.20000000000005</c:v>
                </c:pt>
                <c:pt idx="23">
                  <c:v>683.9</c:v>
                </c:pt>
                <c:pt idx="24">
                  <c:v>814.5</c:v>
                </c:pt>
                <c:pt idx="25">
                  <c:v>938.26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9-4F1E-A585-ACBB2F6B5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3312"/>
        <c:axId val="435549312"/>
      </c:lineChart>
      <c:catAx>
        <c:axId val="430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nb-NO"/>
          </a:p>
        </c:txPr>
        <c:crossAx val="43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009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Aksjer i prosent av kollektivporteføljen*</a:t>
                </a:r>
              </a:p>
            </c:rich>
          </c:tx>
          <c:layout>
            <c:manualLayout>
              <c:xMode val="edge"/>
              <c:yMode val="edge"/>
              <c:x val="8.5675435148919645E-3"/>
              <c:y val="0.119003599351142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30093056"/>
        <c:crosses val="autoZero"/>
        <c:crossBetween val="between"/>
      </c:valAx>
      <c:catAx>
        <c:axId val="43545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549312"/>
        <c:crosses val="autoZero"/>
        <c:auto val="0"/>
        <c:lblAlgn val="ctr"/>
        <c:lblOffset val="100"/>
        <c:noMultiLvlLbl val="0"/>
      </c:catAx>
      <c:valAx>
        <c:axId val="435549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Indeks 100 = 29.12.1995</a:t>
                </a:r>
              </a:p>
            </c:rich>
          </c:tx>
          <c:layout>
            <c:manualLayout>
              <c:xMode val="edge"/>
              <c:yMode val="edge"/>
              <c:x val="0.95722718823848074"/>
              <c:y val="0.26466179037265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354533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4348548958070624E-4"/>
          <c:y val="0.92821002704611177"/>
          <c:w val="0.88041266194038914"/>
          <c:h val="6.0974109538246779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09-4B00-8FED-607E554B1280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09-4B00-8FED-607E554B1280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09-4B00-8FED-607E554B1280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09-4B00-8FED-607E554B1280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09-4B00-8FED-607E554B1280}"/>
              </c:ext>
            </c:extLst>
          </c:dPt>
          <c:dLbls>
            <c:dLbl>
              <c:idx val="0"/>
              <c:layout>
                <c:manualLayout>
                  <c:x val="-2.1973933532541245E-2"/>
                  <c:y val="6.02409638554216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09-4B00-8FED-607E554B1280}"/>
                </c:ext>
              </c:extLst>
            </c:dLbl>
            <c:dLbl>
              <c:idx val="1"/>
              <c:layout>
                <c:manualLayout>
                  <c:x val="-1.9863442741280234E-2"/>
                  <c:y val="3.2128514056224862E-2"/>
                </c:manualLayout>
              </c:layout>
              <c:tx>
                <c:rich>
                  <a:bodyPr/>
                  <a:lstStyle/>
                  <a:p>
                    <a:fld id="{BC0AA183-07F2-4180-9A37-75EB71682E08}" type="VALUE">
                      <a:rPr lang="en-US" b="0"/>
                      <a:pPr/>
                      <a:t>[VERDI]</a:t>
                    </a:fld>
                    <a:endParaRPr lang="nb-NO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09-4B00-8FED-607E554B1280}"/>
                </c:ext>
              </c:extLst>
            </c:dLbl>
            <c:dLbl>
              <c:idx val="2"/>
              <c:layout>
                <c:manualLayout>
                  <c:x val="-4.0715560974122045E-2"/>
                  <c:y val="4.0380377984666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809-4B00-8FED-607E554B1280}"/>
                </c:ext>
              </c:extLst>
            </c:dLbl>
            <c:dLbl>
              <c:idx val="3"/>
              <c:layout>
                <c:manualLayout>
                  <c:x val="2.9795164111920333E-2"/>
                  <c:y val="-8.105369807497467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809-4B00-8FED-607E554B1280}"/>
                </c:ext>
              </c:extLst>
            </c:dLbl>
            <c:dLbl>
              <c:idx val="4"/>
              <c:layout>
                <c:manualLayout>
                  <c:x val="0.11421479576236128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809-4B00-8FED-607E554B1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'4.10'!$A$26:$A$30</c:f>
              <c:strCache>
                <c:ptCount val="5"/>
                <c:pt idx="0">
                  <c:v>Bytteavtaler</c:v>
                </c:pt>
                <c:pt idx="1">
                  <c:v>Forwards</c:v>
                </c:pt>
                <c:pt idx="2">
                  <c:v>Futures</c:v>
                </c:pt>
                <c:pt idx="3">
                  <c:v>Kjøpsopsjon</c:v>
                </c:pt>
                <c:pt idx="4">
                  <c:v>Salgsopsjon</c:v>
                </c:pt>
              </c:strCache>
            </c:strRef>
          </c:cat>
          <c:val>
            <c:numRef>
              <c:f>'4.10'!$B$26:$B$30</c:f>
              <c:numCache>
                <c:formatCode>0%</c:formatCode>
                <c:ptCount val="5"/>
                <c:pt idx="0">
                  <c:v>0.68144014101075401</c:v>
                </c:pt>
                <c:pt idx="1">
                  <c:v>0.23883523557178143</c:v>
                </c:pt>
                <c:pt idx="2">
                  <c:v>1.6765220778566282E-2</c:v>
                </c:pt>
                <c:pt idx="3" formatCode="0.0\ %">
                  <c:v>1.6397026083564091E-3</c:v>
                </c:pt>
                <c:pt idx="4">
                  <c:v>6.1319700030541949E-2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09-4B00-8FED-607E554B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772567490738862"/>
          <c:y val="5.1114938757655298E-2"/>
          <c:w val="0.23798867783763747"/>
          <c:h val="0.90852170822397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64557069006803"/>
          <c:y val="5.0925925925925923E-2"/>
          <c:w val="0.73744566365698028"/>
          <c:h val="0.778579599363647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'4.11'!$B$25</c:f>
              <c:strCache>
                <c:ptCount val="1"/>
                <c:pt idx="0">
                  <c:v>Norske livsforsikringsforetak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'4.11'!$A$26:$A$32</c:f>
              <c:strCache>
                <c:ptCount val="7"/>
                <c:pt idx="0">
                  <c:v>Andre</c:v>
                </c:pt>
                <c:pt idx="1">
                  <c:v>Dødelighet</c:v>
                </c:pt>
                <c:pt idx="2">
                  <c:v>Kreditt</c:v>
                </c:pt>
                <c:pt idx="3">
                  <c:v>Valuta og rente</c:v>
                </c:pt>
                <c:pt idx="4">
                  <c:v>Rente</c:v>
                </c:pt>
                <c:pt idx="5">
                  <c:v>Valuta</c:v>
                </c:pt>
                <c:pt idx="6">
                  <c:v>Aksje og indeks</c:v>
                </c:pt>
              </c:strCache>
            </c:strRef>
          </c:cat>
          <c:val>
            <c:numRef>
              <c:f>'4.11'!$B$26:$B$32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0.79261614296036864</c:v>
                </c:pt>
                <c:pt idx="4">
                  <c:v>11.675276950591847</c:v>
                </c:pt>
                <c:pt idx="5">
                  <c:v>81.045361990874426</c:v>
                </c:pt>
                <c:pt idx="6">
                  <c:v>6.4867449155733548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1-4D00-9242-1353BF120891}"/>
            </c:ext>
          </c:extLst>
        </c:ser>
        <c:ser>
          <c:idx val="1"/>
          <c:order val="1"/>
          <c:tx>
            <c:strRef>
              <c:f>'4.11'!$C$25</c:f>
              <c:strCache>
                <c:ptCount val="1"/>
                <c:pt idx="0">
                  <c:v>Europeiske forsikringsforetak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'4.11'!$A$26:$A$32</c:f>
              <c:strCache>
                <c:ptCount val="7"/>
                <c:pt idx="0">
                  <c:v>Andre</c:v>
                </c:pt>
                <c:pt idx="1">
                  <c:v>Dødelighet</c:v>
                </c:pt>
                <c:pt idx="2">
                  <c:v>Kreditt</c:v>
                </c:pt>
                <c:pt idx="3">
                  <c:v>Valuta og rente</c:v>
                </c:pt>
                <c:pt idx="4">
                  <c:v>Rente</c:v>
                </c:pt>
                <c:pt idx="5">
                  <c:v>Valuta</c:v>
                </c:pt>
                <c:pt idx="6">
                  <c:v>Aksje og indeks</c:v>
                </c:pt>
              </c:strCache>
            </c:strRef>
          </c:cat>
          <c:val>
            <c:numRef>
              <c:f>'4.11'!$C$26:$C$32</c:f>
              <c:numCache>
                <c:formatCode>General</c:formatCode>
                <c:ptCount val="7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53</c:v>
                </c:pt>
                <c:pt idx="5">
                  <c:v>24</c:v>
                </c:pt>
                <c:pt idx="6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1-4D00-9242-1353BF12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48320914268542908"/>
              <c:y val="0.8927574738620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5208518501603723"/>
          <c:w val="0.73802938317862321"/>
          <c:h val="4.6354469697440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59646217010853"/>
          <c:y val="4.5864035514079256E-2"/>
          <c:w val="0.8509182846301141"/>
          <c:h val="0.8041325904757988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'4.12'!$A$28</c:f>
              <c:strCache>
                <c:ptCount val="1"/>
                <c:pt idx="0">
                  <c:v>Valuta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'4.12'!$B$26:$C$26</c:f>
              <c:strCache>
                <c:ptCount val="2"/>
                <c:pt idx="0">
                  <c:v>Derivatavtaler med investeringsvalg</c:v>
                </c:pt>
                <c:pt idx="1">
                  <c:v>Derivatavtaler uten investeringvalg</c:v>
                </c:pt>
              </c:strCache>
            </c:strRef>
          </c:cat>
          <c:val>
            <c:numRef>
              <c:f>'4.12'!$B$28:$C$28</c:f>
              <c:numCache>
                <c:formatCode>_-* #,##0_-;\-* #,##0_-;_-* "-"??_-;_-@_-</c:formatCode>
                <c:ptCount val="2"/>
                <c:pt idx="0">
                  <c:v>73.385148450700001</c:v>
                </c:pt>
                <c:pt idx="1">
                  <c:v>158.4268601759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0-4448-9E21-F718C01D7370}"/>
            </c:ext>
          </c:extLst>
        </c:ser>
        <c:ser>
          <c:idx val="3"/>
          <c:order val="1"/>
          <c:tx>
            <c:strRef>
              <c:f>'4.12'!$A$30</c:f>
              <c:strCache>
                <c:ptCount val="1"/>
                <c:pt idx="0">
                  <c:v>Rente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'4.12'!$B$26:$C$26</c:f>
              <c:strCache>
                <c:ptCount val="2"/>
                <c:pt idx="0">
                  <c:v>Derivatavtaler med investeringsvalg</c:v>
                </c:pt>
                <c:pt idx="1">
                  <c:v>Derivatavtaler uten investeringvalg</c:v>
                </c:pt>
              </c:strCache>
            </c:strRef>
          </c:cat>
          <c:val>
            <c:numRef>
              <c:f>'4.12'!$B$30:$C$30</c:f>
              <c:numCache>
                <c:formatCode>_-* #,##0_-;\-* #,##0_-;_-* "-"??_-;_-@_-</c:formatCode>
                <c:ptCount val="2"/>
                <c:pt idx="0">
                  <c:v>0.11550691589999999</c:v>
                </c:pt>
                <c:pt idx="1">
                  <c:v>33.278993826699995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0-4448-9E21-F718C01D7370}"/>
            </c:ext>
          </c:extLst>
        </c:ser>
        <c:ser>
          <c:idx val="0"/>
          <c:order val="2"/>
          <c:tx>
            <c:strRef>
              <c:f>'4.12'!$A$27</c:f>
              <c:strCache>
                <c:ptCount val="1"/>
                <c:pt idx="0">
                  <c:v>Aksje og indeks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'4.12'!$B$26:$C$26</c:f>
              <c:strCache>
                <c:ptCount val="2"/>
                <c:pt idx="0">
                  <c:v>Derivatavtaler med investeringsvalg</c:v>
                </c:pt>
                <c:pt idx="1">
                  <c:v>Derivatavtaler uten investeringvalg</c:v>
                </c:pt>
              </c:strCache>
            </c:strRef>
          </c:cat>
          <c:val>
            <c:numRef>
              <c:f>'4.12'!$B$27:$C$27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18.553873181499998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0-4448-9E21-F718C01D7370}"/>
            </c:ext>
          </c:extLst>
        </c:ser>
        <c:ser>
          <c:idx val="2"/>
          <c:order val="3"/>
          <c:tx>
            <c:strRef>
              <c:f>'4.12'!$A$29</c:f>
              <c:strCache>
                <c:ptCount val="1"/>
                <c:pt idx="0">
                  <c:v>Valuta og rente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'4.12'!$B$26:$C$26</c:f>
              <c:strCache>
                <c:ptCount val="2"/>
                <c:pt idx="0">
                  <c:v>Derivatavtaler med investeringsvalg</c:v>
                </c:pt>
                <c:pt idx="1">
                  <c:v>Derivatavtaler uten investeringvalg</c:v>
                </c:pt>
              </c:strCache>
            </c:strRef>
          </c:cat>
          <c:val>
            <c:numRef>
              <c:f>'4.12'!$B$29:$C$29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2.2671000000000001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0-4448-9E21-F718C01D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3587960"/>
        <c:axId val="863588288"/>
      </c:barChart>
      <c:catAx>
        <c:axId val="86358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588288"/>
        <c:crosses val="autoZero"/>
        <c:auto val="1"/>
        <c:lblAlgn val="ctr"/>
        <c:lblOffset val="100"/>
        <c:noMultiLvlLbl val="0"/>
      </c:catAx>
      <c:valAx>
        <c:axId val="863588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 mrd.</a:t>
                </a:r>
              </a:p>
            </c:rich>
          </c:tx>
          <c:layout>
            <c:manualLayout>
              <c:xMode val="edge"/>
              <c:yMode val="edge"/>
              <c:x val="3.4437947691448572E-3"/>
              <c:y val="0.35237734969812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58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088534083499941E-2"/>
          <c:y val="0.93217984827614564"/>
          <c:w val="0.88287841506840803"/>
          <c:h val="6.7820151723854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1781323918509"/>
          <c:y val="1.6962127028023501E-2"/>
          <c:w val="0.75957007116049335"/>
          <c:h val="0.812616939090543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'4.13'!$B$25</c:f>
              <c:strCache>
                <c:ptCount val="1"/>
                <c:pt idx="0">
                  <c:v>Solvens II-verdi, forpliktelser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'4.13'!$A$26:$A$29</c:f>
              <c:strCache>
                <c:ptCount val="4"/>
                <c:pt idx="0">
                  <c:v>Valuta</c:v>
                </c:pt>
                <c:pt idx="1">
                  <c:v>Rente</c:v>
                </c:pt>
                <c:pt idx="2">
                  <c:v>Valuta og rente</c:v>
                </c:pt>
                <c:pt idx="3">
                  <c:v>Aksje og indeks</c:v>
                </c:pt>
              </c:strCache>
            </c:strRef>
          </c:cat>
          <c:val>
            <c:numRef>
              <c:f>'4.13'!$B$26:$B$29</c:f>
              <c:numCache>
                <c:formatCode>_-* #,##0.0_-;\-* #,##0.0_-;_-* "-"??_-;_-@_-</c:formatCode>
                <c:ptCount val="4"/>
                <c:pt idx="0">
                  <c:v>-2.1613922799000007</c:v>
                </c:pt>
                <c:pt idx="1">
                  <c:v>-2.7729918732000023</c:v>
                </c:pt>
                <c:pt idx="2">
                  <c:v>0</c:v>
                </c:pt>
                <c:pt idx="3">
                  <c:v>-7.4836251199999995E-2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B-4E93-A460-930B6FDE96C1}"/>
            </c:ext>
          </c:extLst>
        </c:ser>
        <c:ser>
          <c:idx val="1"/>
          <c:order val="1"/>
          <c:tx>
            <c:strRef>
              <c:f>'4.13'!$C$25</c:f>
              <c:strCache>
                <c:ptCount val="1"/>
                <c:pt idx="0">
                  <c:v>Solvens II-verdi, eiendeler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'4.13'!$A$26:$A$29</c:f>
              <c:strCache>
                <c:ptCount val="4"/>
                <c:pt idx="0">
                  <c:v>Valuta</c:v>
                </c:pt>
                <c:pt idx="1">
                  <c:v>Rente</c:v>
                </c:pt>
                <c:pt idx="2">
                  <c:v>Valuta og rente</c:v>
                </c:pt>
                <c:pt idx="3">
                  <c:v>Aksje og indeks</c:v>
                </c:pt>
              </c:strCache>
            </c:strRef>
          </c:cat>
          <c:val>
            <c:numRef>
              <c:f>'4.13'!$C$26:$C$29</c:f>
              <c:numCache>
                <c:formatCode>_-* #,##0.0_-;\-* #,##0.0_-;_-* "-"??_-;_-@_-</c:formatCode>
                <c:ptCount val="4"/>
                <c:pt idx="0">
                  <c:v>1.6076874583999989</c:v>
                </c:pt>
                <c:pt idx="1">
                  <c:v>2.4720599701000006</c:v>
                </c:pt>
                <c:pt idx="2">
                  <c:v>1.3980388722999999</c:v>
                </c:pt>
                <c:pt idx="3">
                  <c:v>8.65814206E-2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B-4E93-A460-930B6FDE9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2598384"/>
        <c:axId val="852604616"/>
      </c:barChart>
      <c:catAx>
        <c:axId val="85259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604616"/>
        <c:crosses val="autoZero"/>
        <c:auto val="0"/>
        <c:lblAlgn val="ctr"/>
        <c:lblOffset val="1"/>
        <c:tickMarkSkip val="1"/>
        <c:noMultiLvlLbl val="0"/>
      </c:catAx>
      <c:valAx>
        <c:axId val="852604616"/>
        <c:scaling>
          <c:orientation val="minMax"/>
          <c:max val="3"/>
          <c:min val="-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598384"/>
        <c:crossesAt val="1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37253644029557"/>
          <c:y val="0.94391745884432898"/>
          <c:w val="0.88122900734742837"/>
          <c:h val="5.598645660585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01622133298915E-2"/>
          <c:y val="2.1698771444093178E-2"/>
          <c:w val="0.80689652547469259"/>
          <c:h val="0.710061067802933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'4.14'!$B$26</c:f>
              <c:strCache>
                <c:ptCount val="1"/>
                <c:pt idx="0">
                  <c:v>Norge – statsobligasjoner mv.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'4.14'!$A$27:$A$33</c:f>
              <c:strCache>
                <c:ptCount val="7"/>
                <c:pt idx="0">
                  <c:v>&lt;1</c:v>
                </c:pt>
                <c:pt idx="1">
                  <c:v>1–3</c:v>
                </c:pt>
                <c:pt idx="2">
                  <c:v>3–5</c:v>
                </c:pt>
                <c:pt idx="3">
                  <c:v>5–10</c:v>
                </c:pt>
                <c:pt idx="4">
                  <c:v>10–15</c:v>
                </c:pt>
                <c:pt idx="5">
                  <c:v>15–20</c:v>
                </c:pt>
                <c:pt idx="6">
                  <c:v>&gt;20</c:v>
                </c:pt>
              </c:strCache>
            </c:strRef>
          </c:cat>
          <c:val>
            <c:numRef>
              <c:f>'4.14'!$B$27:$B$33</c:f>
              <c:numCache>
                <c:formatCode>0</c:formatCode>
                <c:ptCount val="7"/>
                <c:pt idx="0">
                  <c:v>24.623324194099993</c:v>
                </c:pt>
                <c:pt idx="1">
                  <c:v>10.670654774599999</c:v>
                </c:pt>
                <c:pt idx="2">
                  <c:v>11.215582194200008</c:v>
                </c:pt>
                <c:pt idx="3">
                  <c:v>16.72441077380001</c:v>
                </c:pt>
                <c:pt idx="4">
                  <c:v>4.7788980927999996</c:v>
                </c:pt>
                <c:pt idx="5">
                  <c:v>0.53813179100000008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6-4CB5-B419-D9D9EC39BAFF}"/>
            </c:ext>
          </c:extLst>
        </c:ser>
        <c:ser>
          <c:idx val="3"/>
          <c:order val="3"/>
          <c:tx>
            <c:strRef>
              <c:f>'4.14'!$C$26</c:f>
              <c:strCache>
                <c:ptCount val="1"/>
                <c:pt idx="0">
                  <c:v>Utland – statsobligasjoner mv.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'4.14'!$A$27:$A$33</c:f>
              <c:strCache>
                <c:ptCount val="7"/>
                <c:pt idx="0">
                  <c:v>&lt;1</c:v>
                </c:pt>
                <c:pt idx="1">
                  <c:v>1–3</c:v>
                </c:pt>
                <c:pt idx="2">
                  <c:v>3–5</c:v>
                </c:pt>
                <c:pt idx="3">
                  <c:v>5–10</c:v>
                </c:pt>
                <c:pt idx="4">
                  <c:v>10–15</c:v>
                </c:pt>
                <c:pt idx="5">
                  <c:v>15–20</c:v>
                </c:pt>
                <c:pt idx="6">
                  <c:v>&gt;20</c:v>
                </c:pt>
              </c:strCache>
            </c:strRef>
          </c:cat>
          <c:val>
            <c:numRef>
              <c:f>'4.14'!$C$27:$C$33</c:f>
              <c:numCache>
                <c:formatCode>0</c:formatCode>
                <c:ptCount val="7"/>
                <c:pt idx="0">
                  <c:v>13.738924789100004</c:v>
                </c:pt>
                <c:pt idx="1">
                  <c:v>13.899200378999998</c:v>
                </c:pt>
                <c:pt idx="2">
                  <c:v>10.446355971899997</c:v>
                </c:pt>
                <c:pt idx="3">
                  <c:v>41.29788286729999</c:v>
                </c:pt>
                <c:pt idx="4">
                  <c:v>16.411434196500004</c:v>
                </c:pt>
                <c:pt idx="5">
                  <c:v>6.9084842283000016</c:v>
                </c:pt>
                <c:pt idx="6">
                  <c:v>4.5393867923000002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6-4CB5-B419-D9D9EC39BAFF}"/>
            </c:ext>
          </c:extLst>
        </c:ser>
        <c:ser>
          <c:idx val="4"/>
          <c:order val="4"/>
          <c:tx>
            <c:strRef>
              <c:f>'4.14'!$B$37</c:f>
              <c:strCache>
                <c:ptCount val="1"/>
                <c:pt idx="0">
                  <c:v>Norge – foretaksobligasjoner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'4.14'!$A$27:$A$33</c:f>
              <c:strCache>
                <c:ptCount val="7"/>
                <c:pt idx="0">
                  <c:v>&lt;1</c:v>
                </c:pt>
                <c:pt idx="1">
                  <c:v>1–3</c:v>
                </c:pt>
                <c:pt idx="2">
                  <c:v>3–5</c:v>
                </c:pt>
                <c:pt idx="3">
                  <c:v>5–10</c:v>
                </c:pt>
                <c:pt idx="4">
                  <c:v>10–15</c:v>
                </c:pt>
                <c:pt idx="5">
                  <c:v>15–20</c:v>
                </c:pt>
                <c:pt idx="6">
                  <c:v>&gt;20</c:v>
                </c:pt>
              </c:strCache>
            </c:strRef>
          </c:cat>
          <c:val>
            <c:numRef>
              <c:f>'4.14'!$B$38:$B$44</c:f>
              <c:numCache>
                <c:formatCode>0</c:formatCode>
                <c:ptCount val="7"/>
                <c:pt idx="0">
                  <c:v>22.640643867700017</c:v>
                </c:pt>
                <c:pt idx="1">
                  <c:v>54.159723008100002</c:v>
                </c:pt>
                <c:pt idx="2">
                  <c:v>50.586121836800004</c:v>
                </c:pt>
                <c:pt idx="3">
                  <c:v>53.673583076699991</c:v>
                </c:pt>
                <c:pt idx="4">
                  <c:v>12.131156737700008</c:v>
                </c:pt>
                <c:pt idx="5">
                  <c:v>2.5927738162000007</c:v>
                </c:pt>
                <c:pt idx="6">
                  <c:v>2.1774684021999997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6-4CB5-B419-D9D9EC39BAFF}"/>
            </c:ext>
          </c:extLst>
        </c:ser>
        <c:ser>
          <c:idx val="5"/>
          <c:order val="5"/>
          <c:tx>
            <c:strRef>
              <c:f>'4.14'!$C$37</c:f>
              <c:strCache>
                <c:ptCount val="1"/>
                <c:pt idx="0">
                  <c:v>Utland – foretaksobligasjoner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'4.14'!$A$27:$A$33</c:f>
              <c:strCache>
                <c:ptCount val="7"/>
                <c:pt idx="0">
                  <c:v>&lt;1</c:v>
                </c:pt>
                <c:pt idx="1">
                  <c:v>1–3</c:v>
                </c:pt>
                <c:pt idx="2">
                  <c:v>3–5</c:v>
                </c:pt>
                <c:pt idx="3">
                  <c:v>5–10</c:v>
                </c:pt>
                <c:pt idx="4">
                  <c:v>10–15</c:v>
                </c:pt>
                <c:pt idx="5">
                  <c:v>15–20</c:v>
                </c:pt>
                <c:pt idx="6">
                  <c:v>&gt;20</c:v>
                </c:pt>
              </c:strCache>
            </c:strRef>
          </c:cat>
          <c:val>
            <c:numRef>
              <c:f>'4.14'!$C$38:$C$44</c:f>
              <c:numCache>
                <c:formatCode>0</c:formatCode>
                <c:ptCount val="7"/>
                <c:pt idx="0">
                  <c:v>16.102722226399994</c:v>
                </c:pt>
                <c:pt idx="1">
                  <c:v>48.243467627800008</c:v>
                </c:pt>
                <c:pt idx="2">
                  <c:v>60.188722089999985</c:v>
                </c:pt>
                <c:pt idx="3">
                  <c:v>140.52867116630009</c:v>
                </c:pt>
                <c:pt idx="4">
                  <c:v>30.243608024500006</c:v>
                </c:pt>
                <c:pt idx="5">
                  <c:v>3.6842813893000024</c:v>
                </c:pt>
                <c:pt idx="6">
                  <c:v>5.9671480120000009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6-4CB5-B419-D9D9EC39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5983976"/>
        <c:axId val="89598955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Norge - alle eiendeler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'4.14'!$A$27:$A$33</c15:sqref>
                        </c15:formulaRef>
                      </c:ext>
                    </c:extLst>
                    <c:strCache>
                      <c:ptCount val="7"/>
                      <c:pt idx="0">
                        <c:v>&lt;1</c:v>
                      </c:pt>
                      <c:pt idx="1">
                        <c:v>1–3</c:v>
                      </c:pt>
                      <c:pt idx="2">
                        <c:v>3–5</c:v>
                      </c:pt>
                      <c:pt idx="3">
                        <c:v>5–10</c:v>
                      </c:pt>
                      <c:pt idx="4">
                        <c:v>10–15</c:v>
                      </c:pt>
                      <c:pt idx="5">
                        <c:v>15–20</c:v>
                      </c:pt>
                      <c:pt idx="6">
                        <c:v>&gt;20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'4.14'!$C$47:$C$48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0166-4CB5-B419-D9D9EC39BAFF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v>Utland - alle eiendeler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'4.14'!$A$27:$A$33</c15:sqref>
                        </c15:formulaRef>
                      </c:ext>
                    </c:extLst>
                    <c:strCache>
                      <c:ptCount val="7"/>
                      <c:pt idx="0">
                        <c:v>&lt;1</c:v>
                      </c:pt>
                      <c:pt idx="1">
                        <c:v>1–3</c:v>
                      </c:pt>
                      <c:pt idx="2">
                        <c:v>3–5</c:v>
                      </c:pt>
                      <c:pt idx="3">
                        <c:v>5–10</c:v>
                      </c:pt>
                      <c:pt idx="4">
                        <c:v>10–15</c:v>
                      </c:pt>
                      <c:pt idx="5">
                        <c:v>15–20</c:v>
                      </c:pt>
                      <c:pt idx="6">
                        <c:v>&gt;20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'4.14'!$D$47:$D$48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166-4CB5-B419-D9D9EC39BA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'4.14'!$D$26</c:f>
              <c:strCache>
                <c:ptCount val="1"/>
                <c:pt idx="0">
                  <c:v>Andel utland – statsobl. (høyre akse)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val>
            <c:numRef>
              <c:f>'4.14'!$D$27:$D$33</c:f>
              <c:numCache>
                <c:formatCode>0.00</c:formatCode>
                <c:ptCount val="7"/>
                <c:pt idx="0">
                  <c:v>35.813658357508444</c:v>
                </c:pt>
                <c:pt idx="1">
                  <c:v>56.570135607671567</c:v>
                </c:pt>
                <c:pt idx="2">
                  <c:v>48.224475076048783</c:v>
                </c:pt>
                <c:pt idx="3">
                  <c:v>71.17588822453358</c:v>
                </c:pt>
                <c:pt idx="4">
                  <c:v>77.447743491907914</c:v>
                </c:pt>
                <c:pt idx="5">
                  <c:v>92.773472009228342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6-4CB5-B419-D9D9EC39BAFF}"/>
            </c:ext>
          </c:extLst>
        </c:ser>
        <c:ser>
          <c:idx val="7"/>
          <c:order val="7"/>
          <c:tx>
            <c:strRef>
              <c:f>'4.14'!$D$37</c:f>
              <c:strCache>
                <c:ptCount val="1"/>
                <c:pt idx="0">
                  <c:v>Andel utland – foretaksobl. (høyre akse)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val>
            <c:numRef>
              <c:f>'4.14'!$D$38:$D$44</c:f>
              <c:numCache>
                <c:formatCode>0.00</c:formatCode>
                <c:ptCount val="7"/>
                <c:pt idx="0">
                  <c:v>41.562527600956642</c:v>
                </c:pt>
                <c:pt idx="1">
                  <c:v>47.111293435506532</c:v>
                </c:pt>
                <c:pt idx="2">
                  <c:v>54.334287421585259</c:v>
                </c:pt>
                <c:pt idx="3">
                  <c:v>72.362018512133403</c:v>
                </c:pt>
                <c:pt idx="4">
                  <c:v>71.37174257891931</c:v>
                </c:pt>
                <c:pt idx="5">
                  <c:v>58.694423876849243</c:v>
                </c:pt>
                <c:pt idx="6">
                  <c:v>73.264936106706983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6-4CB5-B419-D9D9EC39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21984"/>
        <c:axId val="1010414440"/>
      </c:lineChart>
      <c:catAx>
        <c:axId val="895983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År til utløp</a:t>
                </a:r>
              </a:p>
            </c:rich>
          </c:tx>
          <c:layout>
            <c:manualLayout>
              <c:xMode val="edge"/>
              <c:yMode val="edge"/>
              <c:x val="0.39959743556645583"/>
              <c:y val="0.80421204207329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5989552"/>
        <c:crosses val="autoZero"/>
        <c:auto val="1"/>
        <c:lblAlgn val="ctr"/>
        <c:lblOffset val="100"/>
        <c:noMultiLvlLbl val="0"/>
      </c:catAx>
      <c:valAx>
        <c:axId val="8959895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5983976"/>
        <c:crosses val="autoZero"/>
        <c:crossBetween val="between"/>
      </c:valAx>
      <c:valAx>
        <c:axId val="101041444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436754012305836"/>
              <c:y val="0.260494695020977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10421984"/>
        <c:crosses val="max"/>
        <c:crossBetween val="between"/>
        <c:majorUnit val="20"/>
      </c:valAx>
      <c:catAx>
        <c:axId val="101042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0414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03752429948753"/>
          <c:w val="1"/>
          <c:h val="0.152493569226539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4980002499687"/>
          <c:y val="3.8495188101487311E-2"/>
          <c:w val="0.74926556055493065"/>
          <c:h val="0.787132997264230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'4.15'!$B$25</c:f>
              <c:strCache>
                <c:ptCount val="1"/>
                <c:pt idx="0">
                  <c:v>Risikoklasse 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'4.15'!$A$26:$A$30</c:f>
              <c:strCache>
                <c:ptCount val="5"/>
                <c:pt idx="0">
                  <c:v>Aksje og indeks</c:v>
                </c:pt>
                <c:pt idx="1">
                  <c:v>Valuta</c:v>
                </c:pt>
                <c:pt idx="2">
                  <c:v>Valuta og rente</c:v>
                </c:pt>
                <c:pt idx="3">
                  <c:v>Rente</c:v>
                </c:pt>
                <c:pt idx="4">
                  <c:v>Samlet</c:v>
                </c:pt>
              </c:strCache>
            </c:strRef>
          </c:cat>
          <c:val>
            <c:numRef>
              <c:f>'4.15'!$B$26:$B$30</c:f>
              <c:numCache>
                <c:formatCode>_(* #,##0.00_);_(* \(#,##0.00\);_(*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2.5061929818097832</c:v>
                </c:pt>
                <c:pt idx="4">
                  <c:v>0.27571022438016179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D-4778-A02D-7A4B2710A689}"/>
            </c:ext>
          </c:extLst>
        </c:ser>
        <c:ser>
          <c:idx val="2"/>
          <c:order val="1"/>
          <c:tx>
            <c:strRef>
              <c:f>'4.15'!$C$25</c:f>
              <c:strCache>
                <c:ptCount val="1"/>
                <c:pt idx="0">
                  <c:v>Risikoklasse 1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'4.15'!$A$26:$A$30</c:f>
              <c:strCache>
                <c:ptCount val="5"/>
                <c:pt idx="0">
                  <c:v>Aksje og indeks</c:v>
                </c:pt>
                <c:pt idx="1">
                  <c:v>Valuta</c:v>
                </c:pt>
                <c:pt idx="2">
                  <c:v>Valuta og rente</c:v>
                </c:pt>
                <c:pt idx="3">
                  <c:v>Rente</c:v>
                </c:pt>
                <c:pt idx="4">
                  <c:v>Samlet</c:v>
                </c:pt>
              </c:strCache>
            </c:strRef>
          </c:cat>
          <c:val>
            <c:numRef>
              <c:f>'4.15'!$C$26:$C$30</c:f>
              <c:numCache>
                <c:formatCode>_(* #,##0.00_);_(* \(#,##0.00\);_(* "-"??_);_(@_)</c:formatCode>
                <c:ptCount val="5"/>
                <c:pt idx="0">
                  <c:v>99.988193290000297</c:v>
                </c:pt>
                <c:pt idx="1">
                  <c:v>24.270174613738657</c:v>
                </c:pt>
                <c:pt idx="2">
                  <c:v>13.23276432446738</c:v>
                </c:pt>
                <c:pt idx="3">
                  <c:v>33.031747728295414</c:v>
                </c:pt>
                <c:pt idx="4">
                  <c:v>30.127495500169822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D-4778-A02D-7A4B2710A689}"/>
            </c:ext>
          </c:extLst>
        </c:ser>
        <c:ser>
          <c:idx val="3"/>
          <c:order val="2"/>
          <c:tx>
            <c:strRef>
              <c:f>'4.15'!$D$25</c:f>
              <c:strCache>
                <c:ptCount val="1"/>
                <c:pt idx="0">
                  <c:v>Risikoklasse 2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'4.15'!$A$26:$A$30</c:f>
              <c:strCache>
                <c:ptCount val="5"/>
                <c:pt idx="0">
                  <c:v>Aksje og indeks</c:v>
                </c:pt>
                <c:pt idx="1">
                  <c:v>Valuta</c:v>
                </c:pt>
                <c:pt idx="2">
                  <c:v>Valuta og rente</c:v>
                </c:pt>
                <c:pt idx="3">
                  <c:v>Rente</c:v>
                </c:pt>
                <c:pt idx="4">
                  <c:v>Samlet</c:v>
                </c:pt>
              </c:strCache>
            </c:strRef>
          </c:cat>
          <c:val>
            <c:numRef>
              <c:f>'4.15'!$D$26:$D$30</c:f>
              <c:numCache>
                <c:formatCode>_(* #,##0.00_);_(* \(#,##0.00\);_(* "-"??_);_(@_)</c:formatCode>
                <c:ptCount val="5"/>
                <c:pt idx="0">
                  <c:v>1.1806709999715771E-2</c:v>
                </c:pt>
                <c:pt idx="1">
                  <c:v>75.729825386261339</c:v>
                </c:pt>
                <c:pt idx="2">
                  <c:v>86.767235675532618</c:v>
                </c:pt>
                <c:pt idx="3">
                  <c:v>64.122116568831672</c:v>
                </c:pt>
                <c:pt idx="4">
                  <c:v>69.559396643032642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D-4778-A02D-7A4B2710A689}"/>
            </c:ext>
          </c:extLst>
        </c:ser>
        <c:ser>
          <c:idx val="4"/>
          <c:order val="3"/>
          <c:tx>
            <c:strRef>
              <c:f>'4.15'!$E$25</c:f>
              <c:strCache>
                <c:ptCount val="1"/>
                <c:pt idx="0">
                  <c:v>Risikoklasse 3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'4.15'!$A$26:$A$30</c:f>
              <c:strCache>
                <c:ptCount val="5"/>
                <c:pt idx="0">
                  <c:v>Aksje og indeks</c:v>
                </c:pt>
                <c:pt idx="1">
                  <c:v>Valuta</c:v>
                </c:pt>
                <c:pt idx="2">
                  <c:v>Valuta og rente</c:v>
                </c:pt>
                <c:pt idx="3">
                  <c:v>Rente</c:v>
                </c:pt>
                <c:pt idx="4">
                  <c:v>Samlet</c:v>
                </c:pt>
              </c:strCache>
            </c:strRef>
          </c:cat>
          <c:val>
            <c:numRef>
              <c:f>'4.15'!$E$26:$E$30</c:f>
              <c:numCache>
                <c:formatCode>_(* #,##0.00_);_(* \(#,##0.00\);_(*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0.33994272106314699</c:v>
                </c:pt>
                <c:pt idx="4">
                  <c:v>3.7397632417373303E-2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D-4778-A02D-7A4B2710A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763952"/>
        <c:axId val="845762312"/>
        <c:extLst/>
      </c:barChart>
      <c:catAx>
        <c:axId val="84576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5762312"/>
        <c:crosses val="autoZero"/>
        <c:auto val="1"/>
        <c:lblAlgn val="ctr"/>
        <c:lblOffset val="100"/>
        <c:noMultiLvlLbl val="0"/>
      </c:catAx>
      <c:valAx>
        <c:axId val="84576231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54143449984561864"/>
              <c:y val="0.86920038671980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57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2137232845893"/>
          <c:y val="0.91664680803788401"/>
          <c:w val="0.89246281714785647"/>
          <c:h val="8.3353191962115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6163495577287"/>
          <c:y val="2.1281254738045399E-2"/>
          <c:w val="0.81707718029908183"/>
          <c:h val="0.61587950494934307"/>
        </c:manualLayout>
      </c:layout>
      <c:lineChart>
        <c:grouping val="standard"/>
        <c:varyColors val="0"/>
        <c:ser>
          <c:idx val="0"/>
          <c:order val="0"/>
          <c:tx>
            <c:strRef>
              <c:f>'4.2'!$A$26</c:f>
              <c:strCache>
                <c:ptCount val="1"/>
                <c:pt idx="0">
                  <c:v>Aksjer 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'4.2'!$B$25:$R$25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30.09.18</c:v>
                </c:pt>
              </c:strCache>
            </c:strRef>
          </c:cat>
          <c:val>
            <c:numRef>
              <c:f>'4.2'!$B$26:$R$26</c:f>
              <c:numCache>
                <c:formatCode>0.0</c:formatCode>
                <c:ptCount val="17"/>
                <c:pt idx="0">
                  <c:v>7.3</c:v>
                </c:pt>
                <c:pt idx="1">
                  <c:v>12</c:v>
                </c:pt>
                <c:pt idx="2">
                  <c:v>15.6</c:v>
                </c:pt>
                <c:pt idx="3">
                  <c:v>19.899999999999999</c:v>
                </c:pt>
                <c:pt idx="4">
                  <c:v>26.4</c:v>
                </c:pt>
                <c:pt idx="5">
                  <c:v>23.3</c:v>
                </c:pt>
                <c:pt idx="6">
                  <c:v>10.3</c:v>
                </c:pt>
                <c:pt idx="7">
                  <c:v>13.9</c:v>
                </c:pt>
                <c:pt idx="8">
                  <c:v>17.100000000000001</c:v>
                </c:pt>
                <c:pt idx="9">
                  <c:v>12.8</c:v>
                </c:pt>
                <c:pt idx="10">
                  <c:v>11.3</c:v>
                </c:pt>
                <c:pt idx="11">
                  <c:v>13</c:v>
                </c:pt>
                <c:pt idx="12">
                  <c:v>14.7</c:v>
                </c:pt>
                <c:pt idx="13">
                  <c:v>13.9</c:v>
                </c:pt>
                <c:pt idx="14">
                  <c:v>14.6</c:v>
                </c:pt>
                <c:pt idx="15">
                  <c:v>16.899999999999999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E-4BEF-9842-52F0264411BF}"/>
            </c:ext>
          </c:extLst>
        </c:ser>
        <c:ser>
          <c:idx val="2"/>
          <c:order val="1"/>
          <c:tx>
            <c:strRef>
              <c:f>'4.2'!$A$27</c:f>
              <c:strCache>
                <c:ptCount val="1"/>
                <c:pt idx="0">
                  <c:v>Obligasjoner og sertifikater, virkelig verdi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'4.2'!$B$25:$R$25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30.09.18</c:v>
                </c:pt>
              </c:strCache>
            </c:strRef>
          </c:cat>
          <c:val>
            <c:numRef>
              <c:f>'4.2'!$B$27:$R$27</c:f>
              <c:numCache>
                <c:formatCode>0.0</c:formatCode>
                <c:ptCount val="17"/>
                <c:pt idx="0">
                  <c:v>35.799999999999997</c:v>
                </c:pt>
                <c:pt idx="1">
                  <c:v>29.3</c:v>
                </c:pt>
                <c:pt idx="2">
                  <c:v>30.6</c:v>
                </c:pt>
                <c:pt idx="3">
                  <c:v>31.1</c:v>
                </c:pt>
                <c:pt idx="4">
                  <c:v>25.1</c:v>
                </c:pt>
                <c:pt idx="5">
                  <c:v>25.3</c:v>
                </c:pt>
                <c:pt idx="6">
                  <c:v>37</c:v>
                </c:pt>
                <c:pt idx="7">
                  <c:v>29.6</c:v>
                </c:pt>
                <c:pt idx="8">
                  <c:v>27.2</c:v>
                </c:pt>
                <c:pt idx="9">
                  <c:v>29</c:v>
                </c:pt>
                <c:pt idx="10">
                  <c:v>31</c:v>
                </c:pt>
                <c:pt idx="11">
                  <c:v>29.5</c:v>
                </c:pt>
                <c:pt idx="12">
                  <c:v>29.3</c:v>
                </c:pt>
                <c:pt idx="13">
                  <c:v>27.3</c:v>
                </c:pt>
                <c:pt idx="14">
                  <c:v>26.2</c:v>
                </c:pt>
                <c:pt idx="15">
                  <c:v>23.6</c:v>
                </c:pt>
                <c:pt idx="1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E-4BEF-9842-52F0264411BF}"/>
            </c:ext>
          </c:extLst>
        </c:ser>
        <c:ser>
          <c:idx val="1"/>
          <c:order val="2"/>
          <c:tx>
            <c:strRef>
              <c:f>'4.2'!$A$28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'4.2'!$B$25:$R$25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30.09.18</c:v>
                </c:pt>
              </c:strCache>
            </c:strRef>
          </c:cat>
          <c:val>
            <c:numRef>
              <c:f>'4.2'!$B$28:$R$28</c:f>
              <c:numCache>
                <c:formatCode>0.0</c:formatCode>
                <c:ptCount val="17"/>
                <c:pt idx="0">
                  <c:v>31.5</c:v>
                </c:pt>
                <c:pt idx="1">
                  <c:v>36.200000000000003</c:v>
                </c:pt>
                <c:pt idx="2">
                  <c:v>32.5</c:v>
                </c:pt>
                <c:pt idx="3">
                  <c:v>28.3</c:v>
                </c:pt>
                <c:pt idx="4">
                  <c:v>27.3</c:v>
                </c:pt>
                <c:pt idx="5">
                  <c:v>24.5</c:v>
                </c:pt>
                <c:pt idx="6">
                  <c:v>19</c:v>
                </c:pt>
                <c:pt idx="7">
                  <c:v>20.5</c:v>
                </c:pt>
                <c:pt idx="8">
                  <c:v>18.5</c:v>
                </c:pt>
                <c:pt idx="9">
                  <c:v>19.100000000000001</c:v>
                </c:pt>
                <c:pt idx="10">
                  <c:v>19.5</c:v>
                </c:pt>
                <c:pt idx="11">
                  <c:v>17.3</c:v>
                </c:pt>
                <c:pt idx="12">
                  <c:v>14.7</c:v>
                </c:pt>
                <c:pt idx="13">
                  <c:v>13.7</c:v>
                </c:pt>
                <c:pt idx="14">
                  <c:v>12.4</c:v>
                </c:pt>
                <c:pt idx="15">
                  <c:v>11.1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E-4BEF-9842-52F0264411BF}"/>
            </c:ext>
          </c:extLst>
        </c:ser>
        <c:ser>
          <c:idx val="3"/>
          <c:order val="3"/>
          <c:tx>
            <c:strRef>
              <c:f>'4.2'!$A$29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'4.2'!$B$25:$R$25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30.09.18</c:v>
                </c:pt>
              </c:strCache>
            </c:strRef>
          </c:cat>
          <c:val>
            <c:numRef>
              <c:f>'4.2'!$B$29:$R$29</c:f>
              <c:numCache>
                <c:formatCode>0.0</c:formatCode>
                <c:ptCount val="17"/>
                <c:pt idx="0">
                  <c:v>5.7</c:v>
                </c:pt>
                <c:pt idx="1">
                  <c:v>4.5999999999999996</c:v>
                </c:pt>
                <c:pt idx="2">
                  <c:v>3.7</c:v>
                </c:pt>
                <c:pt idx="3">
                  <c:v>3.2</c:v>
                </c:pt>
                <c:pt idx="4">
                  <c:v>2.6</c:v>
                </c:pt>
                <c:pt idx="5">
                  <c:v>6.6</c:v>
                </c:pt>
                <c:pt idx="6">
                  <c:v>12.5</c:v>
                </c:pt>
                <c:pt idx="7">
                  <c:v>16.7</c:v>
                </c:pt>
                <c:pt idx="8">
                  <c:v>17.8</c:v>
                </c:pt>
                <c:pt idx="9">
                  <c:v>20.100000000000001</c:v>
                </c:pt>
                <c:pt idx="10">
                  <c:v>20</c:v>
                </c:pt>
                <c:pt idx="11">
                  <c:v>22.3</c:v>
                </c:pt>
                <c:pt idx="12">
                  <c:v>24</c:v>
                </c:pt>
                <c:pt idx="13">
                  <c:v>29.6</c:v>
                </c:pt>
                <c:pt idx="14">
                  <c:v>33.1</c:v>
                </c:pt>
                <c:pt idx="15">
                  <c:v>35</c:v>
                </c:pt>
                <c:pt idx="1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1E-4BEF-9842-52F0264411BF}"/>
            </c:ext>
          </c:extLst>
        </c:ser>
        <c:ser>
          <c:idx val="4"/>
          <c:order val="4"/>
          <c:tx>
            <c:strRef>
              <c:f>'4.2'!$A$30</c:f>
              <c:strCache>
                <c:ptCount val="1"/>
                <c:pt idx="0">
                  <c:v>Eiendom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strRef>
              <c:f>'4.2'!$B$25:$R$25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30.09.18</c:v>
                </c:pt>
              </c:strCache>
            </c:strRef>
          </c:cat>
          <c:val>
            <c:numRef>
              <c:f>'4.2'!$B$30:$R$30</c:f>
              <c:numCache>
                <c:formatCode>0.0</c:formatCode>
                <c:ptCount val="17"/>
                <c:pt idx="6">
                  <c:v>14.3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</c:v>
                </c:pt>
                <c:pt idx="11">
                  <c:v>13.3</c:v>
                </c:pt>
                <c:pt idx="12">
                  <c:v>12.6</c:v>
                </c:pt>
                <c:pt idx="13">
                  <c:v>12.3</c:v>
                </c:pt>
                <c:pt idx="14">
                  <c:v>11.2</c:v>
                </c:pt>
                <c:pt idx="15">
                  <c:v>10.7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1E-4BEF-9842-52F02644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49984"/>
        <c:axId val="248651776"/>
      </c:lineChart>
      <c:catAx>
        <c:axId val="248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86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651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785141181195772E-3"/>
              <c:y val="0.366618090907206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649984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"/>
          <c:y val="0.80004315820557159"/>
          <c:w val="0.72241992882562289"/>
          <c:h val="0.19995684179442846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2609673790775"/>
          <c:y val="5.3816535433070856E-2"/>
          <c:w val="0.81939295088113984"/>
          <c:h val="0.692145600221025"/>
        </c:manualLayout>
      </c:layout>
      <c:lineChart>
        <c:grouping val="standard"/>
        <c:varyColors val="0"/>
        <c:ser>
          <c:idx val="0"/>
          <c:order val="0"/>
          <c:tx>
            <c:strRef>
              <c:f>'4.3'!$A$26</c:f>
              <c:strCache>
                <c:ptCount val="1"/>
                <c:pt idx="0">
                  <c:v>Aksjer 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'4.3'!$B$25:$R$25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30.06.18</c:v>
                </c:pt>
              </c:strCache>
            </c:strRef>
          </c:cat>
          <c:val>
            <c:numRef>
              <c:f>'4.3'!$B$26:$R$26</c:f>
              <c:numCache>
                <c:formatCode>0.0</c:formatCode>
                <c:ptCount val="17"/>
                <c:pt idx="0">
                  <c:v>16.270976430322843</c:v>
                </c:pt>
                <c:pt idx="1">
                  <c:v>21.467532129720652</c:v>
                </c:pt>
                <c:pt idx="2">
                  <c:v>25.980145829122236</c:v>
                </c:pt>
                <c:pt idx="3">
                  <c:v>30.5</c:v>
                </c:pt>
                <c:pt idx="4" formatCode="General">
                  <c:v>33.6</c:v>
                </c:pt>
                <c:pt idx="5" formatCode="General">
                  <c:v>32.9</c:v>
                </c:pt>
                <c:pt idx="6">
                  <c:v>22.153977687829826</c:v>
                </c:pt>
                <c:pt idx="7">
                  <c:v>31.101884696131481</c:v>
                </c:pt>
                <c:pt idx="8">
                  <c:v>32.645452323555702</c:v>
                </c:pt>
                <c:pt idx="9">
                  <c:v>28.394852243352386</c:v>
                </c:pt>
                <c:pt idx="10" formatCode="General">
                  <c:v>31.3</c:v>
                </c:pt>
                <c:pt idx="11" formatCode="General">
                  <c:v>34.6</c:v>
                </c:pt>
                <c:pt idx="12" formatCode="General">
                  <c:v>34.799999999999997</c:v>
                </c:pt>
                <c:pt idx="13" formatCode="General">
                  <c:v>35.1</c:v>
                </c:pt>
                <c:pt idx="14" formatCode="General">
                  <c:v>36</c:v>
                </c:pt>
                <c:pt idx="15">
                  <c:v>36.694899999999997</c:v>
                </c:pt>
                <c:pt idx="16">
                  <c:v>37.329500000000003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A-47BE-968E-E9E54055D2F0}"/>
            </c:ext>
          </c:extLst>
        </c:ser>
        <c:ser>
          <c:idx val="1"/>
          <c:order val="1"/>
          <c:tx>
            <c:strRef>
              <c:f>'4.3'!$A$27</c:f>
              <c:strCache>
                <c:ptCount val="1"/>
                <c:pt idx="0">
                  <c:v>Obligasjoner, virkelig verdi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'4.3'!$B$25:$R$25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30.06.18</c:v>
                </c:pt>
              </c:strCache>
            </c:strRef>
          </c:cat>
          <c:val>
            <c:numRef>
              <c:f>'4.3'!$B$27:$R$27</c:f>
              <c:numCache>
                <c:formatCode>0.0</c:formatCode>
                <c:ptCount val="17"/>
                <c:pt idx="0">
                  <c:v>53.157316695870563</c:v>
                </c:pt>
                <c:pt idx="1">
                  <c:v>49.823605518257828</c:v>
                </c:pt>
                <c:pt idx="2">
                  <c:v>50.741397786929589</c:v>
                </c:pt>
                <c:pt idx="3">
                  <c:v>48.1</c:v>
                </c:pt>
                <c:pt idx="4">
                  <c:v>45.1</c:v>
                </c:pt>
                <c:pt idx="5">
                  <c:v>46.6</c:v>
                </c:pt>
                <c:pt idx="6">
                  <c:v>50.33585201376254</c:v>
                </c:pt>
                <c:pt idx="7">
                  <c:v>44.878594565372509</c:v>
                </c:pt>
                <c:pt idx="8">
                  <c:v>44.898858441101417</c:v>
                </c:pt>
                <c:pt idx="9">
                  <c:v>50.531267475763201</c:v>
                </c:pt>
                <c:pt idx="10">
                  <c:v>48.7</c:v>
                </c:pt>
                <c:pt idx="11">
                  <c:v>48.4</c:v>
                </c:pt>
                <c:pt idx="12">
                  <c:v>49.2</c:v>
                </c:pt>
                <c:pt idx="13">
                  <c:v>50.2</c:v>
                </c:pt>
                <c:pt idx="14">
                  <c:v>49.8</c:v>
                </c:pt>
                <c:pt idx="15">
                  <c:v>49.851799999999997</c:v>
                </c:pt>
                <c:pt idx="16">
                  <c:v>49.155000000000001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A-47BE-968E-E9E54055D2F0}"/>
            </c:ext>
          </c:extLst>
        </c:ser>
        <c:ser>
          <c:idx val="2"/>
          <c:order val="2"/>
          <c:tx>
            <c:strRef>
              <c:f>'4.3'!$A$28</c:f>
              <c:strCache>
                <c:ptCount val="1"/>
                <c:pt idx="0">
                  <c:v>Obligasjoner, amortisert kost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'4.3'!$B$25:$R$25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30.06.18</c:v>
                </c:pt>
              </c:strCache>
            </c:strRef>
          </c:cat>
          <c:val>
            <c:numRef>
              <c:f>'4.3'!$B$28:$R$28</c:f>
              <c:numCache>
                <c:formatCode>0.0</c:formatCode>
                <c:ptCount val="17"/>
                <c:pt idx="0">
                  <c:v>8.8393850837055403</c:v>
                </c:pt>
                <c:pt idx="1">
                  <c:v>9.5088376725530637</c:v>
                </c:pt>
                <c:pt idx="2">
                  <c:v>8.3897479213647461</c:v>
                </c:pt>
                <c:pt idx="3">
                  <c:v>6.9</c:v>
                </c:pt>
                <c:pt idx="4">
                  <c:v>7.1</c:v>
                </c:pt>
                <c:pt idx="5">
                  <c:v>7.9</c:v>
                </c:pt>
                <c:pt idx="6">
                  <c:v>14.576302201394094</c:v>
                </c:pt>
                <c:pt idx="7">
                  <c:v>12.858384418277781</c:v>
                </c:pt>
                <c:pt idx="8">
                  <c:v>13.710750944942816</c:v>
                </c:pt>
                <c:pt idx="9">
                  <c:v>12.596739410377133</c:v>
                </c:pt>
                <c:pt idx="10">
                  <c:v>11.6</c:v>
                </c:pt>
                <c:pt idx="11">
                  <c:v>9.4</c:v>
                </c:pt>
                <c:pt idx="12">
                  <c:v>8.1999999999999993</c:v>
                </c:pt>
                <c:pt idx="13">
                  <c:v>7.2</c:v>
                </c:pt>
                <c:pt idx="14">
                  <c:v>6.7</c:v>
                </c:pt>
                <c:pt idx="15">
                  <c:v>5.8886000000000003</c:v>
                </c:pt>
                <c:pt idx="16">
                  <c:v>6.4057000000000004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A-47BE-968E-E9E54055D2F0}"/>
            </c:ext>
          </c:extLst>
        </c:ser>
        <c:ser>
          <c:idx val="3"/>
          <c:order val="3"/>
          <c:tx>
            <c:strRef>
              <c:f>'4.3'!$A$29</c:f>
              <c:strCache>
                <c:ptCount val="1"/>
                <c:pt idx="0">
                  <c:v>Eiendom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strRef>
              <c:f>'4.3'!$B$25:$R$25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30.06.18</c:v>
                </c:pt>
              </c:strCache>
            </c:strRef>
          </c:cat>
          <c:val>
            <c:numRef>
              <c:f>'4.3'!$B$29:$R$29</c:f>
              <c:numCache>
                <c:formatCode>0.0</c:formatCode>
                <c:ptCount val="17"/>
                <c:pt idx="6">
                  <c:v>6.7</c:v>
                </c:pt>
                <c:pt idx="7">
                  <c:v>5.7</c:v>
                </c:pt>
                <c:pt idx="8">
                  <c:v>5.5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4.8</c:v>
                </c:pt>
                <c:pt idx="14">
                  <c:v>4.7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FA-47BE-968E-E9E54055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93120"/>
        <c:axId val="248694656"/>
      </c:lineChart>
      <c:catAx>
        <c:axId val="2486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248694656"/>
        <c:crosses val="autoZero"/>
        <c:auto val="1"/>
        <c:lblAlgn val="ctr"/>
        <c:lblOffset val="100"/>
        <c:noMultiLvlLbl val="0"/>
      </c:catAx>
      <c:valAx>
        <c:axId val="248694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9868241469816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6931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7009748781402299E-3"/>
          <c:y val="0.90143058433485301"/>
          <c:w val="0.92875113876161131"/>
          <c:h val="9.61133858267716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7734026996625425"/>
          <c:h val="0.74062936869733387"/>
        </c:manualLayout>
      </c:layout>
      <c:lineChart>
        <c:grouping val="standard"/>
        <c:varyColors val="0"/>
        <c:ser>
          <c:idx val="0"/>
          <c:order val="0"/>
          <c:tx>
            <c:strRef>
              <c:f>'4.4'!$A$26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'4.4'!$B$25:$T$25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1.-3. kv. 18*</c:v>
                </c:pt>
              </c:strCache>
            </c:strRef>
          </c:cat>
          <c:val>
            <c:numRef>
              <c:f>'4.4'!$B$26:$T$26</c:f>
              <c:numCache>
                <c:formatCode>_-* #,##0.0_-;\-* #,##0.0_-;_-* "-"??_-;_-@_-</c:formatCode>
                <c:ptCount val="19"/>
                <c:pt idx="0">
                  <c:v>3.3682502246852368</c:v>
                </c:pt>
                <c:pt idx="1">
                  <c:v>1.0754817016505385</c:v>
                </c:pt>
                <c:pt idx="2">
                  <c:v>1.8578836991292413</c:v>
                </c:pt>
                <c:pt idx="3">
                  <c:v>8.8764805253474339</c:v>
                </c:pt>
                <c:pt idx="4">
                  <c:v>7.0292343544186915</c:v>
                </c:pt>
                <c:pt idx="5">
                  <c:v>8.1362347659936969</c:v>
                </c:pt>
                <c:pt idx="6">
                  <c:v>7.711917039664681</c:v>
                </c:pt>
                <c:pt idx="7">
                  <c:v>7.6884592086678065</c:v>
                </c:pt>
                <c:pt idx="8">
                  <c:v>-1.3599407742053511</c:v>
                </c:pt>
                <c:pt idx="9">
                  <c:v>6.27</c:v>
                </c:pt>
                <c:pt idx="10">
                  <c:v>6.78</c:v>
                </c:pt>
                <c:pt idx="11">
                  <c:v>2.79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B-4A5B-A89E-CCC5AFD29943}"/>
            </c:ext>
          </c:extLst>
        </c:ser>
        <c:ser>
          <c:idx val="1"/>
          <c:order val="1"/>
          <c:tx>
            <c:strRef>
              <c:f>'4.4'!$A$27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'4.4'!$B$25:$T$25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1.-3. kv. 18*</c:v>
                </c:pt>
              </c:strCache>
            </c:strRef>
          </c:cat>
          <c:val>
            <c:numRef>
              <c:f>'4.4'!$B$27:$T$27</c:f>
              <c:numCache>
                <c:formatCode>_-* #,##0.0_-;\-* #,##0.0_-;_-* "-"??_-;_-@_-</c:formatCode>
                <c:ptCount val="19"/>
                <c:pt idx="0">
                  <c:v>5.2520521898245756</c:v>
                </c:pt>
                <c:pt idx="1">
                  <c:v>1.0863289670038139</c:v>
                </c:pt>
                <c:pt idx="2">
                  <c:v>-3.3061858418050298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>
                  <c:v>13</c:v>
                </c:pt>
                <c:pt idx="10">
                  <c:v>9.1999999999999993</c:v>
                </c:pt>
                <c:pt idx="11">
                  <c:v>0.1</c:v>
                </c:pt>
                <c:pt idx="12">
                  <c:v>8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B-4A5B-A89E-CCC5AFD29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7471286089238844E-2"/>
          <c:y val="0.93845735251679929"/>
          <c:w val="0.56641310236220477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98176453434"/>
          <c:y val="5.6983691645285911E-2"/>
          <c:w val="0.76029025783541759"/>
          <c:h val="0.79337891974029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'4.5'!$A$26</c:f>
              <c:strCache>
                <c:ptCount val="1"/>
                <c:pt idx="0">
                  <c:v>SCR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'4.5'!$B$25:$E$25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30.09.2018</c:v>
                </c:pt>
              </c:strCache>
            </c:strRef>
          </c:cat>
          <c:val>
            <c:numRef>
              <c:f>'4.5'!$B$26:$E$26</c:f>
              <c:numCache>
                <c:formatCode>0</c:formatCode>
                <c:ptCount val="4"/>
                <c:pt idx="0">
                  <c:v>67.521000000000001</c:v>
                </c:pt>
                <c:pt idx="1">
                  <c:v>64.2</c:v>
                </c:pt>
                <c:pt idx="2">
                  <c:v>66.563999999999993</c:v>
                </c:pt>
                <c:pt idx="3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1-40D1-9680-CD71C7EDECF0}"/>
            </c:ext>
          </c:extLst>
        </c:ser>
        <c:ser>
          <c:idx val="1"/>
          <c:order val="1"/>
          <c:tx>
            <c:strRef>
              <c:f>'4.5'!$A$27</c:f>
              <c:strCache>
                <c:ptCount val="1"/>
                <c:pt idx="0">
                  <c:v>Tellende SCR-kapital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'4.5'!$B$25:$E$25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30.09.2018</c:v>
                </c:pt>
              </c:strCache>
            </c:strRef>
          </c:cat>
          <c:val>
            <c:numRef>
              <c:f>'4.5'!$B$27:$E$27</c:f>
              <c:numCache>
                <c:formatCode>0</c:formatCode>
                <c:ptCount val="4"/>
                <c:pt idx="0">
                  <c:v>133.62899999999999</c:v>
                </c:pt>
                <c:pt idx="1">
                  <c:v>142.5</c:v>
                </c:pt>
                <c:pt idx="2">
                  <c:v>151.19499999999999</c:v>
                </c:pt>
                <c:pt idx="3">
                  <c:v>145.80000000000001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1-40D1-9680-CD71C7EDE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'4.5'!$A$28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'4.5'!$B$25:$E$25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30.09.2018</c:v>
                </c:pt>
              </c:strCache>
            </c:strRef>
          </c:cat>
          <c:val>
            <c:numRef>
              <c:f>'4.5'!$B$28:$E$28</c:f>
              <c:numCache>
                <c:formatCode>0</c:formatCode>
                <c:ptCount val="4"/>
                <c:pt idx="0">
                  <c:v>198</c:v>
                </c:pt>
                <c:pt idx="1">
                  <c:v>222</c:v>
                </c:pt>
                <c:pt idx="2">
                  <c:v>227.14229914067667</c:v>
                </c:pt>
                <c:pt idx="3">
                  <c:v>226.74961119751171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1-40D1-9680-CD71C7EDE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mrd. 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1198257080610019E-3"/>
              <c:y val="0.3116883368793681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432058737755821"/>
              <c:y val="0.339401962745418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180362847253806"/>
          <c:w val="0.99908817750240231"/>
          <c:h val="6.60338358398040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4591214354434"/>
          <c:y val="3.0130869058034419E-2"/>
          <c:w val="0.76598742772811768"/>
          <c:h val="0.82386077709278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'4.6'!$A$26</c:f>
              <c:strCache>
                <c:ptCount val="1"/>
                <c:pt idx="0">
                  <c:v>Tapspotensial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'4.6'!$B$25:$H$25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30.06.18</c:v>
                </c:pt>
              </c:strCache>
            </c:strRef>
          </c:cat>
          <c:val>
            <c:numRef>
              <c:f>'4.6'!$B$26:$H$26</c:f>
              <c:numCache>
                <c:formatCode>_-* #,##0.0_-;\-* #,##0.0_-;_-* "-"??_-;_-@_-</c:formatCode>
                <c:ptCount val="7"/>
                <c:pt idx="0">
                  <c:v>40.795839016943532</c:v>
                </c:pt>
                <c:pt idx="1">
                  <c:v>55.488912148099672</c:v>
                </c:pt>
                <c:pt idx="2">
                  <c:v>62.115759494995388</c:v>
                </c:pt>
                <c:pt idx="3">
                  <c:v>61.989854907233642</c:v>
                </c:pt>
                <c:pt idx="4">
                  <c:v>65.760400608620103</c:v>
                </c:pt>
                <c:pt idx="5">
                  <c:v>73.68892456408733</c:v>
                </c:pt>
                <c:pt idx="6">
                  <c:v>72.369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0-4C7A-89CE-440F1FBB36B4}"/>
            </c:ext>
          </c:extLst>
        </c:ser>
        <c:ser>
          <c:idx val="1"/>
          <c:order val="1"/>
          <c:tx>
            <c:strRef>
              <c:f>'4.6'!$A$27</c:f>
              <c:strCache>
                <c:ptCount val="1"/>
                <c:pt idx="0">
                  <c:v>Bufferkapital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'4.6'!$B$25:$H$25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30.06.18</c:v>
                </c:pt>
              </c:strCache>
            </c:strRef>
          </c:cat>
          <c:val>
            <c:numRef>
              <c:f>'4.6'!$B$27:$H$27</c:f>
              <c:numCache>
                <c:formatCode>_-* #,##0.0_-;\-* #,##0.0_-;_-* "-"??_-;_-@_-</c:formatCode>
                <c:ptCount val="7"/>
                <c:pt idx="0">
                  <c:v>41.426574675213679</c:v>
                </c:pt>
                <c:pt idx="1">
                  <c:v>56.168054039305261</c:v>
                </c:pt>
                <c:pt idx="2">
                  <c:v>49.441209810162462</c:v>
                </c:pt>
                <c:pt idx="3">
                  <c:v>60.706932771290553</c:v>
                </c:pt>
                <c:pt idx="4">
                  <c:v>72.781158221253733</c:v>
                </c:pt>
                <c:pt idx="5">
                  <c:v>89.11041141329892</c:v>
                </c:pt>
                <c:pt idx="6">
                  <c:v>93.926000000000002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0-4C7A-89CE-440F1FBB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89536"/>
        <c:axId val="242691072"/>
      </c:barChart>
      <c:lineChart>
        <c:grouping val="standard"/>
        <c:varyColors val="0"/>
        <c:ser>
          <c:idx val="2"/>
          <c:order val="2"/>
          <c:tx>
            <c:strRef>
              <c:f>'4.6'!$A$28</c:f>
              <c:strCache>
                <c:ptCount val="1"/>
                <c:pt idx="0">
                  <c:v>Bufferkapitalutnyttelse (høyre akse)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'4.6'!$B$25:$H$25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30.06.18</c:v>
                </c:pt>
              </c:strCache>
            </c:strRef>
          </c:cat>
          <c:val>
            <c:numRef>
              <c:f>'4.6'!$B$28:$H$28</c:f>
              <c:numCache>
                <c:formatCode>_-* #,##0.0_-;\-* #,##0.0_-;_-* "-"??_-;_-@_-</c:formatCode>
                <c:ptCount val="7"/>
                <c:pt idx="0">
                  <c:v>98.477461235414353</c:v>
                </c:pt>
                <c:pt idx="1">
                  <c:v>98.790875164145191</c:v>
                </c:pt>
                <c:pt idx="2">
                  <c:v>125.63559778067508</c:v>
                </c:pt>
                <c:pt idx="3">
                  <c:v>102.11330416045958</c:v>
                </c:pt>
                <c:pt idx="4">
                  <c:v>90.353605542672696</c:v>
                </c:pt>
                <c:pt idx="5">
                  <c:v>82.693956177930886</c:v>
                </c:pt>
                <c:pt idx="6">
                  <c:v>77.048953431424735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0-4C7A-89CE-440F1FBB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03360"/>
        <c:axId val="242701440"/>
      </c:lineChart>
      <c:catAx>
        <c:axId val="2426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242691072"/>
        <c:crosses val="autoZero"/>
        <c:auto val="1"/>
        <c:lblAlgn val="ctr"/>
        <c:lblOffset val="100"/>
        <c:noMultiLvlLbl val="0"/>
      </c:catAx>
      <c:valAx>
        <c:axId val="242691072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5.2575065907620967E-3"/>
              <c:y val="0.335438891515557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2689536"/>
        <c:crosses val="autoZero"/>
        <c:crossBetween val="between"/>
      </c:valAx>
      <c:valAx>
        <c:axId val="242701440"/>
        <c:scaling>
          <c:orientation val="minMax"/>
          <c:min val="0"/>
        </c:scaling>
        <c:delete val="0"/>
        <c:axPos val="r"/>
        <c:title>
          <c:tx>
            <c:rich>
              <a:bodyPr rot="-5400000" vert="horz" anchor="ctr" anchorCtr="1"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4520413595987329"/>
              <c:y val="0.3295901578194198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703360"/>
        <c:crosses val="max"/>
        <c:crossBetween val="between"/>
      </c:valAx>
      <c:catAx>
        <c:axId val="24270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7014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416508982888768"/>
          <c:w val="1"/>
          <c:h val="6.5834910171112329E-2"/>
        </c:manualLayout>
      </c:layout>
      <c:overlay val="1"/>
      <c:txPr>
        <a:bodyPr/>
        <a:lstStyle/>
        <a:p>
          <a:pPr>
            <a:defRPr sz="110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0230684332714"/>
          <c:y val="3.8951342812875815E-2"/>
          <c:w val="0.8691072120560952"/>
          <c:h val="0.7637342829387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'4.7'!$A$26</c:f>
              <c:strCache>
                <c:ptCount val="1"/>
                <c:pt idx="0">
                  <c:v>Ytelsespensjon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'4.7'!$B$25:$N$25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'4.7'!$B$26:$N$26</c:f>
              <c:numCache>
                <c:formatCode>_-* #,##0.0_-;\-* #,##0.0_-;_-* "-"??_-;_-@_-</c:formatCode>
                <c:ptCount val="13"/>
                <c:pt idx="0">
                  <c:v>82.247857982863863</c:v>
                </c:pt>
                <c:pt idx="1">
                  <c:v>73.896892271450582</c:v>
                </c:pt>
                <c:pt idx="2">
                  <c:v>70.715569663823757</c:v>
                </c:pt>
                <c:pt idx="3">
                  <c:v>63.088866189989787</c:v>
                </c:pt>
                <c:pt idx="4">
                  <c:v>61.497262080818579</c:v>
                </c:pt>
                <c:pt idx="5">
                  <c:v>59.567067530064755</c:v>
                </c:pt>
                <c:pt idx="6">
                  <c:v>56.943080621677446</c:v>
                </c:pt>
                <c:pt idx="7">
                  <c:v>51.952334312765259</c:v>
                </c:pt>
                <c:pt idx="8">
                  <c:v>49.403034202100606</c:v>
                </c:pt>
                <c:pt idx="9">
                  <c:v>42.816124310325414</c:v>
                </c:pt>
                <c:pt idx="10">
                  <c:v>33.113946071325024</c:v>
                </c:pt>
                <c:pt idx="11">
                  <c:v>23.37332718043378</c:v>
                </c:pt>
                <c:pt idx="12">
                  <c:v>21.394040902994931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9-4F35-B6C8-F525A5094179}"/>
            </c:ext>
          </c:extLst>
        </c:ser>
        <c:ser>
          <c:idx val="1"/>
          <c:order val="1"/>
          <c:tx>
            <c:strRef>
              <c:f>'4.7'!$A$27</c:f>
              <c:strCache>
                <c:ptCount val="1"/>
                <c:pt idx="0">
                  <c:v>Innskuddpensjon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'4.7'!$B$25:$N$25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'4.7'!$B$27:$N$27</c:f>
              <c:numCache>
                <c:formatCode>_-* #,##0.0_-;\-* #,##0.0_-;_-* "-"??_-;_-@_-</c:formatCode>
                <c:ptCount val="13"/>
                <c:pt idx="0">
                  <c:v>17.752142017136137</c:v>
                </c:pt>
                <c:pt idx="1">
                  <c:v>26.103107728549418</c:v>
                </c:pt>
                <c:pt idx="2">
                  <c:v>29.284430336176236</c:v>
                </c:pt>
                <c:pt idx="3">
                  <c:v>36.911133810010213</c:v>
                </c:pt>
                <c:pt idx="4">
                  <c:v>38.502737919181421</c:v>
                </c:pt>
                <c:pt idx="5">
                  <c:v>40.432932469935245</c:v>
                </c:pt>
                <c:pt idx="6">
                  <c:v>43.056919378322547</c:v>
                </c:pt>
                <c:pt idx="7">
                  <c:v>48.047665687234741</c:v>
                </c:pt>
                <c:pt idx="8">
                  <c:v>50.593973488135504</c:v>
                </c:pt>
                <c:pt idx="9">
                  <c:v>57.045940772435536</c:v>
                </c:pt>
                <c:pt idx="10">
                  <c:v>66.886053928674983</c:v>
                </c:pt>
                <c:pt idx="11">
                  <c:v>76.626672819566224</c:v>
                </c:pt>
                <c:pt idx="12">
                  <c:v>78.605959097005069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9-4F35-B6C8-F525A509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6648704"/>
        <c:axId val="856651328"/>
      </c:barChart>
      <c:catAx>
        <c:axId val="8566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6651328"/>
        <c:crosses val="autoZero"/>
        <c:auto val="1"/>
        <c:lblAlgn val="ctr"/>
        <c:lblOffset val="100"/>
        <c:noMultiLvlLbl val="0"/>
      </c:catAx>
      <c:valAx>
        <c:axId val="85665132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  <a:endParaRPr lang="nb-NO">
                  <a:solidFill>
                    <a:sysClr val="windowText" lastClr="000000"/>
                  </a:solidFill>
                  <a:latin typeface="Museo100"/>
                </a:endParaRPr>
              </a:p>
            </c:rich>
          </c:tx>
          <c:layout>
            <c:manualLayout>
              <c:xMode val="edge"/>
              <c:yMode val="edge"/>
              <c:x val="2.3809528273252395E-3"/>
              <c:y val="0.29864273939880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66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55872526410296"/>
          <c:y val="0.93650678767897966"/>
          <c:w val="0.51412045634054304"/>
          <c:h val="6.349321232102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310897525709643"/>
          <c:y val="5.0925925925925923E-2"/>
          <c:w val="0.57813657634432702"/>
          <c:h val="0.813950887029173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'4.8'!$B$25</c:f>
              <c:strCache>
                <c:ptCount val="1"/>
                <c:pt idx="0">
                  <c:v>Kontrakter med investeringsvalg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'[1]4.7_pesk'!$B$5:$B$15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kommuneobligasjoner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'4.8'!$B$26:$B$36</c:f>
              <c:numCache>
                <c:formatCode>_(* #,##0.00_);_(* \(#,##0.00\);_(* "-"??_);_(@_)</c:formatCode>
                <c:ptCount val="11"/>
                <c:pt idx="0">
                  <c:v>0.11075460365251003</c:v>
                </c:pt>
                <c:pt idx="1">
                  <c:v>0</c:v>
                </c:pt>
                <c:pt idx="2">
                  <c:v>1.5043781893779016</c:v>
                </c:pt>
                <c:pt idx="3">
                  <c:v>0.76954015220489658</c:v>
                </c:pt>
                <c:pt idx="4">
                  <c:v>29.359013338341327</c:v>
                </c:pt>
                <c:pt idx="5">
                  <c:v>1.4885963451245801</c:v>
                </c:pt>
                <c:pt idx="6">
                  <c:v>3.1976569194890598</c:v>
                </c:pt>
                <c:pt idx="7">
                  <c:v>2.6591585198470105</c:v>
                </c:pt>
                <c:pt idx="8">
                  <c:v>6.65018482500611</c:v>
                </c:pt>
                <c:pt idx="9">
                  <c:v>4.4753576946257647</c:v>
                </c:pt>
                <c:pt idx="10">
                  <c:v>49.785359412330834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B33-B615-6F6DF48F804F}"/>
            </c:ext>
          </c:extLst>
        </c:ser>
        <c:ser>
          <c:idx val="1"/>
          <c:order val="1"/>
          <c:tx>
            <c:strRef>
              <c:f>'4.8'!$C$25</c:f>
              <c:strCache>
                <c:ptCount val="1"/>
                <c:pt idx="0">
                  <c:v>Kontrakter uten investeringsvalg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'[1]4.7_pesk'!$B$5:$B$15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kommuneobligasjoner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'4.8'!$C$26:$C$36</c:f>
              <c:numCache>
                <c:formatCode>_(* #,##0.00_);_(* \(#,##0.00\);_(* "-"??_);_(@_)</c:formatCode>
                <c:ptCount val="11"/>
                <c:pt idx="0">
                  <c:v>1.4122800963702979</c:v>
                </c:pt>
                <c:pt idx="1">
                  <c:v>4.4541475438793121</c:v>
                </c:pt>
                <c:pt idx="2">
                  <c:v>12.190669052514593</c:v>
                </c:pt>
                <c:pt idx="3">
                  <c:v>10.026697822013594</c:v>
                </c:pt>
                <c:pt idx="4">
                  <c:v>13.450364943849888</c:v>
                </c:pt>
                <c:pt idx="5">
                  <c:v>1.5868752372680581</c:v>
                </c:pt>
                <c:pt idx="6">
                  <c:v>22.383507794252605</c:v>
                </c:pt>
                <c:pt idx="7">
                  <c:v>16.894851015693447</c:v>
                </c:pt>
                <c:pt idx="8">
                  <c:v>2.3045804308460438</c:v>
                </c:pt>
                <c:pt idx="9">
                  <c:v>6.8701406850181055</c:v>
                </c:pt>
                <c:pt idx="10">
                  <c:v>8.4258853782940495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B33-B615-6F6DF48F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237720284964111E-3"/>
          <c:y val="0.91433306791707214"/>
          <c:w val="0.43328252117951449"/>
          <c:h val="8.4106517935258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81946745256501"/>
          <c:y val="3.8344210792701373E-2"/>
          <c:w val="0.65137482305684413"/>
          <c:h val="0.818457591083282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10-4A10-9938-9D2FB4A1CBD1}"/>
              </c:ext>
            </c:extLst>
          </c:dPt>
          <c:dPt>
            <c:idx val="1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10-4A10-9938-9D2FB4A1CBD1}"/>
              </c:ext>
            </c:extLst>
          </c:dPt>
          <c:dPt>
            <c:idx val="2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10-4A10-9938-9D2FB4A1CBD1}"/>
              </c:ext>
            </c:extLst>
          </c:dPt>
          <c:dPt>
            <c:idx val="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10-4A10-9938-9D2FB4A1CBD1}"/>
              </c:ext>
            </c:extLst>
          </c:dPt>
          <c:dPt>
            <c:idx val="4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10-4A10-9938-9D2FB4A1CBD1}"/>
              </c:ext>
            </c:extLst>
          </c:dPt>
          <c:dPt>
            <c:idx val="5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10-4A10-9938-9D2FB4A1CBD1}"/>
              </c:ext>
            </c:extLst>
          </c:dPt>
          <c:dPt>
            <c:idx val="6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10-4A10-9938-9D2FB4A1CBD1}"/>
              </c:ext>
            </c:extLst>
          </c:dPt>
          <c:cat>
            <c:strRef>
              <c:f>'4.9'!$A$25:$A$32</c:f>
              <c:strCache>
                <c:ptCount val="8"/>
                <c:pt idx="0">
                  <c:v>Øvrige fond*</c:v>
                </c:pt>
                <c:pt idx="1">
                  <c:v>Øvrige aksjer                          (ikke børsnoterte)</c:v>
                </c:pt>
                <c:pt idx="2">
                  <c:v>Utlån</c:v>
                </c:pt>
                <c:pt idx="3">
                  <c:v>PE-fond</c:v>
                </c:pt>
                <c:pt idx="4">
                  <c:v>Infrastrukturfond</c:v>
                </c:pt>
                <c:pt idx="5">
                  <c:v>Fast eiendom</c:v>
                </c:pt>
                <c:pt idx="6">
                  <c:v>Eiendomsrelaterte aksjer</c:v>
                </c:pt>
                <c:pt idx="7">
                  <c:v>Alternative fond</c:v>
                </c:pt>
              </c:strCache>
            </c:strRef>
          </c:cat>
          <c:val>
            <c:numRef>
              <c:f>'4.9'!$B$25:$B$32</c:f>
              <c:numCache>
                <c:formatCode>_-* #,##0.0_-;\-* #,##0.0_-;_-* "-"??_-;_-@_-</c:formatCode>
                <c:ptCount val="8"/>
                <c:pt idx="0">
                  <c:v>1.4887911397521072</c:v>
                </c:pt>
                <c:pt idx="1">
                  <c:v>13.088481595527545</c:v>
                </c:pt>
                <c:pt idx="2">
                  <c:v>40.560973710890217</c:v>
                </c:pt>
                <c:pt idx="3">
                  <c:v>4.7299904041596177</c:v>
                </c:pt>
                <c:pt idx="4">
                  <c:v>0.67118668541851922</c:v>
                </c:pt>
                <c:pt idx="5">
                  <c:v>0.3309214130109176</c:v>
                </c:pt>
                <c:pt idx="6">
                  <c:v>33.430659007290309</c:v>
                </c:pt>
                <c:pt idx="7">
                  <c:v>2.4522472025418125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10-4A10-9938-9D2FB4A1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3105384"/>
        <c:axId val="623109320"/>
      </c:barChart>
      <c:catAx>
        <c:axId val="623105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109320"/>
        <c:crosses val="autoZero"/>
        <c:auto val="1"/>
        <c:lblAlgn val="ctr"/>
        <c:lblOffset val="100"/>
        <c:noMultiLvlLbl val="0"/>
      </c:catAx>
      <c:valAx>
        <c:axId val="623109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62621389929192794"/>
              <c:y val="0.93847497086443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10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19050</xdr:colOff>
      <xdr:row>22</xdr:row>
      <xdr:rowOff>133350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176213</xdr:rowOff>
    </xdr:from>
    <xdr:to>
      <xdr:col>6</xdr:col>
      <xdr:colOff>752475</xdr:colOff>
      <xdr:row>21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9524</xdr:colOff>
      <xdr:row>21</xdr:row>
      <xdr:rowOff>123826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180974</xdr:rowOff>
    </xdr:from>
    <xdr:to>
      <xdr:col>6</xdr:col>
      <xdr:colOff>761999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476250</xdr:colOff>
      <xdr:row>23</xdr:row>
      <xdr:rowOff>28575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152401</xdr:rowOff>
    </xdr:from>
    <xdr:to>
      <xdr:col>7</xdr:col>
      <xdr:colOff>19050</xdr:colOff>
      <xdr:row>21</xdr:row>
      <xdr:rowOff>152401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7</xdr:col>
      <xdr:colOff>19050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7</xdr:col>
      <xdr:colOff>9524</xdr:colOff>
      <xdr:row>21</xdr:row>
      <xdr:rowOff>161926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7</xdr:col>
      <xdr:colOff>0</xdr:colOff>
      <xdr:row>22</xdr:row>
      <xdr:rowOff>28575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7</xdr:col>
      <xdr:colOff>19050</xdr:colOff>
      <xdr:row>21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7</xdr:col>
      <xdr:colOff>19050</xdr:colOff>
      <xdr:row>21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185734</xdr:rowOff>
    </xdr:from>
    <xdr:to>
      <xdr:col>6</xdr:col>
      <xdr:colOff>761999</xdr:colOff>
      <xdr:row>21</xdr:row>
      <xdr:rowOff>161925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19050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9524</xdr:colOff>
      <xdr:row>21</xdr:row>
      <xdr:rowOff>180974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\FU%20v&#229;r%202018\Data\Red.%20avsl.%20Kap%204_nest%20siste%20utk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_pesk"/>
      <sheetName val="4.2_pesk"/>
      <sheetName val="4.3_pesk"/>
      <sheetName val="4.4_pesk"/>
      <sheetName val="4.5_pesk"/>
      <sheetName val="4.6_pesk"/>
      <sheetName val="4.7_pesk"/>
      <sheetName val="4.8_pesk"/>
      <sheetName val="4.9_pesk"/>
      <sheetName val="4.10_pesk_alt"/>
      <sheetName val="4.10_pesk"/>
      <sheetName val="4.11_pesk"/>
      <sheetName val="4.12_pe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2016</v>
          </cell>
        </row>
        <row r="5">
          <cell r="B5" t="str">
            <v>Øvrige</v>
          </cell>
        </row>
        <row r="6">
          <cell r="B6" t="str">
            <v>Utlån</v>
          </cell>
        </row>
        <row r="7">
          <cell r="B7" t="str">
            <v>Stats- og kommuneobligasjoner</v>
          </cell>
        </row>
        <row r="8">
          <cell r="B8" t="str">
            <v>OMF</v>
          </cell>
        </row>
        <row r="9">
          <cell r="B9" t="str">
            <v>Obligasjonsfond</v>
          </cell>
        </row>
        <row r="10">
          <cell r="B10" t="str">
            <v>Kontanter og innskudd</v>
          </cell>
        </row>
        <row r="11">
          <cell r="B11" t="str">
            <v>Foretaksobligasjoner</v>
          </cell>
        </row>
        <row r="12">
          <cell r="B12" t="str">
            <v>Eiendom*</v>
          </cell>
        </row>
        <row r="13">
          <cell r="B13" t="str">
            <v>Andre fond</v>
          </cell>
        </row>
        <row r="14">
          <cell r="B14" t="str">
            <v>Aksjer mv.</v>
          </cell>
        </row>
        <row r="15">
          <cell r="B15" t="str">
            <v>Aksjefond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E25" sqref="E25"/>
    </sheetView>
  </sheetViews>
  <sheetFormatPr baseColWidth="10" defaultRowHeight="15" customHeight="1" x14ac:dyDescent="0.25"/>
  <cols>
    <col min="1" max="1" width="11.42578125" style="15"/>
    <col min="2" max="3" width="11.42578125" style="15" customWidth="1"/>
    <col min="4" max="16384" width="11.42578125" style="15"/>
  </cols>
  <sheetData>
    <row r="1" spans="1:15" ht="20.100000000000001" customHeight="1" x14ac:dyDescent="0.3">
      <c r="A1" s="14" t="s">
        <v>11</v>
      </c>
      <c r="B1" s="4"/>
      <c r="C1" s="4"/>
      <c r="D1" s="4"/>
      <c r="E1" s="4"/>
      <c r="F1" s="4"/>
      <c r="G1" s="4"/>
      <c r="H1" s="4"/>
    </row>
    <row r="2" spans="1:15" s="33" customFormat="1" ht="15" customHeight="1" x14ac:dyDescent="0.2">
      <c r="A2" s="29" t="s">
        <v>101</v>
      </c>
      <c r="B2" s="4"/>
      <c r="C2" s="4"/>
      <c r="D2" s="4"/>
      <c r="E2" s="4"/>
      <c r="F2" s="4"/>
      <c r="G2" s="4"/>
      <c r="H2" s="4"/>
      <c r="O2" s="30"/>
    </row>
    <row r="3" spans="1:15" s="33" customFormat="1" ht="15" customHeight="1" x14ac:dyDescent="0.2">
      <c r="A3" s="29" t="s">
        <v>118</v>
      </c>
      <c r="B3" s="4"/>
      <c r="C3" s="4"/>
      <c r="D3" s="4"/>
      <c r="E3" s="4"/>
      <c r="F3" s="4"/>
      <c r="G3" s="4"/>
      <c r="H3" s="4"/>
      <c r="O3" s="30"/>
    </row>
    <row r="4" spans="1:15" s="4" customFormat="1" ht="15" customHeight="1" x14ac:dyDescent="0.2">
      <c r="O4" s="30"/>
    </row>
    <row r="5" spans="1:15" s="4" customFormat="1" ht="15" customHeight="1" x14ac:dyDescent="0.2"/>
    <row r="6" spans="1:15" s="4" customFormat="1" ht="15" customHeight="1" x14ac:dyDescent="0.2"/>
    <row r="7" spans="1:15" s="4" customFormat="1" ht="15" customHeight="1" x14ac:dyDescent="0.2"/>
    <row r="8" spans="1:15" s="4" customFormat="1" ht="15" customHeight="1" x14ac:dyDescent="0.2"/>
    <row r="9" spans="1:15" s="4" customFormat="1" ht="15" customHeight="1" x14ac:dyDescent="0.2"/>
    <row r="10" spans="1:15" s="4" customFormat="1" ht="15" customHeight="1" x14ac:dyDescent="0.2"/>
    <row r="11" spans="1:15" s="4" customFormat="1" ht="15" customHeight="1" x14ac:dyDescent="0.2"/>
    <row r="12" spans="1:15" s="4" customFormat="1" ht="15" customHeight="1" x14ac:dyDescent="0.2"/>
    <row r="13" spans="1:15" s="4" customFormat="1" ht="15" customHeight="1" x14ac:dyDescent="0.2"/>
    <row r="14" spans="1:15" s="4" customFormat="1" ht="15" customHeight="1" x14ac:dyDescent="0.2"/>
    <row r="15" spans="1:15" s="4" customFormat="1" ht="15" customHeight="1" x14ac:dyDescent="0.2"/>
    <row r="16" spans="1:15" s="4" customFormat="1" ht="15" customHeight="1" x14ac:dyDescent="0.2"/>
    <row r="17" spans="1:5" s="4" customFormat="1" ht="15" customHeight="1" x14ac:dyDescent="0.2"/>
    <row r="18" spans="1:5" s="4" customFormat="1" ht="15" customHeight="1" x14ac:dyDescent="0.2"/>
    <row r="19" spans="1:5" s="4" customFormat="1" ht="15" customHeight="1" x14ac:dyDescent="0.2"/>
    <row r="20" spans="1:5" s="4" customFormat="1" ht="15" customHeight="1" x14ac:dyDescent="0.2"/>
    <row r="21" spans="1:5" s="4" customFormat="1" ht="15" customHeight="1" x14ac:dyDescent="0.2"/>
    <row r="22" spans="1:5" s="4" customFormat="1" ht="15" customHeight="1" x14ac:dyDescent="0.2"/>
    <row r="23" spans="1:5" s="4" customFormat="1" ht="15" customHeight="1" x14ac:dyDescent="0.2"/>
    <row r="24" spans="1:5" s="4" customFormat="1" ht="15" customHeight="1" x14ac:dyDescent="0.2"/>
    <row r="25" spans="1:5" s="4" customFormat="1" ht="15" customHeight="1" x14ac:dyDescent="0.2">
      <c r="B25" s="4" t="s">
        <v>43</v>
      </c>
      <c r="C25" s="4" t="s">
        <v>117</v>
      </c>
    </row>
    <row r="26" spans="1:5" s="4" customFormat="1" ht="15" customHeight="1" x14ac:dyDescent="0.2">
      <c r="A26" s="39">
        <v>1993</v>
      </c>
      <c r="B26" s="76">
        <v>11.6</v>
      </c>
      <c r="C26" s="76">
        <v>91.9</v>
      </c>
      <c r="E26" s="4" t="s">
        <v>127</v>
      </c>
    </row>
    <row r="27" spans="1:5" s="4" customFormat="1" ht="15" customHeight="1" x14ac:dyDescent="0.2">
      <c r="A27" s="39">
        <v>1994</v>
      </c>
      <c r="B27" s="76">
        <v>9.9</v>
      </c>
      <c r="C27" s="76">
        <v>98.5</v>
      </c>
    </row>
    <row r="28" spans="1:5" s="4" customFormat="1" ht="15" customHeight="1" x14ac:dyDescent="0.2">
      <c r="A28" s="39">
        <v>1995</v>
      </c>
      <c r="B28" s="76">
        <v>12.3</v>
      </c>
      <c r="C28" s="76">
        <v>109.9</v>
      </c>
    </row>
    <row r="29" spans="1:5" s="4" customFormat="1" ht="15" customHeight="1" x14ac:dyDescent="0.2">
      <c r="A29" s="39">
        <v>1996</v>
      </c>
      <c r="B29" s="76">
        <v>15.9</v>
      </c>
      <c r="C29" s="76">
        <v>45.2</v>
      </c>
    </row>
    <row r="30" spans="1:5" s="4" customFormat="1" ht="15" customHeight="1" x14ac:dyDescent="0.2">
      <c r="A30" s="39">
        <v>1997</v>
      </c>
      <c r="B30" s="76">
        <v>24.1</v>
      </c>
      <c r="C30" s="76">
        <v>190.9</v>
      </c>
    </row>
    <row r="31" spans="1:5" s="4" customFormat="1" ht="15" customHeight="1" x14ac:dyDescent="0.2">
      <c r="A31" s="39">
        <v>1998</v>
      </c>
      <c r="B31" s="76">
        <v>25.1</v>
      </c>
      <c r="C31" s="76">
        <v>140</v>
      </c>
    </row>
    <row r="32" spans="1:5" s="4" customFormat="1" ht="15" customHeight="1" x14ac:dyDescent="0.2">
      <c r="A32" s="39">
        <v>1999</v>
      </c>
      <c r="B32" s="76">
        <v>31.1</v>
      </c>
      <c r="C32" s="76">
        <v>203.8</v>
      </c>
    </row>
    <row r="33" spans="1:19" s="4" customFormat="1" ht="15" customHeight="1" x14ac:dyDescent="0.2">
      <c r="A33" s="4">
        <v>2000</v>
      </c>
      <c r="B33" s="38">
        <v>29.7</v>
      </c>
      <c r="C33" s="38">
        <v>200.4</v>
      </c>
    </row>
    <row r="34" spans="1:19" s="4" customFormat="1" ht="15" customHeight="1" x14ac:dyDescent="0.2">
      <c r="A34" s="39">
        <v>2001</v>
      </c>
      <c r="B34" s="76">
        <v>20.2</v>
      </c>
      <c r="C34" s="76">
        <v>167.2</v>
      </c>
      <c r="E34" s="40"/>
    </row>
    <row r="35" spans="1:19" s="4" customFormat="1" ht="15" customHeight="1" x14ac:dyDescent="0.2">
      <c r="A35" s="39">
        <v>2002</v>
      </c>
      <c r="B35" s="76">
        <v>7.3</v>
      </c>
      <c r="C35" s="76">
        <v>115.2</v>
      </c>
      <c r="E35" s="40"/>
    </row>
    <row r="36" spans="1:19" s="4" customFormat="1" ht="15" customHeight="1" x14ac:dyDescent="0.2">
      <c r="A36" s="39">
        <v>2003</v>
      </c>
      <c r="B36" s="76">
        <v>12</v>
      </c>
      <c r="C36" s="76">
        <v>171</v>
      </c>
      <c r="E36" s="40"/>
    </row>
    <row r="37" spans="1:19" s="4" customFormat="1" ht="15" customHeight="1" x14ac:dyDescent="0.2">
      <c r="A37" s="39">
        <v>2004</v>
      </c>
      <c r="B37" s="76">
        <v>15.6</v>
      </c>
      <c r="C37" s="76">
        <v>236.7</v>
      </c>
      <c r="E37" s="40"/>
    </row>
    <row r="38" spans="1:19" ht="15" customHeight="1" x14ac:dyDescent="0.25">
      <c r="A38" s="39">
        <v>2005</v>
      </c>
      <c r="B38" s="76">
        <v>19.899999999999999</v>
      </c>
      <c r="C38" s="76">
        <v>332.5</v>
      </c>
      <c r="D38" s="31"/>
      <c r="E38" s="39"/>
    </row>
    <row r="39" spans="1:19" ht="15" customHeight="1" x14ac:dyDescent="0.25">
      <c r="A39" s="39">
        <v>2006</v>
      </c>
      <c r="B39" s="76">
        <v>26.4</v>
      </c>
      <c r="C39" s="76">
        <v>440.4</v>
      </c>
      <c r="D39" s="31"/>
      <c r="E39" s="39"/>
    </row>
    <row r="40" spans="1:19" ht="15" customHeight="1" x14ac:dyDescent="0.25">
      <c r="A40" s="39">
        <v>2007</v>
      </c>
      <c r="B40" s="76">
        <v>23.3</v>
      </c>
      <c r="C40" s="76">
        <v>490.8</v>
      </c>
      <c r="D40" s="31"/>
      <c r="E40" s="40"/>
    </row>
    <row r="41" spans="1:19" ht="15" customHeight="1" x14ac:dyDescent="0.25">
      <c r="A41" s="4">
        <v>2008</v>
      </c>
      <c r="B41" s="76">
        <v>10.3</v>
      </c>
      <c r="C41" s="38">
        <v>225.5</v>
      </c>
      <c r="D41" s="31"/>
      <c r="E41" s="40"/>
    </row>
    <row r="42" spans="1:19" ht="15" customHeight="1" x14ac:dyDescent="0.25">
      <c r="A42" s="39">
        <v>2009</v>
      </c>
      <c r="B42" s="76">
        <v>13.9</v>
      </c>
      <c r="C42" s="76">
        <v>371.6</v>
      </c>
      <c r="D42" s="31"/>
      <c r="E42" s="40"/>
    </row>
    <row r="43" spans="1:19" ht="15" customHeight="1" x14ac:dyDescent="0.25">
      <c r="A43" s="39">
        <v>2010</v>
      </c>
      <c r="B43" s="76">
        <v>17.100000000000001</v>
      </c>
      <c r="C43" s="76">
        <v>439.7</v>
      </c>
      <c r="D43" s="31"/>
      <c r="E43" s="40"/>
    </row>
    <row r="44" spans="1:19" ht="15" customHeight="1" x14ac:dyDescent="0.25">
      <c r="A44" s="39">
        <v>2011</v>
      </c>
      <c r="B44" s="76">
        <v>12.8</v>
      </c>
      <c r="C44" s="76">
        <v>384.5</v>
      </c>
      <c r="D44" s="31"/>
      <c r="E44" s="39"/>
    </row>
    <row r="45" spans="1:19" ht="15" customHeight="1" x14ac:dyDescent="0.25">
      <c r="A45" s="39">
        <v>2012</v>
      </c>
      <c r="B45" s="76">
        <v>11.3</v>
      </c>
      <c r="C45" s="76">
        <v>444.1</v>
      </c>
      <c r="D45" s="31"/>
      <c r="E45" s="39"/>
    </row>
    <row r="46" spans="1:19" ht="15" customHeight="1" x14ac:dyDescent="0.25">
      <c r="A46" s="39">
        <v>2013</v>
      </c>
      <c r="B46" s="76">
        <v>13</v>
      </c>
      <c r="C46" s="76">
        <v>501.8</v>
      </c>
      <c r="D46" s="31"/>
      <c r="E46" s="39"/>
      <c r="Q46" s="31"/>
      <c r="R46" s="31"/>
      <c r="S46" s="1"/>
    </row>
    <row r="47" spans="1:19" ht="15" customHeight="1" x14ac:dyDescent="0.25">
      <c r="A47" s="39">
        <v>2014</v>
      </c>
      <c r="B47" s="76">
        <v>14.7</v>
      </c>
      <c r="C47" s="76">
        <v>576</v>
      </c>
      <c r="D47" s="31"/>
      <c r="E47" s="39"/>
      <c r="Q47" s="31"/>
      <c r="S47" s="31"/>
    </row>
    <row r="48" spans="1:19" ht="15" customHeight="1" x14ac:dyDescent="0.25">
      <c r="A48" s="39">
        <v>2015</v>
      </c>
      <c r="B48" s="76">
        <v>13.9</v>
      </c>
      <c r="C48" s="76">
        <v>610.20000000000005</v>
      </c>
      <c r="D48" s="35"/>
      <c r="E48" s="39"/>
    </row>
    <row r="49" spans="1:5" ht="15" customHeight="1" x14ac:dyDescent="0.25">
      <c r="A49" s="4">
        <v>2016</v>
      </c>
      <c r="B49" s="76">
        <v>14.6</v>
      </c>
      <c r="C49" s="38">
        <v>683.9</v>
      </c>
      <c r="D49" s="35"/>
      <c r="E49" s="40"/>
    </row>
    <row r="50" spans="1:5" ht="15" customHeight="1" x14ac:dyDescent="0.25">
      <c r="A50" s="39">
        <v>2017</v>
      </c>
      <c r="B50" s="76">
        <v>16.899999999999999</v>
      </c>
      <c r="C50" s="76">
        <v>814.5</v>
      </c>
      <c r="D50" s="35"/>
      <c r="E50" s="40"/>
    </row>
    <row r="51" spans="1:5" ht="15" customHeight="1" x14ac:dyDescent="0.25">
      <c r="A51" s="56" t="s">
        <v>80</v>
      </c>
      <c r="B51" s="76">
        <v>17.7</v>
      </c>
      <c r="C51" s="38">
        <v>938.26</v>
      </c>
      <c r="D51" s="35"/>
      <c r="E51" s="39"/>
    </row>
    <row r="52" spans="1:5" ht="15" customHeight="1" x14ac:dyDescent="0.25">
      <c r="A52" s="35"/>
      <c r="B52" s="35"/>
      <c r="C52" s="35"/>
      <c r="D52" s="3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3" width="11.42578125" style="4" customWidth="1"/>
    <col min="4" max="4" width="11.42578125" style="4"/>
    <col min="5" max="5" width="11.42578125" style="4" customWidth="1"/>
    <col min="6" max="6" width="11.42578125" style="4"/>
    <col min="7" max="7" width="11.42578125" style="4" customWidth="1"/>
    <col min="8" max="10" width="11.42578125" style="4"/>
    <col min="11" max="14" width="11.42578125" style="4" customWidth="1"/>
    <col min="15" max="16384" width="11.42578125" style="4"/>
  </cols>
  <sheetData>
    <row r="1" spans="1:8" ht="20.100000000000001" customHeight="1" x14ac:dyDescent="0.3">
      <c r="A1" s="14" t="s">
        <v>122</v>
      </c>
    </row>
    <row r="2" spans="1:8" ht="15" customHeight="1" x14ac:dyDescent="0.2">
      <c r="A2" s="29" t="s">
        <v>83</v>
      </c>
    </row>
    <row r="3" spans="1:8" ht="15" customHeight="1" x14ac:dyDescent="0.2">
      <c r="A3" s="33"/>
      <c r="B3" s="33"/>
      <c r="C3" s="33"/>
      <c r="D3" s="33"/>
      <c r="E3" s="33"/>
      <c r="F3" s="33"/>
      <c r="G3" s="33"/>
      <c r="H3" s="33"/>
    </row>
    <row r="25" spans="1:9" ht="15" customHeight="1" x14ac:dyDescent="0.2">
      <c r="A25" s="4" t="s">
        <v>44</v>
      </c>
      <c r="B25" s="4" t="s">
        <v>45</v>
      </c>
      <c r="C25" s="4" t="s">
        <v>46</v>
      </c>
    </row>
    <row r="26" spans="1:9" ht="15" customHeight="1" x14ac:dyDescent="0.2">
      <c r="A26" s="4" t="s">
        <v>47</v>
      </c>
      <c r="B26" s="13">
        <v>0.68144014101075401</v>
      </c>
      <c r="C26" s="3">
        <v>194910608.04229996</v>
      </c>
    </row>
    <row r="27" spans="1:9" ht="15" customHeight="1" x14ac:dyDescent="0.2">
      <c r="A27" s="4" t="s">
        <v>48</v>
      </c>
      <c r="B27" s="13">
        <v>0.23883523557178143</v>
      </c>
      <c r="C27" s="3">
        <v>68313441.175000027</v>
      </c>
    </row>
    <row r="28" spans="1:9" ht="15" customHeight="1" x14ac:dyDescent="0.2">
      <c r="A28" s="4" t="s">
        <v>49</v>
      </c>
      <c r="B28" s="13">
        <v>1.6765220778566282E-2</v>
      </c>
      <c r="C28" s="3">
        <v>4795313.893699999</v>
      </c>
    </row>
    <row r="29" spans="1:9" ht="15" customHeight="1" x14ac:dyDescent="0.2">
      <c r="A29" s="4" t="s">
        <v>50</v>
      </c>
      <c r="B29" s="36">
        <v>1.6397026083564091E-3</v>
      </c>
      <c r="C29" s="3">
        <v>469000.00920000003</v>
      </c>
    </row>
    <row r="30" spans="1:9" ht="15" customHeight="1" x14ac:dyDescent="0.2">
      <c r="A30" s="4" t="s">
        <v>51</v>
      </c>
      <c r="B30" s="13">
        <v>6.1319700030541949E-2</v>
      </c>
      <c r="C30" s="62">
        <v>17539119.430499993</v>
      </c>
      <c r="H30" s="30"/>
    </row>
    <row r="31" spans="1:9" ht="15" customHeight="1" x14ac:dyDescent="0.2">
      <c r="H31" s="30"/>
      <c r="I31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3" width="11.42578125" style="4" customWidth="1"/>
    <col min="4" max="4" width="11.42578125" style="4"/>
    <col min="5" max="5" width="11.42578125" style="4" customWidth="1"/>
    <col min="6" max="6" width="11.42578125" style="4"/>
    <col min="7" max="7" width="11.42578125" style="4" customWidth="1"/>
    <col min="8" max="9" width="11.42578125" style="4"/>
    <col min="10" max="13" width="11.42578125" style="4" customWidth="1"/>
    <col min="14" max="16384" width="11.42578125" style="4"/>
  </cols>
  <sheetData>
    <row r="1" spans="1:8" ht="20.100000000000001" customHeight="1" x14ac:dyDescent="0.3">
      <c r="A1" s="14" t="s">
        <v>86</v>
      </c>
    </row>
    <row r="2" spans="1:8" ht="15" customHeight="1" x14ac:dyDescent="0.2">
      <c r="A2" s="29" t="s">
        <v>114</v>
      </c>
    </row>
    <row r="3" spans="1:8" ht="15" customHeight="1" x14ac:dyDescent="0.2">
      <c r="A3" s="33"/>
      <c r="B3" s="33"/>
      <c r="C3" s="33"/>
      <c r="D3" s="33"/>
      <c r="E3" s="33"/>
      <c r="F3" s="33"/>
      <c r="G3" s="33"/>
      <c r="H3" s="33"/>
    </row>
    <row r="25" spans="1:5" ht="15" customHeight="1" x14ac:dyDescent="0.2">
      <c r="A25" s="34" t="s">
        <v>52</v>
      </c>
      <c r="B25" s="4" t="s">
        <v>56</v>
      </c>
      <c r="C25" s="4" t="s">
        <v>102</v>
      </c>
    </row>
    <row r="26" spans="1:5" ht="15" customHeight="1" x14ac:dyDescent="0.2">
      <c r="A26" s="34" t="s">
        <v>57</v>
      </c>
      <c r="B26" s="54">
        <v>0</v>
      </c>
      <c r="C26" s="4">
        <v>12</v>
      </c>
      <c r="E26" s="34"/>
    </row>
    <row r="27" spans="1:5" ht="15" customHeight="1" x14ac:dyDescent="0.2">
      <c r="A27" s="34" t="s">
        <v>58</v>
      </c>
      <c r="B27" s="54">
        <v>0</v>
      </c>
      <c r="C27" s="4">
        <v>1</v>
      </c>
      <c r="E27" s="34"/>
    </row>
    <row r="28" spans="1:5" ht="15" customHeight="1" x14ac:dyDescent="0.2">
      <c r="A28" s="34" t="s">
        <v>59</v>
      </c>
      <c r="B28" s="54">
        <v>0</v>
      </c>
      <c r="C28" s="4">
        <v>2</v>
      </c>
      <c r="E28" s="34"/>
    </row>
    <row r="29" spans="1:5" ht="15" customHeight="1" x14ac:dyDescent="0.2">
      <c r="A29" s="34" t="s">
        <v>55</v>
      </c>
      <c r="B29" s="54">
        <v>0.79261614296036864</v>
      </c>
      <c r="C29" s="4">
        <v>0</v>
      </c>
      <c r="E29" s="34"/>
    </row>
    <row r="30" spans="1:5" ht="15" customHeight="1" x14ac:dyDescent="0.2">
      <c r="A30" s="34" t="s">
        <v>54</v>
      </c>
      <c r="B30" s="54">
        <v>11.675276950591847</v>
      </c>
      <c r="C30" s="4">
        <v>53</v>
      </c>
    </row>
    <row r="31" spans="1:5" ht="15" customHeight="1" x14ac:dyDescent="0.2">
      <c r="A31" s="34" t="s">
        <v>53</v>
      </c>
      <c r="B31" s="54">
        <v>81.045361990874426</v>
      </c>
      <c r="C31" s="4">
        <v>24</v>
      </c>
    </row>
    <row r="32" spans="1:5" ht="15" customHeight="1" x14ac:dyDescent="0.2">
      <c r="A32" s="34" t="s">
        <v>99</v>
      </c>
      <c r="B32" s="54">
        <v>6.4867449155733548</v>
      </c>
      <c r="C32" s="4">
        <v>7.0000000000000009</v>
      </c>
    </row>
    <row r="34" spans="10:10" ht="15" customHeight="1" x14ac:dyDescent="0.2">
      <c r="J34" s="41"/>
    </row>
    <row r="35" spans="10:10" ht="15" customHeight="1" x14ac:dyDescent="0.2">
      <c r="J35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baseColWidth="10" defaultRowHeight="12.75" x14ac:dyDescent="0.2"/>
  <cols>
    <col min="1" max="1" width="11.42578125" style="3"/>
    <col min="2" max="7" width="11.42578125" style="3" customWidth="1"/>
    <col min="8" max="16384" width="11.42578125" style="3"/>
  </cols>
  <sheetData>
    <row r="1" spans="1:8" ht="19.5" x14ac:dyDescent="0.3">
      <c r="A1" s="14" t="s">
        <v>123</v>
      </c>
      <c r="B1" s="4"/>
      <c r="C1" s="4"/>
      <c r="D1" s="4"/>
      <c r="E1" s="4"/>
      <c r="F1" s="4"/>
      <c r="G1" s="4"/>
      <c r="H1" s="4"/>
    </row>
    <row r="2" spans="1:8" ht="15" customHeight="1" x14ac:dyDescent="0.2">
      <c r="A2" s="29" t="s">
        <v>83</v>
      </c>
      <c r="B2" s="4"/>
      <c r="C2" s="4"/>
      <c r="D2" s="4"/>
      <c r="E2" s="4"/>
      <c r="F2" s="4"/>
      <c r="G2" s="4"/>
      <c r="H2" s="4"/>
    </row>
    <row r="3" spans="1:8" ht="15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ht="15" customHeight="1" x14ac:dyDescent="0.2">
      <c r="A4" s="4"/>
      <c r="B4" s="4"/>
      <c r="C4" s="4"/>
      <c r="D4" s="4"/>
      <c r="E4" s="4"/>
      <c r="F4" s="4"/>
      <c r="G4" s="4"/>
      <c r="H4" s="4"/>
    </row>
    <row r="5" spans="1:8" ht="15" customHeight="1" x14ac:dyDescent="0.2">
      <c r="A5" s="4"/>
      <c r="B5" s="4"/>
      <c r="C5" s="4"/>
      <c r="D5" s="4"/>
      <c r="E5" s="4"/>
      <c r="F5" s="4"/>
      <c r="G5" s="4"/>
      <c r="H5" s="4"/>
    </row>
    <row r="6" spans="1:8" ht="15" customHeight="1" x14ac:dyDescent="0.2">
      <c r="A6" s="4"/>
      <c r="B6" s="4"/>
      <c r="C6" s="4"/>
      <c r="D6" s="4"/>
      <c r="E6" s="4"/>
      <c r="F6" s="4"/>
      <c r="G6" s="4"/>
      <c r="H6" s="4"/>
    </row>
    <row r="7" spans="1:8" ht="15" customHeight="1" x14ac:dyDescent="0.2">
      <c r="A7" s="4"/>
      <c r="B7" s="4"/>
      <c r="C7" s="4"/>
      <c r="D7" s="4"/>
      <c r="E7" s="4"/>
      <c r="F7" s="4"/>
      <c r="G7" s="4"/>
      <c r="H7" s="4"/>
    </row>
    <row r="8" spans="1:8" ht="15" customHeight="1" x14ac:dyDescent="0.2">
      <c r="A8" s="4"/>
      <c r="B8" s="4"/>
      <c r="C8" s="4"/>
      <c r="D8" s="4"/>
      <c r="E8" s="4"/>
      <c r="F8" s="4"/>
      <c r="G8" s="4"/>
      <c r="H8" s="4"/>
    </row>
    <row r="9" spans="1:8" ht="15" customHeight="1" x14ac:dyDescent="0.2">
      <c r="A9" s="4"/>
      <c r="B9" s="4"/>
      <c r="C9" s="4"/>
      <c r="D9" s="4"/>
      <c r="E9" s="4"/>
      <c r="F9" s="4"/>
      <c r="G9" s="4"/>
      <c r="H9" s="4"/>
    </row>
    <row r="10" spans="1:8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8" ht="15" customHeight="1" x14ac:dyDescent="0.2">
      <c r="A25" s="3" t="s">
        <v>60</v>
      </c>
      <c r="C25" s="3" t="s">
        <v>61</v>
      </c>
      <c r="E25" s="4"/>
      <c r="F25" s="4"/>
      <c r="G25" s="4"/>
      <c r="H25" s="4"/>
    </row>
    <row r="26" spans="1:8" ht="15" customHeight="1" x14ac:dyDescent="0.2">
      <c r="A26" s="3" t="s">
        <v>52</v>
      </c>
      <c r="B26" s="3" t="s">
        <v>62</v>
      </c>
      <c r="C26" s="3" t="s">
        <v>63</v>
      </c>
      <c r="E26" s="4"/>
      <c r="F26" s="4"/>
      <c r="G26" s="4"/>
      <c r="H26" s="4"/>
    </row>
    <row r="27" spans="1:8" ht="15" customHeight="1" x14ac:dyDescent="0.2">
      <c r="A27" s="3" t="s">
        <v>99</v>
      </c>
      <c r="B27" s="3">
        <v>0</v>
      </c>
      <c r="C27" s="3">
        <v>18.553873181499998</v>
      </c>
      <c r="E27" s="4"/>
      <c r="F27" s="4"/>
      <c r="G27" s="4"/>
      <c r="H27" s="4"/>
    </row>
    <row r="28" spans="1:8" ht="15" customHeight="1" x14ac:dyDescent="0.2">
      <c r="A28" s="3" t="s">
        <v>53</v>
      </c>
      <c r="B28" s="3">
        <v>73.385148450700001</v>
      </c>
      <c r="C28" s="3">
        <v>158.4268601759</v>
      </c>
      <c r="E28" s="4"/>
      <c r="F28" s="4"/>
      <c r="G28" s="4"/>
      <c r="H28" s="4"/>
    </row>
    <row r="29" spans="1:8" ht="15" customHeight="1" x14ac:dyDescent="0.2">
      <c r="A29" s="3" t="s">
        <v>55</v>
      </c>
      <c r="B29" s="3">
        <v>0</v>
      </c>
      <c r="C29" s="3">
        <v>2.2671000000000001</v>
      </c>
      <c r="E29" s="4"/>
      <c r="F29" s="4"/>
      <c r="G29" s="4"/>
      <c r="H29" s="4"/>
    </row>
    <row r="30" spans="1:8" ht="15" customHeight="1" x14ac:dyDescent="0.2">
      <c r="A30" s="3" t="s">
        <v>54</v>
      </c>
      <c r="B30" s="3">
        <v>0.11550691589999999</v>
      </c>
      <c r="C30" s="3">
        <v>33.278993826699995</v>
      </c>
      <c r="E30" s="4"/>
      <c r="F30" s="4"/>
      <c r="G30" s="4"/>
      <c r="H30" s="4"/>
    </row>
    <row r="31" spans="1:8" ht="15" customHeight="1" x14ac:dyDescent="0.2">
      <c r="A31" s="3" t="s">
        <v>46</v>
      </c>
      <c r="B31" s="3">
        <v>73.485923697999993</v>
      </c>
      <c r="C31" s="3">
        <v>213.13774843849998</v>
      </c>
    </row>
    <row r="32" spans="1:8" ht="15" customHeight="1" x14ac:dyDescent="0.2"/>
    <row r="33" spans="5:6" ht="15" customHeight="1" x14ac:dyDescent="0.2"/>
    <row r="34" spans="5:6" ht="15" customHeight="1" x14ac:dyDescent="0.2"/>
    <row r="35" spans="5:6" ht="15" customHeight="1" x14ac:dyDescent="0.2"/>
    <row r="36" spans="5:6" ht="15" customHeight="1" x14ac:dyDescent="0.2"/>
    <row r="37" spans="5:6" ht="15" customHeight="1" x14ac:dyDescent="0.2"/>
    <row r="38" spans="5:6" ht="15" customHeight="1" x14ac:dyDescent="0.2">
      <c r="E38" s="30"/>
      <c r="F38" s="4"/>
    </row>
    <row r="39" spans="5:6" x14ac:dyDescent="0.2">
      <c r="E39" s="30"/>
      <c r="F39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2" sqref="A2"/>
    </sheetView>
  </sheetViews>
  <sheetFormatPr baseColWidth="10" defaultRowHeight="15" customHeight="1" x14ac:dyDescent="0.2"/>
  <cols>
    <col min="1" max="1" width="11.42578125" style="4"/>
    <col min="2" max="6" width="11.42578125" style="4" customWidth="1"/>
    <col min="7" max="8" width="11.42578125" style="4"/>
    <col min="9" max="9" width="11.42578125" style="4" customWidth="1"/>
    <col min="10" max="16384" width="11.42578125" style="4"/>
  </cols>
  <sheetData>
    <row r="1" spans="1:12" ht="20.100000000000001" customHeight="1" x14ac:dyDescent="0.3">
      <c r="A1" s="14" t="s">
        <v>125</v>
      </c>
    </row>
    <row r="2" spans="1:12" ht="15" customHeight="1" x14ac:dyDescent="0.2">
      <c r="A2" s="29" t="s">
        <v>100</v>
      </c>
    </row>
    <row r="3" spans="1:12" ht="15" customHeight="1" x14ac:dyDescent="0.2">
      <c r="A3" s="33"/>
      <c r="B3" s="33"/>
      <c r="C3" s="33"/>
      <c r="D3" s="33"/>
      <c r="E3" s="33"/>
      <c r="F3" s="33"/>
      <c r="G3" s="33"/>
      <c r="H3" s="33"/>
      <c r="I3" s="30"/>
    </row>
    <row r="4" spans="1:12" ht="15" customHeight="1" x14ac:dyDescent="0.2">
      <c r="I4" s="30"/>
      <c r="J4" s="26"/>
      <c r="K4" s="13"/>
      <c r="L4" s="53"/>
    </row>
    <row r="5" spans="1:12" ht="15" customHeight="1" x14ac:dyDescent="0.2">
      <c r="K5" s="13"/>
      <c r="L5" s="53"/>
    </row>
    <row r="6" spans="1:12" ht="15" customHeight="1" x14ac:dyDescent="0.2">
      <c r="K6" s="13"/>
      <c r="L6" s="53"/>
    </row>
    <row r="7" spans="1:12" ht="15" customHeight="1" x14ac:dyDescent="0.2">
      <c r="K7" s="58"/>
      <c r="L7" s="53"/>
    </row>
    <row r="25" spans="1:5" ht="15" customHeight="1" x14ac:dyDescent="0.2">
      <c r="B25" s="4" t="s">
        <v>87</v>
      </c>
      <c r="C25" s="4" t="s">
        <v>88</v>
      </c>
      <c r="D25" s="32" t="s">
        <v>64</v>
      </c>
      <c r="E25" s="32"/>
    </row>
    <row r="26" spans="1:5" ht="15" customHeight="1" x14ac:dyDescent="0.2">
      <c r="A26" s="22" t="s">
        <v>53</v>
      </c>
      <c r="B26" s="23">
        <v>-2.1613922799000007</v>
      </c>
      <c r="C26" s="23">
        <v>1.6076874583999989</v>
      </c>
      <c r="D26" s="24">
        <v>3.7690797382999994</v>
      </c>
      <c r="E26" s="25"/>
    </row>
    <row r="27" spans="1:5" ht="15" customHeight="1" x14ac:dyDescent="0.2">
      <c r="A27" s="22" t="s">
        <v>54</v>
      </c>
      <c r="B27" s="23">
        <v>-2.7729918732000023</v>
      </c>
      <c r="C27" s="23">
        <v>2.4720599701000006</v>
      </c>
      <c r="D27" s="24">
        <v>5.2450518433000024</v>
      </c>
      <c r="E27" s="25"/>
    </row>
    <row r="28" spans="1:5" ht="15" customHeight="1" x14ac:dyDescent="0.2">
      <c r="A28" s="59" t="s">
        <v>55</v>
      </c>
      <c r="B28" s="23">
        <v>0</v>
      </c>
      <c r="C28" s="23">
        <v>1.3980388722999999</v>
      </c>
      <c r="D28" s="24">
        <v>1.3980388722999999</v>
      </c>
      <c r="E28" s="25"/>
    </row>
    <row r="29" spans="1:5" ht="15" customHeight="1" x14ac:dyDescent="0.2">
      <c r="A29" s="22" t="s">
        <v>99</v>
      </c>
      <c r="B29" s="23">
        <v>-7.4836251199999995E-2</v>
      </c>
      <c r="C29" s="23">
        <v>8.65814206E-2</v>
      </c>
      <c r="D29" s="24">
        <v>0.1614176718</v>
      </c>
      <c r="E29" s="25"/>
    </row>
    <row r="30" spans="1:5" ht="15" customHeight="1" x14ac:dyDescent="0.2">
      <c r="A30" s="22" t="s">
        <v>65</v>
      </c>
      <c r="B30" s="26">
        <f>SUM(B26:B29)</f>
        <v>-5.0092204043000033</v>
      </c>
      <c r="C30" s="26">
        <f>SUM(C26:C29)</f>
        <v>5.5643677213999991</v>
      </c>
      <c r="D30" s="27">
        <f>SUM(D26:D29)</f>
        <v>10.573588125700001</v>
      </c>
      <c r="E30" s="28"/>
    </row>
    <row r="31" spans="1:5" ht="15" customHeight="1" x14ac:dyDescent="0.2">
      <c r="A31" s="34"/>
    </row>
    <row r="37" spans="9:14" ht="15" customHeight="1" x14ac:dyDescent="0.2">
      <c r="L37" s="60"/>
    </row>
    <row r="38" spans="9:14" ht="15" customHeight="1" x14ac:dyDescent="0.2">
      <c r="L38" s="60"/>
      <c r="N38" s="26"/>
    </row>
    <row r="39" spans="9:14" ht="15" customHeight="1" x14ac:dyDescent="0.2">
      <c r="L39" s="60"/>
      <c r="N39" s="26"/>
    </row>
    <row r="40" spans="9:14" ht="15" customHeight="1" x14ac:dyDescent="0.2">
      <c r="L40" s="60"/>
      <c r="N40" s="26"/>
    </row>
    <row r="41" spans="9:14" ht="15" customHeight="1" x14ac:dyDescent="0.2">
      <c r="L41" s="60"/>
      <c r="M41" s="5"/>
    </row>
    <row r="42" spans="9:14" ht="15" customHeight="1" x14ac:dyDescent="0.2">
      <c r="I42" s="32"/>
      <c r="J42" s="32"/>
      <c r="L42" s="61"/>
    </row>
    <row r="43" spans="9:14" ht="15" customHeight="1" x14ac:dyDescent="0.2">
      <c r="M43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/>
  </sheetViews>
  <sheetFormatPr baseColWidth="10" defaultRowHeight="15" customHeight="1" x14ac:dyDescent="0.2"/>
  <cols>
    <col min="1" max="18" width="11.42578125" style="3" customWidth="1"/>
    <col min="19" max="20" width="11.42578125" style="3"/>
    <col min="21" max="22" width="11.42578125" style="3" customWidth="1"/>
    <col min="23" max="16384" width="11.42578125" style="3"/>
  </cols>
  <sheetData>
    <row r="1" spans="1:24" ht="20.100000000000001" customHeight="1" x14ac:dyDescent="0.3">
      <c r="A1" s="14" t="s">
        <v>124</v>
      </c>
      <c r="B1" s="4"/>
      <c r="C1" s="4"/>
      <c r="D1" s="4"/>
      <c r="E1" s="4"/>
      <c r="F1" s="4"/>
      <c r="G1" s="4"/>
      <c r="H1" s="4"/>
    </row>
    <row r="2" spans="1:24" ht="15" customHeight="1" x14ac:dyDescent="0.2">
      <c r="A2" s="29" t="s">
        <v>100</v>
      </c>
      <c r="B2" s="4"/>
      <c r="C2" s="4"/>
      <c r="D2" s="4"/>
      <c r="E2" s="4"/>
      <c r="F2" s="4"/>
      <c r="G2" s="4"/>
      <c r="H2" s="4"/>
    </row>
    <row r="3" spans="1:24" ht="15" customHeight="1" x14ac:dyDescent="0.2">
      <c r="A3" s="33"/>
      <c r="B3" s="33"/>
      <c r="C3" s="33"/>
      <c r="D3" s="33"/>
      <c r="E3" s="33"/>
      <c r="F3" s="33"/>
      <c r="G3" s="33"/>
      <c r="H3" s="33"/>
    </row>
    <row r="4" spans="1:24" ht="15" customHeight="1" x14ac:dyDescent="0.2">
      <c r="A4" s="4"/>
      <c r="B4" s="4"/>
      <c r="C4" s="4"/>
      <c r="D4" s="4"/>
      <c r="E4" s="4"/>
      <c r="F4" s="4"/>
      <c r="G4" s="4"/>
      <c r="H4" s="4"/>
    </row>
    <row r="5" spans="1:24" ht="15" customHeight="1" x14ac:dyDescent="0.2">
      <c r="A5" s="4"/>
      <c r="B5" s="4"/>
      <c r="C5" s="4"/>
      <c r="D5" s="4"/>
      <c r="E5" s="4"/>
      <c r="F5" s="4"/>
      <c r="G5" s="4"/>
      <c r="H5" s="4"/>
      <c r="I5" s="41"/>
    </row>
    <row r="6" spans="1:24" ht="15" customHeight="1" x14ac:dyDescent="0.2">
      <c r="A6" s="4"/>
      <c r="B6" s="4"/>
      <c r="C6" s="4"/>
      <c r="D6" s="4"/>
      <c r="E6" s="4"/>
      <c r="F6" s="4"/>
      <c r="G6" s="4"/>
      <c r="H6" s="4"/>
      <c r="I6" s="41"/>
    </row>
    <row r="7" spans="1:24" ht="15" customHeight="1" x14ac:dyDescent="0.2">
      <c r="A7" s="4"/>
      <c r="B7" s="4"/>
      <c r="C7" s="4"/>
      <c r="D7" s="4"/>
      <c r="E7" s="4"/>
      <c r="F7" s="4"/>
      <c r="G7" s="4"/>
      <c r="H7" s="4"/>
    </row>
    <row r="8" spans="1:24" ht="15" customHeight="1" x14ac:dyDescent="0.2">
      <c r="A8" s="4"/>
      <c r="B8" s="4"/>
      <c r="C8" s="4"/>
      <c r="D8" s="4"/>
      <c r="E8" s="4"/>
      <c r="F8" s="4"/>
      <c r="G8" s="4"/>
      <c r="H8" s="4"/>
    </row>
    <row r="9" spans="1:24" ht="15" customHeight="1" x14ac:dyDescent="0.2">
      <c r="A9" s="4"/>
      <c r="B9" s="4"/>
      <c r="C9" s="4"/>
      <c r="D9" s="4"/>
      <c r="E9" s="4"/>
      <c r="F9" s="4"/>
      <c r="G9" s="4"/>
      <c r="H9" s="4"/>
    </row>
    <row r="10" spans="1:24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24" ht="15" customHeight="1" x14ac:dyDescent="0.2">
      <c r="A11" s="4"/>
      <c r="B11" s="4"/>
      <c r="C11" s="4"/>
      <c r="D11" s="4"/>
      <c r="E11" s="4"/>
      <c r="F11" s="4"/>
      <c r="G11" s="4"/>
      <c r="H11" s="4"/>
      <c r="K11" s="7"/>
      <c r="L11" s="8"/>
      <c r="O11" s="7"/>
      <c r="P11" s="8"/>
      <c r="S11" s="7"/>
      <c r="T11" s="8"/>
      <c r="W11" s="7"/>
      <c r="X11" s="8"/>
    </row>
    <row r="12" spans="1:24" ht="15" customHeight="1" x14ac:dyDescent="0.2">
      <c r="A12" s="4"/>
      <c r="B12" s="4"/>
      <c r="C12" s="4"/>
      <c r="D12" s="4"/>
      <c r="E12" s="4"/>
      <c r="F12" s="4"/>
      <c r="G12" s="4"/>
      <c r="H12" s="4"/>
      <c r="K12" s="7"/>
      <c r="L12" s="8"/>
      <c r="O12" s="7"/>
      <c r="P12" s="8"/>
      <c r="S12" s="7"/>
      <c r="T12" s="8"/>
      <c r="W12" s="7"/>
      <c r="X12" s="8"/>
    </row>
    <row r="13" spans="1:24" ht="15" customHeight="1" x14ac:dyDescent="0.2">
      <c r="A13" s="4"/>
      <c r="B13" s="4"/>
      <c r="C13" s="4"/>
      <c r="D13" s="4"/>
      <c r="E13" s="4"/>
      <c r="F13" s="4"/>
      <c r="G13" s="4"/>
      <c r="H13" s="4"/>
      <c r="O13" s="7"/>
      <c r="P13" s="8"/>
      <c r="S13" s="7"/>
      <c r="T13" s="8"/>
      <c r="W13" s="7"/>
      <c r="X13" s="8"/>
    </row>
    <row r="14" spans="1:24" ht="15" customHeight="1" x14ac:dyDescent="0.2">
      <c r="A14" s="4"/>
      <c r="B14" s="4"/>
      <c r="C14" s="4"/>
      <c r="D14" s="4"/>
      <c r="E14" s="4"/>
      <c r="F14" s="4"/>
      <c r="G14" s="4"/>
      <c r="H14" s="4"/>
      <c r="O14" s="7"/>
      <c r="P14" s="8"/>
      <c r="S14" s="7"/>
      <c r="T14" s="8"/>
      <c r="W14" s="7"/>
      <c r="X14" s="8"/>
    </row>
    <row r="15" spans="1:24" ht="15" customHeight="1" x14ac:dyDescent="0.2">
      <c r="A15" s="4"/>
      <c r="B15" s="4"/>
      <c r="C15" s="4"/>
      <c r="D15" s="4"/>
      <c r="E15" s="4"/>
      <c r="F15" s="4"/>
      <c r="G15" s="4"/>
      <c r="H15" s="4"/>
      <c r="O15" s="7"/>
      <c r="P15" s="8"/>
      <c r="S15" s="7"/>
      <c r="T15" s="8"/>
      <c r="W15" s="7"/>
      <c r="X15" s="8"/>
    </row>
    <row r="16" spans="1:24" ht="15" customHeight="1" x14ac:dyDescent="0.2">
      <c r="A16" s="4"/>
      <c r="B16" s="4"/>
      <c r="C16" s="4"/>
      <c r="D16" s="4"/>
      <c r="E16" s="4"/>
      <c r="F16" s="4"/>
      <c r="G16" s="4"/>
      <c r="H16" s="4"/>
      <c r="O16" s="7"/>
      <c r="P16" s="8"/>
      <c r="S16" s="7"/>
      <c r="T16" s="8"/>
      <c r="W16" s="7"/>
      <c r="X16" s="8"/>
    </row>
    <row r="17" spans="1:24" ht="15" customHeight="1" x14ac:dyDescent="0.2">
      <c r="A17" s="4"/>
      <c r="B17" s="4"/>
      <c r="C17" s="4"/>
      <c r="D17" s="4"/>
      <c r="E17" s="4"/>
      <c r="F17" s="4"/>
      <c r="G17" s="4"/>
      <c r="H17" s="4"/>
      <c r="O17" s="7"/>
      <c r="P17" s="8"/>
      <c r="S17" s="7"/>
      <c r="T17" s="8"/>
      <c r="W17" s="7"/>
      <c r="X17" s="8"/>
    </row>
    <row r="18" spans="1:24" ht="15" customHeight="1" x14ac:dyDescent="0.2">
      <c r="A18" s="4"/>
      <c r="B18" s="4"/>
      <c r="C18" s="4"/>
      <c r="D18" s="4"/>
      <c r="E18" s="4"/>
      <c r="F18" s="4"/>
      <c r="G18" s="4"/>
      <c r="H18" s="4"/>
      <c r="O18" s="7"/>
      <c r="P18" s="8"/>
      <c r="S18" s="7"/>
      <c r="T18" s="8"/>
      <c r="W18" s="7"/>
      <c r="X18" s="8"/>
    </row>
    <row r="19" spans="1:24" ht="15" customHeight="1" x14ac:dyDescent="0.2">
      <c r="A19" s="4"/>
      <c r="B19" s="4"/>
      <c r="C19" s="4"/>
      <c r="D19" s="4"/>
      <c r="E19" s="4"/>
      <c r="F19" s="4"/>
      <c r="G19" s="4"/>
      <c r="H19" s="4"/>
      <c r="O19" s="7"/>
      <c r="P19" s="8"/>
      <c r="S19" s="7"/>
      <c r="T19" s="8"/>
      <c r="W19" s="7"/>
      <c r="X19" s="8"/>
    </row>
    <row r="20" spans="1:24" ht="15" customHeight="1" x14ac:dyDescent="0.2">
      <c r="A20" s="4"/>
      <c r="B20" s="4"/>
      <c r="C20" s="4"/>
      <c r="D20" s="4"/>
      <c r="E20" s="4"/>
      <c r="F20" s="4"/>
      <c r="G20" s="4"/>
      <c r="H20" s="4"/>
      <c r="O20" s="7"/>
      <c r="P20" s="8"/>
      <c r="S20" s="7"/>
      <c r="T20" s="8"/>
      <c r="W20" s="7"/>
      <c r="X20" s="8"/>
    </row>
    <row r="21" spans="1:24" ht="15" customHeight="1" x14ac:dyDescent="0.2">
      <c r="A21" s="4"/>
      <c r="B21" s="4"/>
      <c r="C21" s="4"/>
      <c r="D21" s="4"/>
      <c r="E21" s="4"/>
      <c r="F21" s="4"/>
      <c r="G21" s="4"/>
      <c r="H21" s="4"/>
      <c r="O21" s="7"/>
      <c r="P21" s="8"/>
      <c r="S21" s="7"/>
      <c r="T21" s="8"/>
      <c r="W21" s="7"/>
      <c r="X21" s="8"/>
    </row>
    <row r="22" spans="1:24" ht="15" customHeight="1" x14ac:dyDescent="0.2">
      <c r="A22" s="4"/>
      <c r="B22" s="4"/>
      <c r="C22" s="4"/>
      <c r="D22" s="4"/>
      <c r="E22" s="4"/>
      <c r="F22" s="4"/>
      <c r="G22" s="4"/>
      <c r="H22" s="4"/>
      <c r="O22" s="7"/>
      <c r="P22" s="8"/>
      <c r="S22" s="7"/>
      <c r="T22" s="8"/>
      <c r="W22" s="7"/>
      <c r="X22" s="8"/>
    </row>
    <row r="23" spans="1:24" ht="15" customHeight="1" x14ac:dyDescent="0.2">
      <c r="A23" s="4"/>
      <c r="B23" s="4"/>
      <c r="C23" s="4"/>
      <c r="D23" s="4"/>
      <c r="E23" s="4"/>
      <c r="F23" s="4"/>
      <c r="G23" s="4"/>
      <c r="H23" s="4"/>
      <c r="O23" s="7"/>
      <c r="P23" s="8"/>
      <c r="S23" s="7"/>
      <c r="T23" s="8"/>
      <c r="W23" s="7"/>
      <c r="X23" s="8"/>
    </row>
    <row r="24" spans="1:24" ht="15" customHeight="1" x14ac:dyDescent="0.2">
      <c r="A24" s="4"/>
      <c r="B24" s="4"/>
      <c r="C24" s="4"/>
      <c r="D24" s="4"/>
      <c r="E24" s="4"/>
      <c r="F24" s="4"/>
      <c r="G24" s="4"/>
      <c r="H24" s="4"/>
      <c r="O24" s="7"/>
      <c r="P24" s="8"/>
      <c r="S24" s="7"/>
      <c r="T24" s="8"/>
      <c r="W24" s="7"/>
      <c r="X24" s="8"/>
    </row>
    <row r="25" spans="1:24" ht="15" customHeight="1" x14ac:dyDescent="0.2">
      <c r="A25" s="3" t="s">
        <v>66</v>
      </c>
      <c r="B25" s="3" t="s">
        <v>67</v>
      </c>
      <c r="E25" s="4"/>
      <c r="F25" s="4"/>
      <c r="G25" s="4"/>
      <c r="H25" s="4"/>
      <c r="O25" s="7"/>
      <c r="P25" s="8"/>
      <c r="S25" s="7"/>
      <c r="T25" s="8"/>
      <c r="W25" s="7"/>
      <c r="X25" s="8"/>
    </row>
    <row r="26" spans="1:24" ht="15" customHeight="1" x14ac:dyDescent="0.2">
      <c r="A26" s="3" t="s">
        <v>68</v>
      </c>
      <c r="B26" s="3" t="s">
        <v>104</v>
      </c>
      <c r="C26" s="3" t="s">
        <v>103</v>
      </c>
      <c r="D26" s="3" t="s">
        <v>105</v>
      </c>
      <c r="E26" s="4"/>
      <c r="F26" s="4"/>
      <c r="G26" s="4"/>
      <c r="H26" s="4"/>
      <c r="O26" s="7"/>
      <c r="P26" s="8"/>
      <c r="S26" s="7"/>
      <c r="T26" s="8"/>
      <c r="W26" s="7"/>
      <c r="X26" s="8"/>
    </row>
    <row r="27" spans="1:24" ht="15" customHeight="1" x14ac:dyDescent="0.2">
      <c r="A27" s="3" t="s">
        <v>69</v>
      </c>
      <c r="B27" s="10">
        <v>24.623324194099993</v>
      </c>
      <c r="C27" s="10">
        <v>13.738924789100004</v>
      </c>
      <c r="D27" s="9">
        <f t="shared" ref="D27:D34" si="0">(C27/(C27+B27))*100</f>
        <v>35.813658357508444</v>
      </c>
      <c r="E27" s="4"/>
      <c r="F27" s="4"/>
      <c r="G27" s="4"/>
      <c r="H27" s="4"/>
      <c r="O27" s="7"/>
      <c r="P27" s="8"/>
      <c r="S27" s="7"/>
      <c r="T27" s="8"/>
      <c r="W27" s="7"/>
      <c r="X27" s="8"/>
    </row>
    <row r="28" spans="1:24" ht="15" customHeight="1" x14ac:dyDescent="0.2">
      <c r="A28" s="21" t="s">
        <v>94</v>
      </c>
      <c r="B28" s="10">
        <v>10.670654774599999</v>
      </c>
      <c r="C28" s="10">
        <v>13.899200378999998</v>
      </c>
      <c r="D28" s="9">
        <f t="shared" si="0"/>
        <v>56.570135607671567</v>
      </c>
      <c r="E28" s="4"/>
      <c r="F28" s="4"/>
      <c r="G28" s="4"/>
      <c r="H28" s="4"/>
    </row>
    <row r="29" spans="1:24" ht="15" customHeight="1" x14ac:dyDescent="0.2">
      <c r="A29" s="21" t="s">
        <v>95</v>
      </c>
      <c r="B29" s="10">
        <v>11.215582194200008</v>
      </c>
      <c r="C29" s="10">
        <v>10.446355971899997</v>
      </c>
      <c r="D29" s="9">
        <f t="shared" si="0"/>
        <v>48.224475076048783</v>
      </c>
      <c r="E29" s="4"/>
      <c r="F29" s="4"/>
      <c r="G29" s="4"/>
      <c r="H29" s="4"/>
    </row>
    <row r="30" spans="1:24" ht="15" customHeight="1" x14ac:dyDescent="0.2">
      <c r="A30" s="21" t="s">
        <v>96</v>
      </c>
      <c r="B30" s="10">
        <v>16.72441077380001</v>
      </c>
      <c r="C30" s="10">
        <v>41.29788286729999</v>
      </c>
      <c r="D30" s="9">
        <f t="shared" si="0"/>
        <v>71.17588822453358</v>
      </c>
      <c r="E30" s="4"/>
      <c r="F30" s="4"/>
      <c r="G30" s="4"/>
      <c r="H30" s="4"/>
    </row>
    <row r="31" spans="1:24" ht="15" customHeight="1" x14ac:dyDescent="0.2">
      <c r="A31" s="21" t="s">
        <v>97</v>
      </c>
      <c r="B31" s="10">
        <v>4.7788980927999996</v>
      </c>
      <c r="C31" s="10">
        <v>16.411434196500004</v>
      </c>
      <c r="D31" s="9">
        <f>(C31/(C31+B31))*100</f>
        <v>77.447743491907914</v>
      </c>
    </row>
    <row r="32" spans="1:24" ht="15" customHeight="1" x14ac:dyDescent="0.2">
      <c r="A32" s="21" t="s">
        <v>98</v>
      </c>
      <c r="B32" s="10">
        <v>0.53813179100000008</v>
      </c>
      <c r="C32" s="10">
        <v>6.9084842283000016</v>
      </c>
      <c r="D32" s="9">
        <f t="shared" si="0"/>
        <v>92.773472009228342</v>
      </c>
    </row>
    <row r="33" spans="1:25" ht="15" customHeight="1" x14ac:dyDescent="0.2">
      <c r="A33" s="21" t="s">
        <v>70</v>
      </c>
      <c r="B33" s="10">
        <v>0</v>
      </c>
      <c r="C33" s="10">
        <f>3.06224582+C34</f>
        <v>4.5393867923000002</v>
      </c>
      <c r="D33" s="9">
        <f t="shared" si="0"/>
        <v>100</v>
      </c>
    </row>
    <row r="34" spans="1:25" ht="15" customHeight="1" x14ac:dyDescent="0.2">
      <c r="A34" s="11" t="s">
        <v>71</v>
      </c>
      <c r="B34" s="12">
        <v>0</v>
      </c>
      <c r="C34" s="12">
        <v>1.4771409723</v>
      </c>
      <c r="D34" s="9">
        <f t="shared" si="0"/>
        <v>100</v>
      </c>
    </row>
    <row r="36" spans="1:25" ht="15" customHeight="1" x14ac:dyDescent="0.2">
      <c r="A36" s="3" t="s">
        <v>72</v>
      </c>
      <c r="B36" s="3" t="s">
        <v>67</v>
      </c>
      <c r="D36" s="53"/>
    </row>
    <row r="37" spans="1:25" ht="15" customHeight="1" x14ac:dyDescent="0.2">
      <c r="A37" s="3" t="s">
        <v>68</v>
      </c>
      <c r="B37" s="3" t="s">
        <v>108</v>
      </c>
      <c r="C37" s="3" t="s">
        <v>107</v>
      </c>
      <c r="D37" s="53" t="s">
        <v>106</v>
      </c>
    </row>
    <row r="38" spans="1:25" ht="15" customHeight="1" x14ac:dyDescent="0.2">
      <c r="A38" s="16" t="s">
        <v>73</v>
      </c>
      <c r="B38" s="17">
        <v>22.640643867700017</v>
      </c>
      <c r="C38" s="17">
        <v>16.102722226399994</v>
      </c>
      <c r="D38" s="20">
        <f t="shared" ref="D38:D44" si="1">(C38/(C38+B38))*100</f>
        <v>41.562527600956642</v>
      </c>
      <c r="E38" s="16"/>
    </row>
    <row r="39" spans="1:25" ht="15" customHeight="1" x14ac:dyDescent="0.2">
      <c r="A39" s="16" t="s">
        <v>89</v>
      </c>
      <c r="B39" s="17">
        <v>54.159723008100002</v>
      </c>
      <c r="C39" s="17">
        <v>48.243467627800008</v>
      </c>
      <c r="D39" s="20">
        <f t="shared" si="1"/>
        <v>47.111293435506532</v>
      </c>
      <c r="E39" s="16"/>
    </row>
    <row r="40" spans="1:25" ht="15" customHeight="1" x14ac:dyDescent="0.2">
      <c r="A40" s="16" t="s">
        <v>90</v>
      </c>
      <c r="B40" s="17">
        <v>50.586121836800004</v>
      </c>
      <c r="C40" s="17">
        <v>60.188722089999985</v>
      </c>
      <c r="D40" s="20">
        <f>(C40/(C40+B40))*100</f>
        <v>54.334287421585259</v>
      </c>
      <c r="E40" s="16"/>
      <c r="F40" s="2"/>
      <c r="G40" s="2"/>
      <c r="H40" s="2"/>
      <c r="R40" s="2"/>
      <c r="S40" s="2"/>
      <c r="T40" s="2"/>
      <c r="V40" s="2"/>
      <c r="W40" s="2"/>
      <c r="X40" s="2"/>
    </row>
    <row r="41" spans="1:25" ht="15" customHeight="1" x14ac:dyDescent="0.2">
      <c r="A41" s="16" t="s">
        <v>91</v>
      </c>
      <c r="B41" s="17">
        <v>53.673583076699991</v>
      </c>
      <c r="C41" s="17">
        <v>140.52867116630009</v>
      </c>
      <c r="D41" s="20">
        <f t="shared" si="1"/>
        <v>72.362018512133403</v>
      </c>
      <c r="E41" s="16"/>
      <c r="F41" s="2"/>
      <c r="G41" s="2"/>
      <c r="H41" s="2"/>
      <c r="R41" s="2"/>
      <c r="S41" s="2"/>
      <c r="T41" s="2"/>
      <c r="V41" s="2"/>
      <c r="W41" s="2"/>
      <c r="X41" s="2"/>
    </row>
    <row r="42" spans="1:25" ht="15" customHeight="1" x14ac:dyDescent="0.2">
      <c r="A42" s="16" t="s">
        <v>92</v>
      </c>
      <c r="B42" s="17">
        <v>12.131156737700008</v>
      </c>
      <c r="C42" s="17">
        <v>30.243608024500006</v>
      </c>
      <c r="D42" s="20">
        <f t="shared" si="1"/>
        <v>71.37174257891931</v>
      </c>
      <c r="E42" s="20"/>
      <c r="G42" s="10"/>
      <c r="H42" s="10"/>
      <c r="S42" s="10"/>
      <c r="T42" s="10"/>
      <c r="U42" s="13"/>
      <c r="W42" s="10"/>
      <c r="X42" s="10"/>
      <c r="Y42" s="13"/>
    </row>
    <row r="43" spans="1:25" ht="15" customHeight="1" x14ac:dyDescent="0.2">
      <c r="A43" s="16" t="s">
        <v>93</v>
      </c>
      <c r="B43" s="17">
        <v>2.5927738162000007</v>
      </c>
      <c r="C43" s="17">
        <v>3.6842813893000024</v>
      </c>
      <c r="D43" s="20">
        <f t="shared" si="1"/>
        <v>58.694423876849243</v>
      </c>
      <c r="E43" s="20"/>
      <c r="G43" s="10"/>
      <c r="H43" s="10"/>
      <c r="S43" s="10"/>
      <c r="T43" s="10"/>
      <c r="U43" s="13"/>
      <c r="W43" s="10"/>
      <c r="X43" s="10"/>
      <c r="Y43" s="13"/>
    </row>
    <row r="44" spans="1:25" ht="15" customHeight="1" x14ac:dyDescent="0.2">
      <c r="A44" s="16" t="s">
        <v>74</v>
      </c>
      <c r="B44" s="17">
        <f>1.0887342011+B45</f>
        <v>2.1774684021999997</v>
      </c>
      <c r="C44" s="17">
        <f>3.768717865+C45</f>
        <v>5.9671480120000009</v>
      </c>
      <c r="D44" s="20">
        <f t="shared" si="1"/>
        <v>73.264936106706983</v>
      </c>
      <c r="E44" s="20"/>
      <c r="G44" s="10"/>
      <c r="H44" s="10"/>
      <c r="S44" s="10"/>
      <c r="T44" s="10"/>
      <c r="U44" s="13"/>
      <c r="W44" s="10"/>
      <c r="X44" s="10"/>
      <c r="Y44" s="13"/>
    </row>
    <row r="45" spans="1:25" ht="15" customHeight="1" x14ac:dyDescent="0.2">
      <c r="A45" s="18" t="s">
        <v>71</v>
      </c>
      <c r="B45" s="19">
        <v>1.0887342010999999</v>
      </c>
      <c r="C45" s="19">
        <v>2.1984301470000003</v>
      </c>
      <c r="D45" s="20">
        <f>(C45/(C45+B45))*100</f>
        <v>66.879228240313125</v>
      </c>
      <c r="E45" s="20"/>
      <c r="G45" s="10"/>
      <c r="H45" s="10"/>
      <c r="S45" s="10"/>
      <c r="T45" s="10"/>
      <c r="U45" s="13"/>
      <c r="W45" s="10"/>
      <c r="X45" s="10"/>
      <c r="Y45" s="13"/>
    </row>
    <row r="46" spans="1:25" ht="15" customHeight="1" x14ac:dyDescent="0.2">
      <c r="A46" s="16"/>
      <c r="B46" s="16"/>
      <c r="C46" s="16"/>
      <c r="D46" s="16"/>
      <c r="E46" s="20"/>
      <c r="G46" s="10"/>
      <c r="H46" s="10"/>
      <c r="S46" s="10"/>
      <c r="T46" s="10"/>
      <c r="U46" s="13"/>
      <c r="W46" s="10"/>
      <c r="X46" s="10"/>
      <c r="Y46" s="13"/>
    </row>
    <row r="47" spans="1:25" ht="15" customHeight="1" x14ac:dyDescent="0.2">
      <c r="A47" s="16"/>
      <c r="B47" s="16"/>
      <c r="C47" s="17"/>
      <c r="D47" s="17"/>
      <c r="E47" s="20"/>
      <c r="G47" s="10"/>
      <c r="H47" s="10"/>
      <c r="S47" s="10"/>
      <c r="T47" s="10"/>
      <c r="U47" s="13"/>
      <c r="W47" s="10"/>
      <c r="X47" s="10"/>
      <c r="Y47" s="13"/>
    </row>
    <row r="48" spans="1:25" ht="15" customHeight="1" x14ac:dyDescent="0.2">
      <c r="C48" s="10"/>
      <c r="D48" s="10"/>
      <c r="E48" s="9"/>
      <c r="G48" s="10"/>
      <c r="H48" s="10"/>
      <c r="S48" s="10"/>
      <c r="T48" s="10"/>
      <c r="U48" s="13"/>
      <c r="W48" s="10"/>
      <c r="X48" s="10"/>
      <c r="Y48" s="13"/>
    </row>
    <row r="49" spans="3:25" ht="15" customHeight="1" x14ac:dyDescent="0.2">
      <c r="C49" s="12"/>
      <c r="D49" s="12"/>
      <c r="E49" s="9"/>
      <c r="F49" s="11"/>
      <c r="G49" s="12"/>
      <c r="H49" s="12"/>
      <c r="R49" s="11"/>
      <c r="S49" s="12"/>
      <c r="T49" s="12"/>
      <c r="U49" s="13"/>
      <c r="V49" s="11"/>
      <c r="W49" s="12"/>
      <c r="X49" s="12"/>
      <c r="Y49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B24" sqref="B24"/>
    </sheetView>
  </sheetViews>
  <sheetFormatPr baseColWidth="10" defaultRowHeight="12.75" x14ac:dyDescent="0.2"/>
  <cols>
    <col min="1" max="1" width="11.42578125" style="39"/>
    <col min="2" max="7" width="11.42578125" style="39" customWidth="1"/>
    <col min="8" max="16384" width="11.42578125" style="39"/>
  </cols>
  <sheetData>
    <row r="1" spans="1:7" ht="19.5" x14ac:dyDescent="0.3">
      <c r="A1" s="14" t="s">
        <v>126</v>
      </c>
      <c r="B1" s="4"/>
      <c r="C1" s="4"/>
      <c r="D1" s="4"/>
      <c r="E1" s="4"/>
      <c r="F1" s="4"/>
      <c r="G1" s="4"/>
    </row>
    <row r="2" spans="1:7" ht="15" customHeight="1" x14ac:dyDescent="0.2">
      <c r="A2" s="29" t="s">
        <v>100</v>
      </c>
      <c r="B2" s="4"/>
      <c r="C2" s="4"/>
      <c r="D2" s="4"/>
      <c r="E2" s="4"/>
      <c r="F2" s="4"/>
      <c r="G2" s="4"/>
    </row>
    <row r="3" spans="1:7" ht="15" customHeight="1" x14ac:dyDescent="0.2">
      <c r="A3" s="33"/>
      <c r="B3" s="33"/>
      <c r="C3" s="33"/>
      <c r="D3" s="33"/>
      <c r="E3" s="33"/>
      <c r="F3" s="33"/>
      <c r="G3" s="33"/>
    </row>
    <row r="4" spans="1:7" ht="15" customHeight="1" x14ac:dyDescent="0.2">
      <c r="A4" s="4"/>
      <c r="B4" s="4"/>
      <c r="C4" s="4"/>
      <c r="D4" s="4"/>
      <c r="E4" s="4"/>
      <c r="F4" s="4"/>
      <c r="G4" s="4"/>
    </row>
    <row r="5" spans="1:7" ht="15" customHeight="1" x14ac:dyDescent="0.2">
      <c r="A5" s="4"/>
      <c r="B5" s="4"/>
      <c r="C5" s="4"/>
      <c r="D5" s="4"/>
      <c r="E5" s="4"/>
      <c r="F5" s="4"/>
      <c r="G5" s="4"/>
    </row>
    <row r="6" spans="1:7" ht="15" customHeight="1" x14ac:dyDescent="0.2">
      <c r="A6" s="4"/>
      <c r="B6" s="4"/>
      <c r="C6" s="4"/>
      <c r="D6" s="4"/>
      <c r="E6" s="4"/>
      <c r="F6" s="4"/>
      <c r="G6" s="4"/>
    </row>
    <row r="7" spans="1:7" ht="15" customHeight="1" x14ac:dyDescent="0.2">
      <c r="A7" s="4"/>
      <c r="B7" s="4"/>
      <c r="C7" s="4"/>
      <c r="D7" s="4"/>
      <c r="E7" s="4"/>
      <c r="F7" s="4"/>
      <c r="G7" s="4"/>
    </row>
    <row r="8" spans="1:7" ht="15" customHeight="1" x14ac:dyDescent="0.2">
      <c r="A8" s="4"/>
      <c r="B8" s="4"/>
      <c r="C8" s="4"/>
      <c r="D8" s="4"/>
      <c r="E8" s="4"/>
      <c r="F8" s="4"/>
      <c r="G8" s="4"/>
    </row>
    <row r="9" spans="1:7" ht="15" customHeight="1" x14ac:dyDescent="0.2">
      <c r="A9" s="4"/>
      <c r="B9" s="4"/>
      <c r="C9" s="4"/>
      <c r="D9" s="4"/>
      <c r="E9" s="4"/>
      <c r="F9" s="4"/>
      <c r="G9" s="4"/>
    </row>
    <row r="10" spans="1:7" ht="15" customHeight="1" x14ac:dyDescent="0.2">
      <c r="A10" s="4"/>
      <c r="B10" s="4"/>
      <c r="C10" s="4"/>
      <c r="D10" s="4"/>
      <c r="E10" s="4"/>
      <c r="F10" s="4"/>
      <c r="G10" s="4"/>
    </row>
    <row r="11" spans="1:7" ht="15" customHeight="1" x14ac:dyDescent="0.2">
      <c r="A11" s="4"/>
      <c r="B11" s="4"/>
      <c r="C11" s="4"/>
      <c r="D11" s="4"/>
      <c r="E11" s="4"/>
      <c r="F11" s="4"/>
      <c r="G11" s="4"/>
    </row>
    <row r="12" spans="1:7" ht="15" customHeight="1" x14ac:dyDescent="0.2">
      <c r="A12" s="4"/>
      <c r="B12" s="4"/>
      <c r="C12" s="4"/>
      <c r="D12" s="4"/>
      <c r="E12" s="4"/>
      <c r="F12" s="4"/>
      <c r="G12" s="4"/>
    </row>
    <row r="13" spans="1:7" ht="15" customHeight="1" x14ac:dyDescent="0.2">
      <c r="A13" s="4"/>
      <c r="B13" s="4"/>
      <c r="C13" s="4"/>
      <c r="D13" s="4"/>
      <c r="E13" s="4"/>
      <c r="F13" s="4"/>
      <c r="G13" s="4"/>
    </row>
    <row r="14" spans="1:7" ht="15" customHeight="1" x14ac:dyDescent="0.2">
      <c r="A14" s="4"/>
      <c r="B14" s="4"/>
      <c r="C14" s="4"/>
      <c r="D14" s="4"/>
      <c r="E14" s="4"/>
      <c r="F14" s="4"/>
      <c r="G14" s="4"/>
    </row>
    <row r="15" spans="1:7" ht="15" customHeight="1" x14ac:dyDescent="0.2">
      <c r="A15" s="4"/>
      <c r="B15" s="4"/>
      <c r="C15" s="4"/>
      <c r="D15" s="4"/>
      <c r="E15" s="4"/>
      <c r="F15" s="4"/>
      <c r="G15" s="4"/>
    </row>
    <row r="16" spans="1:7" ht="15" customHeight="1" x14ac:dyDescent="0.2">
      <c r="A16" s="4"/>
      <c r="B16" s="4"/>
      <c r="C16" s="4"/>
      <c r="D16" s="4"/>
      <c r="E16" s="4"/>
      <c r="F16" s="4"/>
      <c r="G16" s="4"/>
    </row>
    <row r="17" spans="1:9" ht="15" customHeight="1" x14ac:dyDescent="0.2">
      <c r="A17" s="4"/>
      <c r="B17" s="4"/>
      <c r="C17" s="4"/>
      <c r="D17" s="4"/>
      <c r="E17" s="4"/>
      <c r="F17" s="4"/>
      <c r="G17" s="4"/>
    </row>
    <row r="18" spans="1:9" ht="15" customHeight="1" x14ac:dyDescent="0.2">
      <c r="A18" s="4"/>
      <c r="B18" s="4"/>
      <c r="C18" s="4"/>
      <c r="D18" s="4"/>
      <c r="E18" s="4"/>
      <c r="F18" s="4"/>
      <c r="G18" s="4"/>
    </row>
    <row r="19" spans="1:9" ht="15" customHeight="1" x14ac:dyDescent="0.2">
      <c r="A19" s="4"/>
      <c r="B19" s="4"/>
      <c r="C19" s="4"/>
      <c r="D19" s="4"/>
      <c r="E19" s="4"/>
      <c r="F19" s="4"/>
      <c r="G19" s="4"/>
    </row>
    <row r="20" spans="1:9" ht="15" customHeight="1" x14ac:dyDescent="0.2">
      <c r="A20" s="4"/>
      <c r="B20" s="4"/>
      <c r="C20" s="4"/>
      <c r="D20" s="4"/>
      <c r="E20" s="4"/>
      <c r="F20" s="4"/>
      <c r="G20" s="4"/>
    </row>
    <row r="21" spans="1:9" ht="15" customHeight="1" x14ac:dyDescent="0.2">
      <c r="A21" s="4"/>
      <c r="B21" s="4"/>
      <c r="C21" s="4"/>
      <c r="D21" s="4"/>
      <c r="E21" s="4"/>
      <c r="F21" s="4"/>
      <c r="G21" s="4"/>
    </row>
    <row r="22" spans="1:9" ht="15" customHeight="1" x14ac:dyDescent="0.2">
      <c r="A22" s="4"/>
      <c r="B22" s="4"/>
      <c r="C22" s="4"/>
      <c r="D22" s="4"/>
      <c r="E22" s="4"/>
      <c r="F22" s="4"/>
      <c r="G22" s="4"/>
    </row>
    <row r="23" spans="1:9" ht="15" customHeight="1" x14ac:dyDescent="0.2">
      <c r="A23" s="4"/>
      <c r="B23" s="4"/>
      <c r="C23" s="4"/>
      <c r="D23" s="4"/>
      <c r="E23" s="4"/>
      <c r="F23" s="4"/>
      <c r="G23" s="4"/>
      <c r="H23" s="30"/>
      <c r="I23" s="4"/>
    </row>
    <row r="24" spans="1:9" ht="15" customHeight="1" x14ac:dyDescent="0.2">
      <c r="A24" s="4"/>
      <c r="B24" s="4"/>
      <c r="C24" s="4"/>
      <c r="D24" s="4"/>
      <c r="E24" s="4"/>
      <c r="F24" s="4"/>
      <c r="G24" s="4"/>
      <c r="H24" s="30"/>
      <c r="I24" s="4"/>
    </row>
    <row r="25" spans="1:9" ht="15" customHeight="1" x14ac:dyDescent="0.2">
      <c r="A25" s="57"/>
      <c r="B25" s="57" t="s">
        <v>76</v>
      </c>
      <c r="C25" s="57" t="s">
        <v>77</v>
      </c>
      <c r="D25" s="57" t="s">
        <v>78</v>
      </c>
      <c r="E25" s="57" t="s">
        <v>79</v>
      </c>
      <c r="F25" s="57" t="s">
        <v>75</v>
      </c>
    </row>
    <row r="26" spans="1:9" ht="15" customHeight="1" x14ac:dyDescent="0.2">
      <c r="A26" s="57" t="s">
        <v>99</v>
      </c>
      <c r="B26" s="57">
        <v>0</v>
      </c>
      <c r="C26" s="57">
        <v>99.988193290000297</v>
      </c>
      <c r="D26" s="57">
        <v>1.1806709999715771E-2</v>
      </c>
      <c r="E26" s="57">
        <v>0</v>
      </c>
      <c r="F26" s="57">
        <v>100</v>
      </c>
    </row>
    <row r="27" spans="1:9" ht="15" customHeight="1" x14ac:dyDescent="0.2">
      <c r="A27" s="57" t="s">
        <v>53</v>
      </c>
      <c r="B27" s="57">
        <v>0</v>
      </c>
      <c r="C27" s="57">
        <v>24.270174613738657</v>
      </c>
      <c r="D27" s="57">
        <v>75.729825386261339</v>
      </c>
      <c r="E27" s="57">
        <v>0</v>
      </c>
      <c r="F27" s="57">
        <v>100</v>
      </c>
    </row>
    <row r="28" spans="1:9" ht="15" customHeight="1" x14ac:dyDescent="0.2">
      <c r="A28" s="57" t="s">
        <v>55</v>
      </c>
      <c r="B28" s="57">
        <v>0</v>
      </c>
      <c r="C28" s="57">
        <v>13.23276432446738</v>
      </c>
      <c r="D28" s="57">
        <v>86.767235675532618</v>
      </c>
      <c r="E28" s="57">
        <v>0</v>
      </c>
      <c r="F28" s="57">
        <v>100</v>
      </c>
    </row>
    <row r="29" spans="1:9" ht="15" customHeight="1" x14ac:dyDescent="0.2">
      <c r="A29" s="57" t="s">
        <v>54</v>
      </c>
      <c r="B29" s="57">
        <v>2.5061929818097832</v>
      </c>
      <c r="C29" s="57">
        <v>33.031747728295414</v>
      </c>
      <c r="D29" s="57">
        <v>64.122116568831672</v>
      </c>
      <c r="E29" s="57">
        <v>0.33994272106314699</v>
      </c>
      <c r="F29" s="57">
        <v>100</v>
      </c>
    </row>
    <row r="30" spans="1:9" ht="15" customHeight="1" x14ac:dyDescent="0.2">
      <c r="A30" s="57" t="s">
        <v>75</v>
      </c>
      <c r="B30" s="57">
        <v>0.27571022438016179</v>
      </c>
      <c r="C30" s="57">
        <v>30.127495500169822</v>
      </c>
      <c r="D30" s="57">
        <v>69.559396643032642</v>
      </c>
      <c r="E30" s="57">
        <v>3.7397632417373303E-2</v>
      </c>
      <c r="F30" s="57">
        <v>100</v>
      </c>
    </row>
    <row r="31" spans="1:9" ht="15" customHeight="1" x14ac:dyDescent="0.2">
      <c r="A31" s="57"/>
      <c r="B31" s="57"/>
      <c r="C31" s="57"/>
      <c r="D31" s="57"/>
      <c r="E31" s="57"/>
      <c r="F31" s="57"/>
    </row>
    <row r="32" spans="1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C34" sqref="C34"/>
    </sheetView>
  </sheetViews>
  <sheetFormatPr baseColWidth="10" defaultRowHeight="15" customHeight="1" x14ac:dyDescent="0.25"/>
  <cols>
    <col min="1" max="18" width="11.42578125" style="73" customWidth="1"/>
    <col min="19" max="16384" width="11.42578125" style="73"/>
  </cols>
  <sheetData>
    <row r="1" spans="1:18" ht="20.100000000000001" customHeight="1" x14ac:dyDescent="0.3">
      <c r="A1" s="14" t="s">
        <v>109</v>
      </c>
      <c r="B1" s="4"/>
      <c r="C1" s="4"/>
      <c r="D1" s="4"/>
      <c r="E1" s="4"/>
      <c r="F1" s="4"/>
      <c r="G1" s="4"/>
      <c r="H1" s="4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45" customFormat="1" ht="15" customHeight="1" x14ac:dyDescent="0.2">
      <c r="A2" s="29" t="s">
        <v>81</v>
      </c>
      <c r="B2" s="4"/>
      <c r="C2" s="4"/>
      <c r="D2" s="4"/>
      <c r="E2" s="4"/>
      <c r="F2" s="4"/>
      <c r="G2" s="4"/>
      <c r="H2" s="4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45" customFormat="1" ht="15" customHeight="1" x14ac:dyDescent="0.2">
      <c r="A3" s="29" t="s">
        <v>119</v>
      </c>
      <c r="B3" s="33"/>
      <c r="C3" s="33"/>
      <c r="D3" s="33"/>
      <c r="E3" s="33"/>
      <c r="F3" s="33"/>
      <c r="G3" s="33"/>
      <c r="H3" s="33"/>
    </row>
    <row r="4" spans="1:18" s="39" customFormat="1" ht="15" customHeight="1" x14ac:dyDescent="0.2">
      <c r="A4" s="4"/>
      <c r="B4" s="4"/>
      <c r="C4" s="4"/>
      <c r="D4" s="4"/>
      <c r="E4" s="4"/>
      <c r="F4" s="4"/>
      <c r="G4" s="4"/>
      <c r="H4" s="4"/>
    </row>
    <row r="5" spans="1:18" s="39" customFormat="1" ht="15" customHeight="1" x14ac:dyDescent="0.2">
      <c r="A5" s="4"/>
      <c r="B5" s="4"/>
      <c r="C5" s="4"/>
      <c r="D5" s="4"/>
      <c r="E5" s="4"/>
      <c r="F5" s="4"/>
      <c r="G5" s="4"/>
      <c r="H5" s="4"/>
    </row>
    <row r="6" spans="1:18" s="39" customFormat="1" ht="15" customHeight="1" x14ac:dyDescent="0.2">
      <c r="A6" s="4"/>
      <c r="B6" s="4"/>
      <c r="C6" s="4"/>
      <c r="D6" s="4"/>
      <c r="E6" s="4"/>
      <c r="F6" s="4"/>
      <c r="G6" s="4"/>
      <c r="H6" s="4"/>
    </row>
    <row r="7" spans="1:18" s="39" customFormat="1" ht="15" customHeight="1" x14ac:dyDescent="0.2">
      <c r="A7" s="4"/>
      <c r="B7" s="4"/>
      <c r="C7" s="4"/>
      <c r="D7" s="4"/>
      <c r="E7" s="4"/>
      <c r="F7" s="4"/>
      <c r="G7" s="4"/>
      <c r="H7" s="4"/>
    </row>
    <row r="8" spans="1:18" s="39" customFormat="1" ht="15" customHeight="1" x14ac:dyDescent="0.2">
      <c r="A8" s="4"/>
      <c r="B8" s="4"/>
      <c r="C8" s="4"/>
      <c r="D8" s="4"/>
      <c r="E8" s="4"/>
      <c r="F8" s="4"/>
      <c r="G8" s="4"/>
      <c r="H8" s="4"/>
    </row>
    <row r="9" spans="1:18" s="39" customFormat="1" ht="15" customHeight="1" x14ac:dyDescent="0.2">
      <c r="A9" s="4"/>
      <c r="B9" s="4"/>
      <c r="C9" s="4"/>
      <c r="D9" s="4"/>
      <c r="E9" s="4"/>
      <c r="F9" s="4"/>
      <c r="G9" s="4"/>
      <c r="H9" s="4"/>
    </row>
    <row r="10" spans="1:18" s="39" customFormat="1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18" s="39" customFormat="1" ht="15" customHeight="1" x14ac:dyDescent="0.2">
      <c r="A11" s="4"/>
      <c r="B11" s="4"/>
      <c r="C11" s="4"/>
      <c r="D11" s="4"/>
      <c r="E11" s="4"/>
      <c r="F11" s="4"/>
      <c r="G11" s="4"/>
      <c r="H11" s="4"/>
      <c r="I11" s="30"/>
      <c r="J11" s="4"/>
    </row>
    <row r="12" spans="1:18" s="39" customFormat="1" ht="15" customHeight="1" x14ac:dyDescent="0.2">
      <c r="A12" s="4"/>
      <c r="B12" s="4"/>
      <c r="C12" s="4"/>
      <c r="D12" s="4"/>
      <c r="E12" s="4"/>
      <c r="F12" s="4"/>
      <c r="G12" s="4"/>
      <c r="H12" s="4"/>
      <c r="I12" s="30"/>
      <c r="J12" s="4"/>
    </row>
    <row r="13" spans="1:18" s="39" customFormat="1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18" s="39" customFormat="1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18" s="39" customFormat="1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18" s="39" customFormat="1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20" s="39" customFormat="1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20" s="39" customFormat="1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20" s="39" customFormat="1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20" s="39" customFormat="1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20" s="39" customFormat="1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20" s="39" customFormat="1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20" s="39" customFormat="1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20" s="39" customFormat="1" ht="15" customHeight="1" x14ac:dyDescent="0.2">
      <c r="A24" s="4"/>
      <c r="B24" s="4"/>
      <c r="C24" s="4"/>
      <c r="D24" s="4"/>
      <c r="E24" s="4"/>
      <c r="F24" s="4"/>
      <c r="G24" s="4"/>
      <c r="H24" s="4"/>
      <c r="S24" s="4"/>
      <c r="T24" s="4"/>
    </row>
    <row r="25" spans="1:20" s="39" customFormat="1" ht="15" customHeight="1" x14ac:dyDescent="0.2">
      <c r="B25" s="39">
        <v>2002</v>
      </c>
      <c r="C25" s="39">
        <v>2003</v>
      </c>
      <c r="D25" s="39">
        <v>2004</v>
      </c>
      <c r="E25" s="39">
        <v>2005</v>
      </c>
      <c r="F25" s="39">
        <v>2006</v>
      </c>
      <c r="G25" s="39">
        <v>2007</v>
      </c>
      <c r="H25" s="39">
        <v>2008</v>
      </c>
      <c r="I25" s="39">
        <v>2009</v>
      </c>
      <c r="J25" s="39">
        <v>2010</v>
      </c>
      <c r="K25" s="39">
        <v>2011</v>
      </c>
      <c r="L25" s="39">
        <v>2012</v>
      </c>
      <c r="M25" s="39">
        <v>2013</v>
      </c>
      <c r="N25" s="39">
        <v>2014</v>
      </c>
      <c r="O25" s="39">
        <v>2015</v>
      </c>
      <c r="P25" s="39">
        <v>2016</v>
      </c>
      <c r="Q25" s="74">
        <v>2017</v>
      </c>
      <c r="R25" s="48" t="s">
        <v>80</v>
      </c>
      <c r="S25" s="48"/>
    </row>
    <row r="26" spans="1:20" s="39" customFormat="1" ht="15" customHeight="1" x14ac:dyDescent="0.2">
      <c r="A26" s="39" t="s">
        <v>1</v>
      </c>
      <c r="B26" s="40">
        <v>7.3</v>
      </c>
      <c r="C26" s="40">
        <v>12</v>
      </c>
      <c r="D26" s="40">
        <v>15.6</v>
      </c>
      <c r="E26" s="40">
        <v>19.899999999999999</v>
      </c>
      <c r="F26" s="40">
        <v>26.4</v>
      </c>
      <c r="G26" s="40">
        <v>23.3</v>
      </c>
      <c r="H26" s="40">
        <v>10.3</v>
      </c>
      <c r="I26" s="40">
        <v>13.9</v>
      </c>
      <c r="J26" s="40">
        <v>17.100000000000001</v>
      </c>
      <c r="K26" s="40">
        <v>12.8</v>
      </c>
      <c r="L26" s="40">
        <v>11.3</v>
      </c>
      <c r="M26" s="40">
        <v>13</v>
      </c>
      <c r="N26" s="40">
        <v>14.7</v>
      </c>
      <c r="O26" s="40">
        <v>13.9</v>
      </c>
      <c r="P26" s="40">
        <v>14.6</v>
      </c>
      <c r="Q26" s="40">
        <v>16.899999999999999</v>
      </c>
      <c r="R26" s="40">
        <v>17.7</v>
      </c>
      <c r="S26" s="40"/>
      <c r="T26" s="40"/>
    </row>
    <row r="27" spans="1:20" s="39" customFormat="1" ht="15" customHeight="1" x14ac:dyDescent="0.2">
      <c r="A27" s="39" t="s">
        <v>2</v>
      </c>
      <c r="B27" s="40">
        <v>35.799999999999997</v>
      </c>
      <c r="C27" s="40">
        <v>29.3</v>
      </c>
      <c r="D27" s="40">
        <v>30.6</v>
      </c>
      <c r="E27" s="40">
        <v>31.1</v>
      </c>
      <c r="F27" s="40">
        <v>25.1</v>
      </c>
      <c r="G27" s="40">
        <v>25.3</v>
      </c>
      <c r="H27" s="40">
        <v>37</v>
      </c>
      <c r="I27" s="40">
        <v>29.6</v>
      </c>
      <c r="J27" s="40">
        <v>27.2</v>
      </c>
      <c r="K27" s="40">
        <v>29</v>
      </c>
      <c r="L27" s="40">
        <v>31</v>
      </c>
      <c r="M27" s="40">
        <v>29.5</v>
      </c>
      <c r="N27" s="40">
        <v>29.3</v>
      </c>
      <c r="O27" s="40">
        <v>27.3</v>
      </c>
      <c r="P27" s="40">
        <v>26.2</v>
      </c>
      <c r="Q27" s="40">
        <v>23.6</v>
      </c>
      <c r="R27" s="40">
        <v>21.7</v>
      </c>
      <c r="S27" s="40"/>
      <c r="T27" s="40"/>
    </row>
    <row r="28" spans="1:20" s="39" customFormat="1" ht="15" customHeight="1" x14ac:dyDescent="0.2">
      <c r="A28" s="39" t="s">
        <v>3</v>
      </c>
      <c r="B28" s="40">
        <v>31.5</v>
      </c>
      <c r="C28" s="40">
        <v>36.200000000000003</v>
      </c>
      <c r="D28" s="40">
        <v>32.5</v>
      </c>
      <c r="E28" s="40">
        <v>28.3</v>
      </c>
      <c r="F28" s="40">
        <v>27.3</v>
      </c>
      <c r="G28" s="40">
        <v>24.5</v>
      </c>
      <c r="H28" s="40">
        <v>19</v>
      </c>
      <c r="I28" s="40">
        <v>20.5</v>
      </c>
      <c r="J28" s="40">
        <v>18.5</v>
      </c>
      <c r="K28" s="40">
        <v>19.100000000000001</v>
      </c>
      <c r="L28" s="40">
        <v>19.5</v>
      </c>
      <c r="M28" s="40">
        <v>17.3</v>
      </c>
      <c r="N28" s="40">
        <v>14.7</v>
      </c>
      <c r="O28" s="40">
        <v>13.7</v>
      </c>
      <c r="P28" s="40">
        <v>12.4</v>
      </c>
      <c r="Q28" s="40">
        <v>11.1</v>
      </c>
      <c r="R28" s="40">
        <v>10.6</v>
      </c>
      <c r="S28" s="40"/>
      <c r="T28" s="40"/>
    </row>
    <row r="29" spans="1:20" s="39" customFormat="1" ht="15" customHeight="1" x14ac:dyDescent="0.2">
      <c r="A29" s="39" t="s">
        <v>4</v>
      </c>
      <c r="B29" s="40">
        <v>5.7</v>
      </c>
      <c r="C29" s="40">
        <v>4.5999999999999996</v>
      </c>
      <c r="D29" s="40">
        <v>3.7</v>
      </c>
      <c r="E29" s="40">
        <v>3.2</v>
      </c>
      <c r="F29" s="40">
        <v>2.6</v>
      </c>
      <c r="G29" s="40">
        <v>6.6</v>
      </c>
      <c r="H29" s="40">
        <v>12.5</v>
      </c>
      <c r="I29" s="40">
        <v>16.7</v>
      </c>
      <c r="J29" s="40">
        <v>17.8</v>
      </c>
      <c r="K29" s="40">
        <v>20.100000000000001</v>
      </c>
      <c r="L29" s="40">
        <v>20</v>
      </c>
      <c r="M29" s="40">
        <v>22.3</v>
      </c>
      <c r="N29" s="40">
        <v>24</v>
      </c>
      <c r="O29" s="40">
        <v>29.6</v>
      </c>
      <c r="P29" s="40">
        <v>33.1</v>
      </c>
      <c r="Q29" s="40">
        <v>35</v>
      </c>
      <c r="R29" s="40">
        <v>36.700000000000003</v>
      </c>
      <c r="S29" s="40"/>
      <c r="T29" s="40"/>
    </row>
    <row r="30" spans="1:20" s="39" customFormat="1" ht="15" customHeight="1" x14ac:dyDescent="0.2">
      <c r="A30" s="39" t="s">
        <v>5</v>
      </c>
      <c r="B30" s="40"/>
      <c r="C30" s="40"/>
      <c r="D30" s="40"/>
      <c r="E30" s="40"/>
      <c r="F30" s="40"/>
      <c r="G30" s="40"/>
      <c r="H30" s="40">
        <v>14.3</v>
      </c>
      <c r="I30" s="40">
        <v>14.6</v>
      </c>
      <c r="J30" s="40">
        <v>14.8</v>
      </c>
      <c r="K30" s="40">
        <v>15.4</v>
      </c>
      <c r="L30" s="40">
        <v>15</v>
      </c>
      <c r="M30" s="40">
        <v>13.3</v>
      </c>
      <c r="N30" s="40">
        <v>12.6</v>
      </c>
      <c r="O30" s="40">
        <v>12.3</v>
      </c>
      <c r="P30" s="40">
        <v>11.2</v>
      </c>
      <c r="Q30" s="40">
        <v>10.7</v>
      </c>
      <c r="R30" s="40">
        <v>9.9</v>
      </c>
      <c r="S30" s="40"/>
    </row>
    <row r="31" spans="1:20" s="39" customFormat="1" ht="15" customHeight="1" x14ac:dyDescent="0.2"/>
    <row r="32" spans="1:20" s="39" customFormat="1" ht="15" customHeight="1" x14ac:dyDescent="0.2"/>
    <row r="33" spans="1:20" s="39" customFormat="1" ht="15" customHeight="1" x14ac:dyDescent="0.2"/>
    <row r="34" spans="1:20" s="39" customFormat="1" ht="15" customHeight="1" x14ac:dyDescent="0.2"/>
    <row r="35" spans="1:20" s="39" customFormat="1" ht="15" customHeight="1" x14ac:dyDescent="0.2"/>
    <row r="36" spans="1:20" s="39" customFormat="1" ht="15" customHeight="1" x14ac:dyDescent="0.2"/>
    <row r="37" spans="1:20" s="39" customFormat="1" ht="15" customHeight="1" x14ac:dyDescent="0.2"/>
    <row r="38" spans="1:20" ht="15" customHeight="1" x14ac:dyDescent="0.25">
      <c r="T38" s="75"/>
    </row>
    <row r="40" spans="1:20" ht="1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D28" sqref="D28"/>
    </sheetView>
  </sheetViews>
  <sheetFormatPr baseColWidth="10" defaultRowHeight="15" customHeight="1" x14ac:dyDescent="0.2"/>
  <cols>
    <col min="1" max="7" width="11.42578125" style="39" customWidth="1"/>
    <col min="8" max="16384" width="11.42578125" style="39"/>
  </cols>
  <sheetData>
    <row r="1" spans="1:10" ht="20.100000000000001" customHeight="1" x14ac:dyDescent="0.3">
      <c r="A1" s="14" t="s">
        <v>110</v>
      </c>
      <c r="B1" s="4"/>
      <c r="C1" s="4"/>
      <c r="D1" s="4"/>
      <c r="E1" s="4"/>
      <c r="F1" s="4"/>
      <c r="G1" s="4"/>
      <c r="H1" s="4"/>
    </row>
    <row r="2" spans="1:10" ht="15" customHeight="1" x14ac:dyDescent="0.2">
      <c r="A2" s="29" t="s">
        <v>81</v>
      </c>
      <c r="B2" s="4"/>
      <c r="C2" s="4"/>
      <c r="D2" s="4"/>
      <c r="E2" s="4"/>
      <c r="F2" s="4"/>
      <c r="G2" s="4"/>
      <c r="H2" s="4"/>
    </row>
    <row r="3" spans="1:10" ht="15" customHeight="1" x14ac:dyDescent="0.2">
      <c r="A3" s="29" t="s">
        <v>119</v>
      </c>
      <c r="B3" s="33"/>
      <c r="C3" s="33"/>
      <c r="D3" s="33"/>
      <c r="E3" s="33"/>
      <c r="F3" s="33"/>
      <c r="G3" s="33"/>
      <c r="H3" s="33"/>
    </row>
    <row r="4" spans="1:10" ht="15" customHeight="1" x14ac:dyDescent="0.2">
      <c r="A4" s="4"/>
      <c r="B4" s="4"/>
      <c r="C4" s="4"/>
      <c r="D4" s="4"/>
      <c r="E4" s="4"/>
      <c r="F4" s="4"/>
      <c r="G4" s="4"/>
      <c r="H4" s="4"/>
    </row>
    <row r="5" spans="1:10" ht="15" customHeight="1" x14ac:dyDescent="0.2">
      <c r="A5" s="4"/>
      <c r="B5" s="4"/>
      <c r="C5" s="4"/>
      <c r="D5" s="4"/>
      <c r="E5" s="4"/>
      <c r="F5" s="4"/>
      <c r="G5" s="4"/>
      <c r="H5" s="4"/>
    </row>
    <row r="6" spans="1:10" ht="15" customHeight="1" x14ac:dyDescent="0.2">
      <c r="A6" s="4"/>
      <c r="B6" s="4"/>
      <c r="C6" s="4"/>
      <c r="D6" s="4"/>
      <c r="E6" s="4"/>
      <c r="F6" s="4"/>
      <c r="G6" s="4"/>
      <c r="H6" s="4"/>
    </row>
    <row r="7" spans="1:10" ht="15" customHeight="1" x14ac:dyDescent="0.2">
      <c r="A7" s="4"/>
      <c r="B7" s="4"/>
      <c r="C7" s="4"/>
      <c r="D7" s="4"/>
      <c r="E7" s="4"/>
      <c r="F7" s="4"/>
      <c r="G7" s="4"/>
      <c r="H7" s="4"/>
    </row>
    <row r="8" spans="1:10" ht="15" customHeight="1" x14ac:dyDescent="0.2">
      <c r="A8" s="4"/>
      <c r="B8" s="4"/>
      <c r="C8" s="4"/>
      <c r="D8" s="4"/>
      <c r="E8" s="4"/>
      <c r="F8" s="4"/>
      <c r="G8" s="4"/>
      <c r="H8" s="4"/>
    </row>
    <row r="9" spans="1:10" ht="15" customHeight="1" x14ac:dyDescent="0.2">
      <c r="A9" s="4"/>
      <c r="B9" s="4"/>
      <c r="C9" s="4"/>
      <c r="D9" s="4"/>
      <c r="E9" s="4"/>
      <c r="F9" s="4"/>
      <c r="G9" s="4"/>
      <c r="H9" s="4"/>
    </row>
    <row r="10" spans="1:10" ht="15" customHeight="1" x14ac:dyDescent="0.2">
      <c r="A10" s="4"/>
      <c r="B10" s="4"/>
      <c r="C10" s="4"/>
      <c r="D10" s="4"/>
      <c r="E10" s="4"/>
      <c r="F10" s="4"/>
      <c r="G10" s="4"/>
      <c r="H10" s="4"/>
      <c r="I10" s="30"/>
      <c r="J10" s="4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30"/>
      <c r="J11" s="4"/>
    </row>
    <row r="12" spans="1:10" ht="15" customHeight="1" x14ac:dyDescent="0.2">
      <c r="A12" s="4"/>
      <c r="B12" s="4"/>
      <c r="C12" s="4"/>
      <c r="D12" s="4"/>
      <c r="E12" s="4"/>
      <c r="F12" s="4"/>
      <c r="G12" s="4"/>
      <c r="H12" s="4"/>
    </row>
    <row r="13" spans="1:10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10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10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10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18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18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18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18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18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18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18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18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18" ht="15" customHeight="1" x14ac:dyDescent="0.2">
      <c r="B25" s="39">
        <v>2002</v>
      </c>
      <c r="C25" s="39">
        <v>2003</v>
      </c>
      <c r="D25" s="39">
        <v>2004</v>
      </c>
      <c r="E25" s="39">
        <v>2005</v>
      </c>
      <c r="F25" s="39">
        <v>2006</v>
      </c>
      <c r="G25" s="39">
        <v>2007</v>
      </c>
      <c r="H25" s="39">
        <v>2008</v>
      </c>
      <c r="I25" s="39">
        <v>2009</v>
      </c>
      <c r="J25" s="39">
        <v>2010</v>
      </c>
      <c r="K25" s="39">
        <v>2011</v>
      </c>
      <c r="L25" s="39">
        <v>2012</v>
      </c>
      <c r="M25" s="39">
        <v>2013</v>
      </c>
      <c r="N25" s="39">
        <v>2014</v>
      </c>
      <c r="O25" s="39">
        <v>2015</v>
      </c>
      <c r="P25" s="39">
        <v>2016</v>
      </c>
      <c r="Q25" s="39">
        <v>2017</v>
      </c>
      <c r="R25" s="71" t="s">
        <v>0</v>
      </c>
    </row>
    <row r="26" spans="1:18" ht="15" customHeight="1" x14ac:dyDescent="0.2">
      <c r="A26" s="39" t="s">
        <v>1</v>
      </c>
      <c r="B26" s="40">
        <v>16.270976430322843</v>
      </c>
      <c r="C26" s="40">
        <v>21.467532129720652</v>
      </c>
      <c r="D26" s="40">
        <v>25.980145829122236</v>
      </c>
      <c r="E26" s="40">
        <v>30.5</v>
      </c>
      <c r="F26" s="39">
        <v>33.6</v>
      </c>
      <c r="G26" s="39">
        <v>32.9</v>
      </c>
      <c r="H26" s="40">
        <v>22.153977687829826</v>
      </c>
      <c r="I26" s="40">
        <v>31.101884696131481</v>
      </c>
      <c r="J26" s="40">
        <v>32.645452323555702</v>
      </c>
      <c r="K26" s="40">
        <v>28.394852243352386</v>
      </c>
      <c r="L26" s="39">
        <v>31.3</v>
      </c>
      <c r="M26" s="39">
        <v>34.6</v>
      </c>
      <c r="N26" s="39">
        <v>34.799999999999997</v>
      </c>
      <c r="O26" s="39">
        <v>35.1</v>
      </c>
      <c r="P26" s="39">
        <v>36</v>
      </c>
      <c r="Q26" s="40">
        <v>36.694899999999997</v>
      </c>
      <c r="R26" s="40">
        <v>37.329500000000003</v>
      </c>
    </row>
    <row r="27" spans="1:18" ht="15" customHeight="1" x14ac:dyDescent="0.2">
      <c r="A27" s="39" t="s">
        <v>6</v>
      </c>
      <c r="B27" s="40">
        <v>53.157316695870563</v>
      </c>
      <c r="C27" s="40">
        <v>49.823605518257828</v>
      </c>
      <c r="D27" s="40">
        <v>50.741397786929589</v>
      </c>
      <c r="E27" s="40">
        <v>48.1</v>
      </c>
      <c r="F27" s="40">
        <v>45.1</v>
      </c>
      <c r="G27" s="40">
        <v>46.6</v>
      </c>
      <c r="H27" s="40">
        <v>50.33585201376254</v>
      </c>
      <c r="I27" s="40">
        <v>44.878594565372509</v>
      </c>
      <c r="J27" s="40">
        <v>44.898858441101417</v>
      </c>
      <c r="K27" s="40">
        <v>50.531267475763201</v>
      </c>
      <c r="L27" s="40">
        <v>48.7</v>
      </c>
      <c r="M27" s="40">
        <v>48.4</v>
      </c>
      <c r="N27" s="40">
        <v>49.2</v>
      </c>
      <c r="O27" s="40">
        <v>50.2</v>
      </c>
      <c r="P27" s="40">
        <v>49.8</v>
      </c>
      <c r="Q27" s="40">
        <v>49.851799999999997</v>
      </c>
      <c r="R27" s="40">
        <v>49.155000000000001</v>
      </c>
    </row>
    <row r="28" spans="1:18" ht="15" customHeight="1" x14ac:dyDescent="0.2">
      <c r="A28" s="39" t="s">
        <v>7</v>
      </c>
      <c r="B28" s="40">
        <v>8.8393850837055403</v>
      </c>
      <c r="C28" s="40">
        <v>9.5088376725530637</v>
      </c>
      <c r="D28" s="40">
        <v>8.3897479213647461</v>
      </c>
      <c r="E28" s="40">
        <v>6.9</v>
      </c>
      <c r="F28" s="40">
        <v>7.1</v>
      </c>
      <c r="G28" s="40">
        <v>7.9</v>
      </c>
      <c r="H28" s="40">
        <v>14.576302201394094</v>
      </c>
      <c r="I28" s="40">
        <v>12.858384418277781</v>
      </c>
      <c r="J28" s="40">
        <v>13.710750944942816</v>
      </c>
      <c r="K28" s="40">
        <v>12.596739410377133</v>
      </c>
      <c r="L28" s="40">
        <v>11.6</v>
      </c>
      <c r="M28" s="40">
        <v>9.4</v>
      </c>
      <c r="N28" s="40">
        <v>8.1999999999999993</v>
      </c>
      <c r="O28" s="40">
        <v>7.2</v>
      </c>
      <c r="P28" s="40">
        <v>6.7</v>
      </c>
      <c r="Q28" s="40">
        <v>5.8886000000000003</v>
      </c>
      <c r="R28" s="40">
        <v>6.4057000000000004</v>
      </c>
    </row>
    <row r="29" spans="1:18" ht="15" customHeight="1" x14ac:dyDescent="0.2">
      <c r="A29" s="39" t="s">
        <v>5</v>
      </c>
      <c r="B29" s="40"/>
      <c r="C29" s="40"/>
      <c r="D29" s="40"/>
      <c r="E29" s="40"/>
      <c r="F29" s="40"/>
      <c r="G29" s="40"/>
      <c r="H29" s="40">
        <v>6.7</v>
      </c>
      <c r="I29" s="40">
        <v>5.7</v>
      </c>
      <c r="J29" s="40">
        <v>5.5</v>
      </c>
      <c r="K29" s="40">
        <v>5.0999999999999996</v>
      </c>
      <c r="L29" s="40">
        <v>4.9000000000000004</v>
      </c>
      <c r="M29" s="40">
        <v>5.0999999999999996</v>
      </c>
      <c r="N29" s="40">
        <v>5.0999999999999996</v>
      </c>
      <c r="O29" s="40">
        <v>4.8</v>
      </c>
      <c r="P29" s="40">
        <v>4.7</v>
      </c>
      <c r="Q29" s="40">
        <v>4.7</v>
      </c>
      <c r="R29" s="72">
        <v>4.7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/>
  </sheetViews>
  <sheetFormatPr baseColWidth="10" defaultRowHeight="15" customHeight="1" x14ac:dyDescent="0.2"/>
  <cols>
    <col min="1" max="1" width="11.42578125" style="39" customWidth="1"/>
    <col min="2" max="16384" width="11.42578125" style="39"/>
  </cols>
  <sheetData>
    <row r="1" spans="1:19" ht="20.100000000000001" customHeight="1" x14ac:dyDescent="0.3">
      <c r="A1" s="14" t="s">
        <v>10</v>
      </c>
      <c r="B1" s="4"/>
      <c r="C1" s="4"/>
      <c r="D1" s="4"/>
      <c r="E1" s="4"/>
      <c r="F1" s="4"/>
      <c r="G1" s="4"/>
      <c r="H1" s="4"/>
    </row>
    <row r="2" spans="1:19" ht="15" customHeight="1" x14ac:dyDescent="0.2">
      <c r="A2" s="29" t="s">
        <v>81</v>
      </c>
      <c r="B2" s="4"/>
      <c r="C2" s="4"/>
      <c r="D2" s="4"/>
      <c r="E2" s="4"/>
      <c r="F2" s="4"/>
      <c r="G2" s="4"/>
      <c r="H2" s="4"/>
    </row>
    <row r="3" spans="1:19" ht="15" customHeight="1" x14ac:dyDescent="0.2">
      <c r="A3" s="29" t="s">
        <v>84</v>
      </c>
      <c r="B3" s="33"/>
      <c r="C3" s="33"/>
      <c r="D3" s="33"/>
      <c r="E3" s="33"/>
      <c r="F3" s="33"/>
      <c r="G3" s="33"/>
      <c r="H3" s="33"/>
    </row>
    <row r="4" spans="1:19" ht="15" customHeight="1" x14ac:dyDescent="0.2">
      <c r="A4" s="4"/>
      <c r="B4" s="4"/>
      <c r="C4" s="4"/>
      <c r="D4" s="4"/>
      <c r="E4" s="4"/>
      <c r="F4" s="4"/>
      <c r="G4" s="4"/>
      <c r="H4" s="4"/>
    </row>
    <row r="5" spans="1:19" ht="15" customHeight="1" x14ac:dyDescent="0.2">
      <c r="A5" s="4"/>
      <c r="B5" s="4"/>
      <c r="C5" s="4"/>
      <c r="D5" s="4"/>
      <c r="E5" s="4"/>
      <c r="F5" s="4"/>
      <c r="G5" s="4"/>
      <c r="H5" s="4"/>
    </row>
    <row r="6" spans="1:19" ht="15" customHeight="1" x14ac:dyDescent="0.2">
      <c r="A6" s="4"/>
      <c r="B6" s="4"/>
      <c r="C6" s="4"/>
      <c r="D6" s="4"/>
      <c r="E6" s="4"/>
      <c r="F6" s="4"/>
      <c r="G6" s="4"/>
      <c r="H6" s="4"/>
    </row>
    <row r="7" spans="1:19" ht="15" customHeight="1" x14ac:dyDescent="0.2">
      <c r="A7" s="4"/>
      <c r="B7" s="4"/>
      <c r="C7" s="4"/>
      <c r="D7" s="4"/>
      <c r="E7" s="4"/>
      <c r="F7" s="4"/>
      <c r="G7" s="4"/>
      <c r="H7" s="4"/>
    </row>
    <row r="8" spans="1:19" ht="15" customHeight="1" x14ac:dyDescent="0.2">
      <c r="A8" s="4"/>
      <c r="B8" s="4"/>
      <c r="C8" s="4"/>
      <c r="D8" s="4"/>
      <c r="E8" s="4"/>
      <c r="F8" s="4"/>
      <c r="G8" s="4"/>
      <c r="H8" s="4"/>
    </row>
    <row r="9" spans="1:19" ht="15" customHeight="1" x14ac:dyDescent="0.2">
      <c r="A9" s="4"/>
      <c r="B9" s="4"/>
      <c r="C9" s="4"/>
      <c r="D9" s="4"/>
      <c r="E9" s="4"/>
      <c r="F9" s="4"/>
      <c r="G9" s="4"/>
      <c r="H9" s="4"/>
      <c r="Q9" s="40"/>
    </row>
    <row r="10" spans="1:19" ht="15" customHeight="1" x14ac:dyDescent="0.2">
      <c r="A10" s="4"/>
      <c r="B10" s="4"/>
      <c r="C10" s="4"/>
      <c r="D10" s="4"/>
      <c r="E10" s="4"/>
      <c r="F10" s="4"/>
      <c r="G10" s="4"/>
      <c r="H10" s="4"/>
      <c r="Q10" s="40"/>
    </row>
    <row r="11" spans="1:19" ht="15" customHeight="1" x14ac:dyDescent="0.2">
      <c r="A11" s="4"/>
      <c r="B11" s="4"/>
      <c r="C11" s="4"/>
      <c r="D11" s="4"/>
      <c r="E11" s="4"/>
      <c r="F11" s="4"/>
      <c r="G11" s="4"/>
      <c r="H11" s="4"/>
    </row>
    <row r="12" spans="1:19" ht="15" customHeight="1" x14ac:dyDescent="0.2">
      <c r="A12" s="4"/>
      <c r="B12" s="4"/>
      <c r="C12" s="4"/>
      <c r="D12" s="4"/>
      <c r="E12" s="4"/>
      <c r="F12" s="4"/>
      <c r="G12" s="4"/>
      <c r="H12" s="4"/>
      <c r="Q12" s="40"/>
    </row>
    <row r="13" spans="1:19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19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19" ht="15" customHeight="1" x14ac:dyDescent="0.2">
      <c r="A15" s="4"/>
      <c r="B15" s="4"/>
      <c r="C15" s="4"/>
      <c r="D15" s="4"/>
      <c r="E15" s="4"/>
      <c r="F15" s="4"/>
      <c r="G15" s="4"/>
      <c r="H15" s="4"/>
      <c r="R15" s="30"/>
      <c r="S15" s="4"/>
    </row>
    <row r="16" spans="1:19" ht="15" customHeight="1" x14ac:dyDescent="0.2">
      <c r="A16" s="4"/>
      <c r="B16" s="4"/>
      <c r="C16" s="4"/>
      <c r="D16" s="4"/>
      <c r="E16" s="4"/>
      <c r="F16" s="4"/>
      <c r="G16" s="4"/>
      <c r="H16" s="4"/>
      <c r="R16" s="30"/>
      <c r="S16" s="4"/>
    </row>
    <row r="17" spans="1:21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21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21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21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21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21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21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21" ht="15" customHeight="1" x14ac:dyDescent="0.2">
      <c r="A24" s="4"/>
      <c r="C24" s="4"/>
      <c r="D24" s="4"/>
      <c r="E24" s="4"/>
      <c r="F24" s="4"/>
      <c r="G24" s="4"/>
      <c r="H24" s="4"/>
      <c r="I24" s="4"/>
    </row>
    <row r="25" spans="1:21" ht="15" customHeight="1" x14ac:dyDescent="0.2">
      <c r="B25" s="46">
        <v>2000</v>
      </c>
      <c r="C25" s="46">
        <v>2001</v>
      </c>
      <c r="D25" s="46">
        <v>2002</v>
      </c>
      <c r="E25" s="47">
        <v>2003</v>
      </c>
      <c r="F25" s="48">
        <v>2004</v>
      </c>
      <c r="G25" s="46">
        <v>2005</v>
      </c>
      <c r="H25" s="46">
        <v>2006</v>
      </c>
      <c r="I25" s="46">
        <v>2007</v>
      </c>
      <c r="J25" s="47">
        <v>2008</v>
      </c>
      <c r="K25" s="48">
        <v>2009</v>
      </c>
      <c r="L25" s="46">
        <v>2010</v>
      </c>
      <c r="M25" s="46">
        <v>2011</v>
      </c>
      <c r="N25" s="46">
        <v>2012</v>
      </c>
      <c r="O25" s="47">
        <v>2013</v>
      </c>
      <c r="P25" s="48">
        <v>2014</v>
      </c>
      <c r="Q25" s="46">
        <v>2015</v>
      </c>
      <c r="R25" s="46">
        <v>2016</v>
      </c>
      <c r="S25" s="46">
        <v>2017</v>
      </c>
      <c r="T25" s="47" t="s">
        <v>116</v>
      </c>
    </row>
    <row r="26" spans="1:21" ht="15" customHeight="1" x14ac:dyDescent="0.2">
      <c r="A26" s="39" t="s">
        <v>8</v>
      </c>
      <c r="B26" s="76">
        <v>3.3682502246852368</v>
      </c>
      <c r="C26" s="76">
        <v>1.0754817016505385</v>
      </c>
      <c r="D26" s="76">
        <v>1.8578836991292413</v>
      </c>
      <c r="E26" s="77">
        <v>8.8764805253474339</v>
      </c>
      <c r="F26" s="76">
        <v>7.0292343544186915</v>
      </c>
      <c r="G26" s="76">
        <v>8.1362347659936969</v>
      </c>
      <c r="H26" s="76">
        <v>7.711917039664681</v>
      </c>
      <c r="I26" s="76">
        <v>7.6884592086678065</v>
      </c>
      <c r="J26" s="77">
        <v>-1.3599407742053511</v>
      </c>
      <c r="K26" s="76">
        <v>6.27</v>
      </c>
      <c r="L26" s="76">
        <v>6.78</v>
      </c>
      <c r="M26" s="76">
        <v>2.79</v>
      </c>
      <c r="N26" s="76">
        <v>6.3</v>
      </c>
      <c r="O26" s="77">
        <v>5.9</v>
      </c>
      <c r="P26" s="76">
        <v>5.6</v>
      </c>
      <c r="Q26" s="76">
        <v>4.2</v>
      </c>
      <c r="R26" s="76">
        <v>5.2</v>
      </c>
      <c r="S26" s="76">
        <v>6.2</v>
      </c>
      <c r="T26" s="77">
        <v>3.88</v>
      </c>
      <c r="U26" s="76"/>
    </row>
    <row r="27" spans="1:21" ht="15" customHeight="1" x14ac:dyDescent="0.2">
      <c r="A27" s="39" t="s">
        <v>9</v>
      </c>
      <c r="B27" s="76">
        <v>5.2520521898245756</v>
      </c>
      <c r="C27" s="76">
        <v>1.0863289670038139</v>
      </c>
      <c r="D27" s="76">
        <v>-3.3061858418050298</v>
      </c>
      <c r="E27" s="77">
        <v>12.1</v>
      </c>
      <c r="F27" s="76">
        <v>9.6</v>
      </c>
      <c r="G27" s="76">
        <v>12.5</v>
      </c>
      <c r="H27" s="76">
        <v>11.1</v>
      </c>
      <c r="I27" s="76">
        <v>6.2</v>
      </c>
      <c r="J27" s="77">
        <v>-8.1999999999999993</v>
      </c>
      <c r="K27" s="76">
        <v>13</v>
      </c>
      <c r="L27" s="76">
        <v>9.1999999999999993</v>
      </c>
      <c r="M27" s="76">
        <v>0.1</v>
      </c>
      <c r="N27" s="76">
        <v>8</v>
      </c>
      <c r="O27" s="77">
        <v>10.8</v>
      </c>
      <c r="P27" s="76">
        <v>7.4</v>
      </c>
      <c r="Q27" s="76">
        <v>4</v>
      </c>
      <c r="R27" s="76">
        <v>5.4</v>
      </c>
      <c r="S27" s="76">
        <v>8.1</v>
      </c>
      <c r="T27" s="77"/>
      <c r="U27" s="76"/>
    </row>
    <row r="28" spans="1:21" ht="15" customHeight="1" x14ac:dyDescent="0.2">
      <c r="B28" s="49"/>
      <c r="C28" s="49"/>
      <c r="D28" s="49"/>
      <c r="E28" s="50"/>
      <c r="G28" s="49"/>
      <c r="H28" s="49"/>
      <c r="I28" s="49"/>
      <c r="J28" s="50"/>
      <c r="L28" s="49"/>
      <c r="M28" s="49"/>
      <c r="N28" s="49"/>
      <c r="O28" s="50"/>
      <c r="Q28" s="49"/>
      <c r="R28" s="49"/>
      <c r="S28" s="49"/>
      <c r="T28" s="50"/>
    </row>
    <row r="29" spans="1:21" ht="15" customHeight="1" x14ac:dyDescent="0.2">
      <c r="B29" s="51"/>
      <c r="C29" s="51"/>
      <c r="D29" s="51"/>
      <c r="E29" s="52"/>
      <c r="G29" s="51"/>
      <c r="H29" s="51"/>
      <c r="I29" s="51"/>
      <c r="J29" s="52"/>
      <c r="L29" s="51"/>
      <c r="M29" s="51"/>
      <c r="N29" s="51"/>
      <c r="O29" s="52"/>
      <c r="Q29" s="51"/>
      <c r="R29" s="51"/>
      <c r="S29" s="51"/>
      <c r="T29" s="52"/>
    </row>
    <row r="30" spans="1:21" ht="15" customHeight="1" x14ac:dyDescent="0.2">
      <c r="B30" s="49"/>
      <c r="C30" s="49"/>
      <c r="D30" s="49"/>
      <c r="E30" s="50"/>
      <c r="G30" s="49"/>
      <c r="H30" s="49"/>
      <c r="I30" s="49"/>
      <c r="J30" s="50"/>
      <c r="L30" s="49"/>
      <c r="M30" s="49"/>
      <c r="N30" s="49"/>
      <c r="O30" s="50"/>
      <c r="Q30" s="49"/>
      <c r="R30" s="49"/>
      <c r="S30" s="49"/>
      <c r="T30" s="50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C2" sqref="C2"/>
    </sheetView>
  </sheetViews>
  <sheetFormatPr baseColWidth="10" defaultColWidth="11.42578125" defaultRowHeight="15" customHeight="1" x14ac:dyDescent="0.2"/>
  <cols>
    <col min="1" max="1" width="11.42578125" style="39" customWidth="1"/>
    <col min="2" max="16384" width="11.42578125" style="39"/>
  </cols>
  <sheetData>
    <row r="1" spans="1:8" ht="20.100000000000001" customHeight="1" x14ac:dyDescent="0.3">
      <c r="A1" s="14" t="s">
        <v>120</v>
      </c>
      <c r="B1" s="4"/>
      <c r="C1" s="4"/>
      <c r="D1" s="4"/>
      <c r="E1" s="4"/>
      <c r="F1" s="4"/>
      <c r="G1" s="4"/>
      <c r="H1" s="4"/>
    </row>
    <row r="2" spans="1:8" ht="15" customHeight="1" x14ac:dyDescent="0.2">
      <c r="A2" s="29" t="s">
        <v>81</v>
      </c>
      <c r="B2" s="4"/>
      <c r="C2" s="4"/>
      <c r="D2" s="4"/>
      <c r="E2" s="4"/>
      <c r="F2" s="4"/>
      <c r="G2" s="4"/>
      <c r="H2" s="4"/>
    </row>
    <row r="3" spans="1:8" ht="15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ht="15" customHeight="1" x14ac:dyDescent="0.2">
      <c r="A4" s="4"/>
      <c r="B4" s="4"/>
      <c r="C4" s="4"/>
      <c r="D4" s="4"/>
      <c r="E4" s="4"/>
      <c r="F4" s="4"/>
      <c r="G4" s="4"/>
      <c r="H4" s="4"/>
    </row>
    <row r="5" spans="1:8" ht="15" customHeight="1" x14ac:dyDescent="0.2">
      <c r="A5" s="4"/>
      <c r="B5" s="4"/>
      <c r="C5" s="4"/>
      <c r="D5" s="4"/>
      <c r="E5" s="4"/>
      <c r="F5" s="4"/>
      <c r="G5" s="4"/>
      <c r="H5" s="4"/>
    </row>
    <row r="6" spans="1:8" ht="15" customHeight="1" x14ac:dyDescent="0.2">
      <c r="A6" s="4"/>
      <c r="B6" s="4"/>
      <c r="C6" s="4"/>
      <c r="D6" s="4"/>
      <c r="E6" s="4"/>
      <c r="F6" s="4"/>
      <c r="G6" s="4"/>
      <c r="H6" s="4"/>
    </row>
    <row r="7" spans="1:8" ht="15" customHeight="1" x14ac:dyDescent="0.2">
      <c r="A7" s="4"/>
      <c r="B7" s="4"/>
      <c r="C7" s="4"/>
      <c r="D7" s="4"/>
      <c r="E7" s="4"/>
      <c r="F7" s="4"/>
      <c r="G7" s="4"/>
      <c r="H7" s="4"/>
    </row>
    <row r="8" spans="1:8" ht="15" customHeight="1" x14ac:dyDescent="0.2">
      <c r="A8" s="4"/>
      <c r="B8" s="4"/>
      <c r="C8" s="4"/>
      <c r="D8" s="4"/>
      <c r="E8" s="4"/>
      <c r="F8" s="4"/>
      <c r="G8" s="4"/>
      <c r="H8" s="4"/>
    </row>
    <row r="9" spans="1:8" ht="15" customHeight="1" x14ac:dyDescent="0.2">
      <c r="A9" s="4"/>
      <c r="B9" s="4"/>
      <c r="C9" s="4"/>
      <c r="D9" s="4"/>
      <c r="E9" s="4"/>
      <c r="F9" s="4"/>
      <c r="G9" s="4"/>
      <c r="H9" s="4"/>
    </row>
    <row r="10" spans="1:8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16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16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16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16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16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16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16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16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16" ht="15" customHeight="1" x14ac:dyDescent="0.2">
      <c r="B25" s="51">
        <v>42370</v>
      </c>
      <c r="C25" s="51" t="s">
        <v>12</v>
      </c>
      <c r="D25" s="51" t="s">
        <v>13</v>
      </c>
      <c r="E25" s="52">
        <v>43373</v>
      </c>
      <c r="F25" s="4"/>
      <c r="G25" s="4"/>
      <c r="H25" s="4"/>
    </row>
    <row r="26" spans="1:16" ht="15" customHeight="1" x14ac:dyDescent="0.2">
      <c r="A26" s="39" t="s">
        <v>14</v>
      </c>
      <c r="B26" s="49">
        <v>67.521000000000001</v>
      </c>
      <c r="C26" s="49">
        <v>64.2</v>
      </c>
      <c r="D26" s="49">
        <v>66.563999999999993</v>
      </c>
      <c r="E26" s="50">
        <v>64.3</v>
      </c>
    </row>
    <row r="27" spans="1:16" ht="15" customHeight="1" x14ac:dyDescent="0.2">
      <c r="A27" s="39" t="s">
        <v>15</v>
      </c>
      <c r="B27" s="49">
        <v>133.62899999999999</v>
      </c>
      <c r="C27" s="49">
        <v>142.5</v>
      </c>
      <c r="D27" s="49">
        <v>151.19499999999999</v>
      </c>
      <c r="E27" s="50">
        <v>145.80000000000001</v>
      </c>
      <c r="F27" s="66"/>
      <c r="G27" s="67"/>
      <c r="H27" s="67"/>
      <c r="I27" s="67"/>
      <c r="J27" s="67"/>
      <c r="K27" s="67"/>
      <c r="L27" s="67"/>
      <c r="M27" s="68"/>
    </row>
    <row r="28" spans="1:16" ht="15" customHeight="1" x14ac:dyDescent="0.2">
      <c r="A28" s="39" t="s">
        <v>16</v>
      </c>
      <c r="B28" s="49">
        <v>198</v>
      </c>
      <c r="C28" s="49">
        <v>222</v>
      </c>
      <c r="D28" s="49">
        <v>227.14229914067667</v>
      </c>
      <c r="E28" s="50">
        <v>226.74961119751171</v>
      </c>
      <c r="F28" s="66"/>
      <c r="G28" s="67"/>
      <c r="H28" s="67"/>
      <c r="I28" s="67"/>
      <c r="J28" s="67"/>
      <c r="K28" s="67"/>
      <c r="L28" s="67"/>
      <c r="M28" s="68"/>
    </row>
    <row r="29" spans="1:16" ht="15" customHeight="1" x14ac:dyDescent="0.2">
      <c r="F29" s="66"/>
      <c r="G29" s="67"/>
      <c r="H29" s="67"/>
      <c r="I29" s="67"/>
      <c r="J29" s="67"/>
      <c r="K29" s="67"/>
      <c r="L29" s="67"/>
      <c r="M29" s="68"/>
    </row>
    <row r="30" spans="1:16" ht="15" customHeight="1" x14ac:dyDescent="0.2">
      <c r="F30" s="66"/>
      <c r="G30" s="67"/>
      <c r="H30" s="67"/>
      <c r="I30" s="67"/>
      <c r="J30" s="67"/>
      <c r="K30" s="67"/>
      <c r="L30" s="67"/>
      <c r="M30" s="68"/>
    </row>
    <row r="31" spans="1:16" ht="15" customHeight="1" x14ac:dyDescent="0.2">
      <c r="F31" s="66"/>
      <c r="G31" s="67"/>
      <c r="H31" s="67"/>
      <c r="I31" s="67"/>
      <c r="J31" s="67"/>
      <c r="K31" s="67"/>
      <c r="L31" s="67"/>
      <c r="M31" s="68"/>
      <c r="P31" s="4"/>
    </row>
    <row r="32" spans="1:16" ht="15" customHeight="1" x14ac:dyDescent="0.2">
      <c r="F32" s="66"/>
      <c r="G32" s="67"/>
      <c r="H32" s="67"/>
      <c r="I32" s="67"/>
      <c r="J32" s="67"/>
      <c r="K32" s="67"/>
      <c r="L32" s="67"/>
      <c r="M32" s="68"/>
      <c r="P32" s="4"/>
    </row>
    <row r="33" spans="1:13" ht="15" customHeight="1" x14ac:dyDescent="0.2">
      <c r="A33" s="4"/>
      <c r="B33" s="66"/>
      <c r="C33" s="66"/>
      <c r="D33" s="66"/>
      <c r="E33" s="66"/>
      <c r="F33" s="66"/>
      <c r="G33" s="67"/>
      <c r="H33" s="67"/>
      <c r="I33" s="67"/>
      <c r="J33" s="67"/>
      <c r="K33" s="67"/>
      <c r="L33" s="67"/>
      <c r="M33" s="68"/>
    </row>
    <row r="34" spans="1:13" ht="15" customHeight="1" x14ac:dyDescent="0.2">
      <c r="A34" s="4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67"/>
      <c r="M34" s="68"/>
    </row>
    <row r="35" spans="1:13" ht="15" customHeight="1" x14ac:dyDescent="0.2">
      <c r="A35" s="4"/>
      <c r="B35" s="66"/>
      <c r="C35" s="66"/>
      <c r="D35" s="66"/>
      <c r="E35" s="66"/>
      <c r="F35" s="66"/>
      <c r="G35" s="67"/>
      <c r="H35" s="67"/>
      <c r="I35" s="67"/>
      <c r="J35" s="67"/>
      <c r="K35" s="67"/>
      <c r="L35" s="67"/>
      <c r="M35" s="68"/>
    </row>
    <row r="36" spans="1:13" ht="15" customHeight="1" x14ac:dyDescent="0.2">
      <c r="A36" s="4"/>
      <c r="B36" s="66"/>
      <c r="C36" s="66"/>
      <c r="D36" s="66"/>
      <c r="E36" s="66"/>
      <c r="F36" s="66"/>
      <c r="G36" s="67"/>
      <c r="H36" s="67"/>
      <c r="I36" s="67"/>
      <c r="J36" s="67"/>
      <c r="K36" s="67"/>
      <c r="L36" s="67"/>
      <c r="M36" s="68"/>
    </row>
    <row r="37" spans="1:13" ht="15" customHeight="1" x14ac:dyDescent="0.2">
      <c r="A37" s="4"/>
      <c r="B37" s="66"/>
      <c r="C37" s="66"/>
      <c r="D37" s="66"/>
      <c r="E37" s="66"/>
      <c r="F37" s="66"/>
      <c r="G37" s="67"/>
      <c r="H37" s="67"/>
      <c r="I37" s="67"/>
      <c r="J37" s="67"/>
      <c r="K37" s="67"/>
      <c r="L37" s="67"/>
      <c r="M37" s="68"/>
    </row>
    <row r="38" spans="1:13" ht="15" customHeight="1" x14ac:dyDescent="0.25">
      <c r="A38" s="4"/>
      <c r="B38" s="69"/>
      <c r="C38" s="69"/>
      <c r="D38" s="69"/>
      <c r="E38" s="69"/>
      <c r="F38" s="69"/>
      <c r="G38" s="70"/>
      <c r="H38" s="70"/>
      <c r="I38" s="70"/>
      <c r="J38" s="70"/>
      <c r="K38" s="70"/>
      <c r="L38" s="70"/>
      <c r="M38" s="68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16" sqref="L16"/>
    </sheetView>
  </sheetViews>
  <sheetFormatPr baseColWidth="10" defaultColWidth="11.42578125" defaultRowHeight="15" customHeight="1" x14ac:dyDescent="0.2"/>
  <cols>
    <col min="1" max="1" width="11.42578125" style="39" customWidth="1"/>
    <col min="2" max="16384" width="11.42578125" style="39"/>
  </cols>
  <sheetData>
    <row r="1" spans="1:8" ht="20.100000000000001" customHeight="1" x14ac:dyDescent="0.3">
      <c r="A1" s="14" t="s">
        <v>85</v>
      </c>
      <c r="B1" s="4"/>
      <c r="C1" s="4"/>
      <c r="D1" s="4"/>
      <c r="E1" s="4"/>
      <c r="F1" s="4"/>
      <c r="G1" s="4"/>
      <c r="H1" s="4"/>
    </row>
    <row r="2" spans="1:8" ht="15" customHeight="1" x14ac:dyDescent="0.2">
      <c r="A2" s="29" t="s">
        <v>81</v>
      </c>
      <c r="B2" s="4"/>
      <c r="C2" s="4"/>
      <c r="D2" s="4"/>
      <c r="E2" s="4"/>
      <c r="F2" s="4"/>
      <c r="G2" s="4"/>
      <c r="H2" s="4"/>
    </row>
    <row r="3" spans="1:8" ht="15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ht="15" customHeight="1" x14ac:dyDescent="0.2">
      <c r="A4" s="4"/>
      <c r="B4" s="4"/>
      <c r="C4" s="4"/>
      <c r="D4" s="4"/>
      <c r="E4" s="4"/>
      <c r="F4" s="4"/>
      <c r="G4" s="4"/>
      <c r="H4" s="4"/>
    </row>
    <row r="5" spans="1:8" ht="15" customHeight="1" x14ac:dyDescent="0.2">
      <c r="A5" s="4"/>
      <c r="B5" s="4"/>
      <c r="C5" s="4"/>
      <c r="D5" s="4"/>
      <c r="E5" s="4"/>
      <c r="F5" s="4"/>
      <c r="G5" s="4"/>
      <c r="H5" s="4"/>
    </row>
    <row r="6" spans="1:8" ht="15" customHeight="1" x14ac:dyDescent="0.2">
      <c r="A6" s="4"/>
      <c r="B6" s="4"/>
      <c r="C6" s="4"/>
      <c r="D6" s="4"/>
      <c r="E6" s="4"/>
      <c r="F6" s="4"/>
      <c r="G6" s="4"/>
      <c r="H6" s="4"/>
    </row>
    <row r="7" spans="1:8" ht="15" customHeight="1" x14ac:dyDescent="0.2">
      <c r="A7" s="4"/>
      <c r="B7" s="4"/>
      <c r="C7" s="4"/>
      <c r="D7" s="4"/>
      <c r="E7" s="4"/>
      <c r="F7" s="4"/>
      <c r="G7" s="4"/>
      <c r="H7" s="4"/>
    </row>
    <row r="8" spans="1:8" ht="15" customHeight="1" x14ac:dyDescent="0.2">
      <c r="A8" s="4"/>
      <c r="B8" s="4"/>
      <c r="C8" s="4"/>
      <c r="D8" s="4"/>
      <c r="E8" s="4"/>
      <c r="F8" s="4"/>
      <c r="G8" s="4"/>
      <c r="H8" s="4"/>
    </row>
    <row r="9" spans="1:8" ht="15" customHeight="1" x14ac:dyDescent="0.2">
      <c r="A9" s="4"/>
      <c r="B9" s="4"/>
      <c r="C9" s="4"/>
      <c r="D9" s="4"/>
      <c r="E9" s="4"/>
      <c r="F9" s="4"/>
      <c r="G9" s="4"/>
      <c r="H9" s="4"/>
    </row>
    <row r="10" spans="1:8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9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9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9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9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9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9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9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9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9" ht="15" customHeight="1" x14ac:dyDescent="0.2">
      <c r="B25" s="46">
        <v>2012</v>
      </c>
      <c r="C25" s="46">
        <v>2013</v>
      </c>
      <c r="D25" s="46">
        <v>2014</v>
      </c>
      <c r="E25" s="47">
        <v>2015</v>
      </c>
      <c r="F25" s="48">
        <v>2016</v>
      </c>
      <c r="G25" s="46">
        <v>2017</v>
      </c>
      <c r="H25" s="46" t="s">
        <v>0</v>
      </c>
      <c r="I25" s="51"/>
    </row>
    <row r="26" spans="1:9" ht="15" customHeight="1" x14ac:dyDescent="0.2">
      <c r="A26" s="39" t="s">
        <v>18</v>
      </c>
      <c r="B26" s="76">
        <v>40.795839016943532</v>
      </c>
      <c r="C26" s="76">
        <v>55.488912148099672</v>
      </c>
      <c r="D26" s="76">
        <v>62.115759494995388</v>
      </c>
      <c r="E26" s="77">
        <v>61.989854907233642</v>
      </c>
      <c r="F26" s="76">
        <v>65.760400608620103</v>
      </c>
      <c r="G26" s="76">
        <v>73.68892456408733</v>
      </c>
      <c r="H26" s="76">
        <v>72.369</v>
      </c>
      <c r="I26" s="49"/>
    </row>
    <row r="27" spans="1:9" ht="15" customHeight="1" x14ac:dyDescent="0.2">
      <c r="A27" s="39" t="s">
        <v>17</v>
      </c>
      <c r="B27" s="76">
        <v>41.426574675213679</v>
      </c>
      <c r="C27" s="76">
        <v>56.168054039305261</v>
      </c>
      <c r="D27" s="76">
        <v>49.441209810162462</v>
      </c>
      <c r="E27" s="77">
        <v>60.706932771290553</v>
      </c>
      <c r="F27" s="76">
        <v>72.781158221253733</v>
      </c>
      <c r="G27" s="76">
        <v>89.11041141329892</v>
      </c>
      <c r="H27" s="76">
        <v>93.926000000000002</v>
      </c>
      <c r="I27" s="49"/>
    </row>
    <row r="28" spans="1:9" ht="15" customHeight="1" x14ac:dyDescent="0.2">
      <c r="A28" s="39" t="s">
        <v>19</v>
      </c>
      <c r="B28" s="76">
        <v>98.477461235414353</v>
      </c>
      <c r="C28" s="76">
        <v>98.790875164145191</v>
      </c>
      <c r="D28" s="76">
        <v>125.63559778067508</v>
      </c>
      <c r="E28" s="77">
        <v>102.11330416045958</v>
      </c>
      <c r="F28" s="76">
        <v>90.353605542672696</v>
      </c>
      <c r="G28" s="76">
        <v>82.693956177930886</v>
      </c>
      <c r="H28" s="76">
        <v>77.048953431424735</v>
      </c>
      <c r="I28" s="49"/>
    </row>
    <row r="29" spans="1:9" ht="15" customHeight="1" x14ac:dyDescent="0.2">
      <c r="B29" s="51"/>
      <c r="C29" s="51"/>
      <c r="D29" s="51"/>
      <c r="E29" s="52"/>
      <c r="G29" s="51"/>
      <c r="H29" s="51"/>
      <c r="I29" s="51"/>
    </row>
    <row r="30" spans="1:9" ht="15" customHeight="1" x14ac:dyDescent="0.2">
      <c r="B30" s="49"/>
      <c r="C30" s="49"/>
      <c r="D30" s="49"/>
      <c r="E30" s="50"/>
      <c r="G30" s="49"/>
      <c r="H30" s="49"/>
      <c r="I30" s="49"/>
    </row>
    <row r="31" spans="1:9" ht="15" customHeight="1" x14ac:dyDescent="0.2">
      <c r="B31" s="49"/>
      <c r="C31" s="49"/>
      <c r="D31" s="49"/>
      <c r="E31" s="50"/>
      <c r="G31" s="49"/>
      <c r="H31" s="49"/>
      <c r="I31" s="49"/>
    </row>
    <row r="34" spans="2:11" ht="15" customHeight="1" x14ac:dyDescent="0.2">
      <c r="I34" s="51"/>
      <c r="J34" s="30"/>
      <c r="K34" s="4"/>
    </row>
    <row r="35" spans="2:11" ht="15" customHeight="1" x14ac:dyDescent="0.2">
      <c r="I35" s="64"/>
      <c r="J35" s="30"/>
      <c r="K35" s="4"/>
    </row>
    <row r="36" spans="2:11" ht="15" customHeight="1" x14ac:dyDescent="0.2">
      <c r="I36" s="64"/>
    </row>
    <row r="37" spans="2:11" ht="15" customHeight="1" x14ac:dyDescent="0.2">
      <c r="I37" s="42"/>
    </row>
    <row r="38" spans="2:11" ht="15" customHeight="1" x14ac:dyDescent="0.2">
      <c r="B38" s="65"/>
      <c r="C38" s="65"/>
      <c r="D38" s="65"/>
      <c r="E38" s="65"/>
      <c r="F38" s="65"/>
      <c r="G38" s="6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D26" sqref="D26"/>
    </sheetView>
  </sheetViews>
  <sheetFormatPr baseColWidth="10" defaultRowHeight="15" customHeight="1" x14ac:dyDescent="0.2"/>
  <cols>
    <col min="1" max="1" width="11.42578125" style="4" customWidth="1"/>
    <col min="2" max="13" width="11.42578125" style="4"/>
    <col min="14" max="14" width="11.42578125" style="4" customWidth="1"/>
    <col min="15" max="16384" width="11.42578125" style="4"/>
  </cols>
  <sheetData>
    <row r="1" spans="1:14" ht="20.100000000000001" customHeight="1" x14ac:dyDescent="0.3">
      <c r="A1" s="14" t="s">
        <v>111</v>
      </c>
    </row>
    <row r="2" spans="1:14" ht="15" customHeight="1" x14ac:dyDescent="0.2">
      <c r="A2" s="29" t="s">
        <v>82</v>
      </c>
      <c r="I2" s="33"/>
      <c r="J2" s="33"/>
      <c r="K2" s="33"/>
      <c r="L2" s="33"/>
      <c r="M2" s="33"/>
      <c r="N2" s="33"/>
    </row>
    <row r="3" spans="1:14" ht="15" customHeight="1" x14ac:dyDescent="0.2">
      <c r="A3" s="33"/>
      <c r="B3" s="33"/>
      <c r="C3" s="33"/>
      <c r="D3" s="33"/>
      <c r="E3" s="33"/>
      <c r="F3" s="33"/>
      <c r="G3" s="33"/>
      <c r="H3" s="33"/>
      <c r="N3" s="33"/>
    </row>
    <row r="6" spans="1:14" ht="15" customHeight="1" x14ac:dyDescent="0.2">
      <c r="I6" s="55"/>
      <c r="J6" s="55"/>
      <c r="K6" s="55"/>
      <c r="L6" s="55"/>
    </row>
    <row r="24" spans="1:14" ht="15" customHeight="1" x14ac:dyDescent="0.2">
      <c r="A24" s="39"/>
      <c r="B24" s="51"/>
      <c r="C24" s="51"/>
      <c r="D24" s="51"/>
      <c r="E24" s="52"/>
      <c r="F24" s="39"/>
      <c r="G24" s="51"/>
      <c r="H24" s="51"/>
      <c r="I24" s="51"/>
      <c r="J24" s="39"/>
      <c r="K24" s="51"/>
      <c r="L24" s="51"/>
      <c r="M24" s="51"/>
      <c r="N24" s="52"/>
    </row>
    <row r="25" spans="1:14" ht="15" customHeight="1" x14ac:dyDescent="0.2">
      <c r="A25" s="39"/>
      <c r="B25" s="49">
        <v>2006</v>
      </c>
      <c r="C25" s="49">
        <v>2007</v>
      </c>
      <c r="D25" s="49">
        <v>2008</v>
      </c>
      <c r="E25" s="50">
        <v>2009</v>
      </c>
      <c r="F25" s="39">
        <v>2010</v>
      </c>
      <c r="G25" s="49">
        <v>2011</v>
      </c>
      <c r="H25" s="49">
        <v>2012</v>
      </c>
      <c r="I25" s="49">
        <v>2013</v>
      </c>
      <c r="J25" s="39">
        <v>2014</v>
      </c>
      <c r="K25" s="49">
        <v>2015</v>
      </c>
      <c r="L25" s="49">
        <v>2016</v>
      </c>
      <c r="M25" s="49">
        <v>2017</v>
      </c>
      <c r="N25" s="78" t="s">
        <v>80</v>
      </c>
    </row>
    <row r="26" spans="1:14" ht="15" customHeight="1" x14ac:dyDescent="0.2">
      <c r="A26" s="39" t="s">
        <v>20</v>
      </c>
      <c r="B26" s="76">
        <v>82.247857982863863</v>
      </c>
      <c r="C26" s="76">
        <v>73.896892271450582</v>
      </c>
      <c r="D26" s="76">
        <v>70.715569663823757</v>
      </c>
      <c r="E26" s="77">
        <v>63.088866189989787</v>
      </c>
      <c r="F26" s="76">
        <v>61.497262080818579</v>
      </c>
      <c r="G26" s="76">
        <v>59.567067530064755</v>
      </c>
      <c r="H26" s="76">
        <v>56.943080621677446</v>
      </c>
      <c r="I26" s="76">
        <v>51.952334312765259</v>
      </c>
      <c r="J26" s="76">
        <v>49.403034202100606</v>
      </c>
      <c r="K26" s="76">
        <v>42.816124310325414</v>
      </c>
      <c r="L26" s="76">
        <v>33.113946071325024</v>
      </c>
      <c r="M26" s="76">
        <v>23.37332718043378</v>
      </c>
      <c r="N26" s="77">
        <v>21.394040902994931</v>
      </c>
    </row>
    <row r="27" spans="1:14" ht="15" customHeight="1" x14ac:dyDescent="0.2">
      <c r="A27" s="39" t="s">
        <v>21</v>
      </c>
      <c r="B27" s="76">
        <v>17.752142017136137</v>
      </c>
      <c r="C27" s="76">
        <v>26.103107728549418</v>
      </c>
      <c r="D27" s="76">
        <v>29.284430336176236</v>
      </c>
      <c r="E27" s="77">
        <v>36.911133810010213</v>
      </c>
      <c r="F27" s="76">
        <v>38.502737919181421</v>
      </c>
      <c r="G27" s="76">
        <v>40.432932469935245</v>
      </c>
      <c r="H27" s="76">
        <v>43.056919378322547</v>
      </c>
      <c r="I27" s="76">
        <v>48.047665687234741</v>
      </c>
      <c r="J27" s="76">
        <v>50.593973488135504</v>
      </c>
      <c r="K27" s="76">
        <v>57.045940772435536</v>
      </c>
      <c r="L27" s="76">
        <v>66.886053928674983</v>
      </c>
      <c r="M27" s="76">
        <v>76.626672819566224</v>
      </c>
      <c r="N27" s="77">
        <v>78.605959097005069</v>
      </c>
    </row>
    <row r="28" spans="1:14" ht="15" customHeight="1" x14ac:dyDescent="0.2">
      <c r="A28" s="39"/>
      <c r="B28" s="51"/>
      <c r="C28" s="51"/>
      <c r="D28" s="51"/>
      <c r="E28" s="52"/>
      <c r="F28" s="39"/>
      <c r="G28" s="51"/>
      <c r="H28" s="51"/>
      <c r="I28" s="51"/>
      <c r="J28" s="39"/>
      <c r="K28" s="51"/>
      <c r="L28" s="51"/>
      <c r="M28" s="51"/>
      <c r="N28" s="52"/>
    </row>
    <row r="29" spans="1:14" ht="15" customHeight="1" x14ac:dyDescent="0.2">
      <c r="A29" s="39"/>
      <c r="B29" s="49"/>
      <c r="C29" s="49"/>
      <c r="D29" s="49"/>
      <c r="E29" s="50"/>
      <c r="F29" s="39"/>
      <c r="G29" s="49"/>
      <c r="H29" s="49"/>
      <c r="I29" s="49"/>
      <c r="J29" s="39"/>
      <c r="K29" s="49"/>
      <c r="L29" s="49"/>
      <c r="M29" s="49"/>
      <c r="N29" s="50"/>
    </row>
    <row r="30" spans="1:14" ht="15" customHeight="1" x14ac:dyDescent="0.2">
      <c r="A30" s="39"/>
      <c r="B30" s="49"/>
      <c r="C30" s="49"/>
      <c r="D30" s="49"/>
      <c r="E30" s="50"/>
      <c r="F30" s="39"/>
      <c r="G30" s="49"/>
      <c r="H30" s="49"/>
      <c r="I30" s="49"/>
      <c r="J30" s="39"/>
      <c r="K30" s="49"/>
      <c r="L30" s="49"/>
      <c r="M30" s="49"/>
      <c r="N30" s="50"/>
    </row>
    <row r="31" spans="1:14" ht="15" customHeight="1" x14ac:dyDescent="0.2">
      <c r="A31" s="39"/>
      <c r="B31" s="51"/>
      <c r="C31" s="51"/>
      <c r="D31" s="51"/>
      <c r="E31" s="52"/>
      <c r="F31" s="39"/>
      <c r="G31" s="51"/>
      <c r="H31" s="51"/>
      <c r="I31" s="51"/>
      <c r="J31" s="39"/>
      <c r="K31" s="51"/>
      <c r="L31" s="51"/>
      <c r="M31" s="51"/>
      <c r="N31" s="52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31" sqref="G31"/>
    </sheetView>
  </sheetViews>
  <sheetFormatPr baseColWidth="10" defaultRowHeight="12.75" x14ac:dyDescent="0.2"/>
  <cols>
    <col min="1" max="4" width="11.42578125" style="39" customWidth="1"/>
    <col min="5" max="5" width="11.42578125" style="39"/>
    <col min="6" max="9" width="11.42578125" style="39" customWidth="1"/>
    <col min="10" max="16384" width="11.42578125" style="39"/>
  </cols>
  <sheetData>
    <row r="1" spans="1:9" ht="19.5" x14ac:dyDescent="0.3">
      <c r="A1" s="14" t="s">
        <v>112</v>
      </c>
      <c r="B1" s="4"/>
      <c r="C1" s="4"/>
      <c r="D1" s="4"/>
      <c r="E1" s="4"/>
      <c r="F1" s="4"/>
      <c r="G1" s="4"/>
      <c r="H1" s="4"/>
    </row>
    <row r="2" spans="1:9" ht="15" customHeight="1" x14ac:dyDescent="0.2">
      <c r="A2" s="29" t="s">
        <v>83</v>
      </c>
      <c r="B2" s="4"/>
      <c r="C2" s="4"/>
      <c r="D2" s="4"/>
      <c r="E2" s="4"/>
      <c r="F2" s="4"/>
      <c r="G2" s="4"/>
      <c r="H2" s="4"/>
    </row>
    <row r="3" spans="1:9" ht="15" customHeight="1" x14ac:dyDescent="0.2">
      <c r="A3" s="29" t="s">
        <v>121</v>
      </c>
      <c r="B3" s="33"/>
      <c r="C3" s="33"/>
      <c r="D3" s="33"/>
      <c r="E3" s="33"/>
      <c r="F3" s="33"/>
      <c r="G3" s="33"/>
      <c r="H3" s="33"/>
      <c r="I3" s="42"/>
    </row>
    <row r="4" spans="1:9" ht="15" customHeight="1" x14ac:dyDescent="0.2">
      <c r="A4" s="4"/>
      <c r="B4" s="4"/>
      <c r="C4" s="4"/>
      <c r="D4" s="4"/>
      <c r="E4" s="4"/>
      <c r="F4" s="4"/>
      <c r="G4" s="4"/>
      <c r="H4" s="4"/>
    </row>
    <row r="5" spans="1:9" ht="15" customHeight="1" x14ac:dyDescent="0.2">
      <c r="A5" s="4"/>
      <c r="B5" s="4"/>
      <c r="C5" s="4"/>
      <c r="D5" s="4"/>
      <c r="E5" s="4"/>
      <c r="F5" s="4"/>
      <c r="G5" s="4"/>
      <c r="H5" s="4"/>
    </row>
    <row r="6" spans="1:9" ht="15" customHeight="1" x14ac:dyDescent="0.2">
      <c r="A6" s="4"/>
      <c r="B6" s="4"/>
      <c r="C6" s="4"/>
      <c r="D6" s="4"/>
      <c r="E6" s="4"/>
      <c r="F6" s="4"/>
      <c r="G6" s="4"/>
      <c r="H6" s="4"/>
    </row>
    <row r="7" spans="1:9" ht="15" customHeight="1" x14ac:dyDescent="0.2">
      <c r="A7" s="4"/>
      <c r="B7" s="4"/>
      <c r="C7" s="4"/>
      <c r="D7" s="4"/>
      <c r="E7" s="4"/>
      <c r="F7" s="4"/>
      <c r="G7" s="4"/>
      <c r="H7" s="4"/>
    </row>
    <row r="8" spans="1:9" ht="15" customHeight="1" x14ac:dyDescent="0.2">
      <c r="A8" s="4"/>
      <c r="B8" s="4"/>
      <c r="C8" s="4"/>
      <c r="D8" s="4"/>
      <c r="E8" s="4"/>
      <c r="F8" s="4"/>
      <c r="G8" s="4"/>
      <c r="H8" s="4"/>
    </row>
    <row r="9" spans="1:9" ht="15" customHeight="1" x14ac:dyDescent="0.2">
      <c r="A9" s="4"/>
      <c r="B9" s="4"/>
      <c r="C9" s="4"/>
      <c r="D9" s="4"/>
      <c r="E9" s="4"/>
      <c r="F9" s="4"/>
      <c r="G9" s="4"/>
      <c r="H9" s="4"/>
    </row>
    <row r="10" spans="1:9" ht="15" customHeight="1" x14ac:dyDescent="0.2">
      <c r="A10" s="4"/>
      <c r="B10" s="4"/>
      <c r="C10" s="4"/>
      <c r="D10" s="4"/>
      <c r="E10" s="4"/>
      <c r="F10" s="4"/>
      <c r="G10" s="4"/>
      <c r="H10" s="4"/>
    </row>
    <row r="11" spans="1:9" ht="15" customHeight="1" x14ac:dyDescent="0.2">
      <c r="A11" s="4"/>
      <c r="B11" s="4"/>
      <c r="C11" s="4"/>
      <c r="D11" s="4"/>
      <c r="E11" s="4"/>
      <c r="F11" s="4"/>
      <c r="G11" s="4"/>
      <c r="H11" s="4"/>
    </row>
    <row r="12" spans="1:9" ht="15" customHeight="1" x14ac:dyDescent="0.2">
      <c r="A12" s="4"/>
      <c r="B12" s="4"/>
      <c r="C12" s="4"/>
      <c r="D12" s="4"/>
      <c r="E12" s="4"/>
      <c r="F12" s="4"/>
      <c r="G12" s="4"/>
      <c r="H12" s="4"/>
    </row>
    <row r="13" spans="1:9" ht="15" customHeight="1" x14ac:dyDescent="0.2">
      <c r="A13" s="4"/>
      <c r="B13" s="4"/>
      <c r="C13" s="4"/>
      <c r="D13" s="4"/>
      <c r="E13" s="4"/>
      <c r="F13" s="4"/>
      <c r="G13" s="4"/>
      <c r="H13" s="4"/>
    </row>
    <row r="14" spans="1:9" ht="15" customHeight="1" x14ac:dyDescent="0.2">
      <c r="A14" s="4"/>
      <c r="B14" s="4"/>
      <c r="C14" s="4"/>
      <c r="D14" s="4"/>
      <c r="E14" s="4"/>
      <c r="F14" s="4"/>
      <c r="G14" s="4"/>
      <c r="H14" s="4"/>
    </row>
    <row r="15" spans="1:9" ht="15" customHeight="1" x14ac:dyDescent="0.2">
      <c r="A15" s="4"/>
      <c r="B15" s="4"/>
      <c r="C15" s="4"/>
      <c r="D15" s="4"/>
      <c r="E15" s="4"/>
      <c r="F15" s="4"/>
      <c r="G15" s="4"/>
      <c r="H15" s="4"/>
    </row>
    <row r="16" spans="1:9" ht="15" customHeight="1" x14ac:dyDescent="0.2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">
      <c r="A24" s="4"/>
      <c r="B24" s="4"/>
      <c r="C24" s="4"/>
      <c r="D24" s="4"/>
      <c r="E24" s="4"/>
      <c r="F24" s="4"/>
      <c r="G24" s="4"/>
      <c r="H24" s="4"/>
    </row>
    <row r="25" spans="1:8" ht="15" customHeight="1" x14ac:dyDescent="0.2">
      <c r="B25" s="39" t="s">
        <v>31</v>
      </c>
      <c r="C25" s="39" t="s">
        <v>32</v>
      </c>
      <c r="D25" s="4"/>
      <c r="E25" s="4"/>
      <c r="F25" s="4"/>
      <c r="G25" s="4"/>
      <c r="H25" s="4"/>
    </row>
    <row r="26" spans="1:8" ht="15" customHeight="1" x14ac:dyDescent="0.2">
      <c r="A26" s="39" t="s">
        <v>33</v>
      </c>
      <c r="B26" s="43">
        <v>0.11075460365251003</v>
      </c>
      <c r="C26" s="44">
        <v>1.4122800963702979</v>
      </c>
      <c r="E26" s="43">
        <v>0.11075460365251003</v>
      </c>
      <c r="F26" s="44">
        <v>1.4122800963702979</v>
      </c>
    </row>
    <row r="27" spans="1:8" ht="15" customHeight="1" x14ac:dyDescent="0.2">
      <c r="A27" s="39" t="s">
        <v>23</v>
      </c>
      <c r="B27" s="43">
        <v>0</v>
      </c>
      <c r="C27" s="44">
        <v>4.4541475438793121</v>
      </c>
      <c r="E27" s="43">
        <v>0</v>
      </c>
      <c r="F27" s="44">
        <v>4.4541475438793121</v>
      </c>
    </row>
    <row r="28" spans="1:8" ht="15" customHeight="1" x14ac:dyDescent="0.2">
      <c r="A28" s="39" t="s">
        <v>41</v>
      </c>
      <c r="B28" s="43">
        <v>1.5043781893779016</v>
      </c>
      <c r="C28" s="44">
        <v>12.190669052514593</v>
      </c>
      <c r="E28" s="43">
        <v>1.5043781893779016</v>
      </c>
      <c r="F28" s="44">
        <v>12.190669052514593</v>
      </c>
    </row>
    <row r="29" spans="1:8" ht="15" customHeight="1" x14ac:dyDescent="0.2">
      <c r="A29" s="39" t="s">
        <v>34</v>
      </c>
      <c r="B29" s="43">
        <v>0.76954015220489658</v>
      </c>
      <c r="C29" s="44">
        <v>10.026697822013594</v>
      </c>
      <c r="E29" s="43">
        <v>0.76954015220489658</v>
      </c>
      <c r="F29" s="44">
        <v>10.026697822013594</v>
      </c>
    </row>
    <row r="30" spans="1:8" ht="15" customHeight="1" x14ac:dyDescent="0.2">
      <c r="A30" s="39" t="s">
        <v>35</v>
      </c>
      <c r="B30" s="43">
        <v>29.359013338341327</v>
      </c>
      <c r="C30" s="44">
        <v>13.450364943849888</v>
      </c>
      <c r="E30" s="43">
        <v>29.359013338341327</v>
      </c>
      <c r="F30" s="44">
        <v>13.450364943849888</v>
      </c>
    </row>
    <row r="31" spans="1:8" ht="15" customHeight="1" x14ac:dyDescent="0.2">
      <c r="A31" s="39" t="s">
        <v>36</v>
      </c>
      <c r="B31" s="43">
        <v>1.4885963451245801</v>
      </c>
      <c r="C31" s="44">
        <v>1.5868752372680581</v>
      </c>
      <c r="E31" s="43">
        <v>1.4885963451245801</v>
      </c>
      <c r="F31" s="44">
        <v>1.5868752372680581</v>
      </c>
    </row>
    <row r="32" spans="1:8" ht="15" customHeight="1" x14ac:dyDescent="0.2">
      <c r="A32" s="39" t="s">
        <v>37</v>
      </c>
      <c r="B32" s="43">
        <v>3.1976569194890598</v>
      </c>
      <c r="C32" s="44">
        <v>22.383507794252605</v>
      </c>
      <c r="E32" s="43">
        <v>3.1976569194890598</v>
      </c>
      <c r="F32" s="44">
        <v>22.383507794252605</v>
      </c>
    </row>
    <row r="33" spans="1:6" ht="15" customHeight="1" x14ac:dyDescent="0.2">
      <c r="A33" s="39" t="s">
        <v>42</v>
      </c>
      <c r="B33" s="43">
        <v>2.6591585198470105</v>
      </c>
      <c r="C33" s="44">
        <v>16.894851015693447</v>
      </c>
      <c r="E33" s="43">
        <v>2.6591585198470105</v>
      </c>
      <c r="F33" s="44">
        <v>16.894851015693447</v>
      </c>
    </row>
    <row r="34" spans="1:6" ht="15" customHeight="1" x14ac:dyDescent="0.2">
      <c r="A34" s="39" t="s">
        <v>38</v>
      </c>
      <c r="B34" s="43">
        <v>6.65018482500611</v>
      </c>
      <c r="C34" s="44">
        <v>2.3045804308460438</v>
      </c>
      <c r="E34" s="43">
        <v>6.65018482500611</v>
      </c>
      <c r="F34" s="44">
        <v>2.3045804308460438</v>
      </c>
    </row>
    <row r="35" spans="1:6" ht="15" customHeight="1" x14ac:dyDescent="0.2">
      <c r="A35" s="39" t="s">
        <v>39</v>
      </c>
      <c r="B35" s="43">
        <v>4.4753576946257647</v>
      </c>
      <c r="C35" s="44">
        <v>6.8701406850181055</v>
      </c>
      <c r="E35" s="43">
        <v>4.4753576946257647</v>
      </c>
      <c r="F35" s="44">
        <v>6.8701406850181055</v>
      </c>
    </row>
    <row r="36" spans="1:6" ht="15" customHeight="1" x14ac:dyDescent="0.2">
      <c r="A36" s="39" t="s">
        <v>40</v>
      </c>
      <c r="B36" s="43">
        <v>49.785359412330834</v>
      </c>
      <c r="C36" s="44">
        <v>8.4258853782940495</v>
      </c>
      <c r="E36" s="43">
        <v>49.785359412330834</v>
      </c>
      <c r="F36" s="44"/>
    </row>
    <row r="37" spans="1:6" ht="15" customHeight="1" x14ac:dyDescent="0.2"/>
    <row r="39" spans="1:6" ht="14.25" x14ac:dyDescent="0.2">
      <c r="A39" s="45"/>
      <c r="B39" s="45"/>
      <c r="C39" s="45"/>
      <c r="D39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3" sqref="A3"/>
    </sheetView>
  </sheetViews>
  <sheetFormatPr baseColWidth="10" defaultRowHeight="12.75" x14ac:dyDescent="0.2"/>
  <cols>
    <col min="1" max="1" width="11.42578125" style="4" customWidth="1"/>
    <col min="2" max="16384" width="11.42578125" style="4"/>
  </cols>
  <sheetData>
    <row r="1" spans="1:8" ht="19.5" x14ac:dyDescent="0.3">
      <c r="A1" s="14" t="s">
        <v>113</v>
      </c>
    </row>
    <row r="2" spans="1:8" ht="15" customHeight="1" x14ac:dyDescent="0.2">
      <c r="A2" s="29" t="s">
        <v>83</v>
      </c>
    </row>
    <row r="3" spans="1:8" ht="15" customHeight="1" x14ac:dyDescent="0.2">
      <c r="A3" s="29" t="s">
        <v>30</v>
      </c>
      <c r="B3" s="33"/>
      <c r="C3" s="33"/>
      <c r="D3" s="33"/>
      <c r="E3" s="33"/>
      <c r="F3" s="33"/>
      <c r="G3" s="33"/>
      <c r="H3" s="33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>
      <c r="A25" s="37" t="s">
        <v>28</v>
      </c>
      <c r="B25" s="38">
        <v>1.4887911397521072</v>
      </c>
    </row>
    <row r="26" spans="1:2" ht="15" customHeight="1" x14ac:dyDescent="0.2">
      <c r="A26" s="37" t="s">
        <v>115</v>
      </c>
      <c r="B26" s="38">
        <v>13.088481595527545</v>
      </c>
    </row>
    <row r="27" spans="1:2" ht="15" customHeight="1" x14ac:dyDescent="0.2">
      <c r="A27" s="37" t="s">
        <v>23</v>
      </c>
      <c r="B27" s="38">
        <v>40.560973710890217</v>
      </c>
    </row>
    <row r="28" spans="1:2" ht="15" customHeight="1" x14ac:dyDescent="0.2">
      <c r="A28" s="37" t="s">
        <v>26</v>
      </c>
      <c r="B28" s="38">
        <v>4.7299904041596177</v>
      </c>
    </row>
    <row r="29" spans="1:2" ht="15" customHeight="1" x14ac:dyDescent="0.2">
      <c r="A29" s="37" t="s">
        <v>27</v>
      </c>
      <c r="B29" s="38">
        <v>0.67118668541851922</v>
      </c>
    </row>
    <row r="30" spans="1:2" ht="15" customHeight="1" x14ac:dyDescent="0.2">
      <c r="A30" s="37" t="s">
        <v>24</v>
      </c>
      <c r="B30" s="38">
        <v>0.3309214130109176</v>
      </c>
    </row>
    <row r="31" spans="1:2" ht="15" customHeight="1" x14ac:dyDescent="0.2">
      <c r="A31" s="37" t="s">
        <v>22</v>
      </c>
      <c r="B31" s="38">
        <v>33.430659007290309</v>
      </c>
    </row>
    <row r="32" spans="1:2" ht="15" customHeight="1" x14ac:dyDescent="0.2">
      <c r="A32" s="37" t="s">
        <v>25</v>
      </c>
      <c r="B32" s="38">
        <v>2.4522472025418125</v>
      </c>
    </row>
    <row r="33" spans="1:5" ht="15" customHeight="1" x14ac:dyDescent="0.2">
      <c r="A33" s="37" t="s">
        <v>29</v>
      </c>
    </row>
    <row r="34" spans="1:5" ht="15" customHeight="1" x14ac:dyDescent="0.2">
      <c r="A34" s="37"/>
    </row>
    <row r="35" spans="1:5" ht="15" customHeight="1" x14ac:dyDescent="0.2">
      <c r="A35" s="37"/>
    </row>
    <row r="36" spans="1:5" ht="15" customHeight="1" x14ac:dyDescent="0.2"/>
    <row r="37" spans="1:5" ht="15" customHeight="1" x14ac:dyDescent="0.2"/>
    <row r="38" spans="1:5" ht="15" x14ac:dyDescent="0.25">
      <c r="A38" s="31"/>
      <c r="B38" s="31"/>
    </row>
    <row r="44" spans="1:5" ht="15" x14ac:dyDescent="0.25">
      <c r="D44" s="63"/>
      <c r="E44" s="31"/>
    </row>
    <row r="45" spans="1:5" ht="15" x14ac:dyDescent="0.25">
      <c r="D45" s="63"/>
      <c r="E45" s="31"/>
    </row>
    <row r="46" spans="1:5" ht="15" x14ac:dyDescent="0.25">
      <c r="D46" s="31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Birgitte Gundersen Enger</cp:lastModifiedBy>
  <dcterms:created xsi:type="dcterms:W3CDTF">2018-10-15T05:39:47Z</dcterms:created>
  <dcterms:modified xsi:type="dcterms:W3CDTF">2018-12-05T07:35:11Z</dcterms:modified>
</cp:coreProperties>
</file>