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inansielt Utsyn\2018_høst\Engelsk\Rapport - ferdig montert\"/>
    </mc:Choice>
  </mc:AlternateContent>
  <bookViews>
    <workbookView xWindow="0" yWindow="0" windowWidth="28800" windowHeight="11700"/>
  </bookViews>
  <sheets>
    <sheet name="3.1" sheetId="1" r:id="rId1"/>
    <sheet name=" 3.2" sheetId="2" r:id="rId2"/>
    <sheet name="3.3" sheetId="3" r:id="rId3"/>
    <sheet name="3.4" sheetId="4" r:id="rId4"/>
    <sheet name="3.5" sheetId="5" r:id="rId5"/>
    <sheet name="3.6" sheetId="7" r:id="rId6"/>
    <sheet name="3.7" sheetId="6" r:id="rId7"/>
    <sheet name="3.8" sheetId="8" r:id="rId8"/>
    <sheet name="3.9" sheetId="10" r:id="rId9"/>
    <sheet name="3.10" sheetId="11" r:id="rId10"/>
    <sheet name="3.11" sheetId="12" r:id="rId11"/>
    <sheet name="3.12" sheetId="14" r:id="rId12"/>
    <sheet name="3.13" sheetId="13" r:id="rId13"/>
    <sheet name="3.14 A" sheetId="15" r:id="rId14"/>
    <sheet name="3.14 B" sheetId="28" r:id="rId15"/>
    <sheet name="3.15" sheetId="16" r:id="rId16"/>
    <sheet name="3.16" sheetId="27" r:id="rId17"/>
    <sheet name="3.17" sheetId="19" r:id="rId18"/>
    <sheet name="3.18" sheetId="21" r:id="rId19"/>
    <sheet name="3.19" sheetId="22" r:id="rId20"/>
    <sheet name="3.20" sheetId="23" r:id="rId21"/>
    <sheet name="3.21" sheetId="24" r:id="rId22"/>
    <sheet name="3.22" sheetId="25" r:id="rId23"/>
    <sheet name="3.23" sheetId="26" r:id="rId24"/>
  </sheets>
  <externalReferences>
    <externalReference r:id="rId25"/>
    <externalReference r:id="rId26"/>
    <externalReference r:id="rId2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2" l="1"/>
  <c r="B27" i="12"/>
  <c r="C26" i="12"/>
  <c r="B26" i="12"/>
  <c r="B37" i="10" l="1"/>
  <c r="C37" i="10"/>
  <c r="D37" i="10"/>
  <c r="E37" i="10"/>
  <c r="B38" i="10"/>
  <c r="C38" i="10"/>
  <c r="D38" i="10"/>
  <c r="E38" i="10"/>
  <c r="B39" i="10"/>
  <c r="C39" i="10"/>
  <c r="D39" i="10"/>
  <c r="E39" i="10"/>
  <c r="B40" i="10"/>
  <c r="C40" i="10"/>
  <c r="D40" i="10"/>
  <c r="E40" i="10"/>
  <c r="B41" i="10"/>
  <c r="C41" i="10"/>
  <c r="D41" i="10"/>
  <c r="E41" i="10"/>
  <c r="B42" i="10"/>
  <c r="C42" i="10"/>
  <c r="D42" i="10"/>
  <c r="E42" i="10"/>
  <c r="B43" i="10"/>
  <c r="C43" i="10"/>
  <c r="D43" i="10"/>
  <c r="E43" i="10"/>
  <c r="E36" i="10"/>
  <c r="D36" i="10"/>
  <c r="C36" i="10"/>
  <c r="B36" i="10"/>
  <c r="B28" i="13" l="1"/>
  <c r="C26" i="13" s="1"/>
  <c r="C25" i="13" l="1"/>
  <c r="C27" i="13"/>
</calcChain>
</file>

<file path=xl/sharedStrings.xml><?xml version="1.0" encoding="utf-8"?>
<sst xmlns="http://schemas.openxmlformats.org/spreadsheetml/2006/main" count="293" uniqueCount="203">
  <si>
    <t>Profit and return on equity</t>
  </si>
  <si>
    <t>Source: Finanstilsynet</t>
  </si>
  <si>
    <t>1q–3q 18</t>
  </si>
  <si>
    <t>Profit before tax</t>
  </si>
  <si>
    <t xml:space="preserve">Figur skal fylle denne boksen </t>
  </si>
  <si>
    <t>Return on equity (right-hand scale)</t>
  </si>
  <si>
    <t>Net interest income, operating expenses and loan losses</t>
  </si>
  <si>
    <t>1q–3q 17</t>
  </si>
  <si>
    <t>Net interest income</t>
  </si>
  <si>
    <t>Operating expenses</t>
  </si>
  <si>
    <t>Loan losses</t>
  </si>
  <si>
    <t>Term of funding</t>
  </si>
  <si>
    <t>30.09.18</t>
  </si>
  <si>
    <t>Less than a year</t>
  </si>
  <si>
    <t>More than a year</t>
  </si>
  <si>
    <t>CET1 capital ratio</t>
  </si>
  <si>
    <t>3q 2017</t>
  </si>
  <si>
    <t>3q 2018</t>
  </si>
  <si>
    <t>Period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</si>
  <si>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</si>
  <si>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</si>
  <si>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</si>
  <si>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</si>
  <si>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</si>
  <si>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</si>
  <si>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</si>
  <si>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</si>
  <si>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</si>
  <si>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</si>
  <si>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</si>
  <si>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</si>
  <si>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</si>
  <si>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CET1 capital / total assets</t>
  </si>
  <si>
    <t>LCR and NSFR, weighted average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</si>
  <si>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</si>
  <si>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</si>
  <si>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</si>
  <si>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</si>
  <si>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</si>
  <si>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</si>
  <si>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</si>
  <si>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</si>
  <si>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</si>
  <si>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</si>
  <si>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</si>
  <si>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</si>
  <si>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</si>
  <si>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</si>
  <si>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</si>
  <si>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</si>
  <si>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LCR</t>
  </si>
  <si>
    <t>NSFR</t>
  </si>
  <si>
    <t>Ratio of deposits to total loans</t>
  </si>
  <si>
    <t>Banking groups including partly-owned covered bonds</t>
  </si>
  <si>
    <t>Market funding – share of total funding</t>
  </si>
  <si>
    <t>Sources: Finanstilsynet and Norges Bank</t>
  </si>
  <si>
    <t>Share of market funding</t>
  </si>
  <si>
    <t>Trend in market funding of banks and covered-bond-issuing entities, by type of funding</t>
  </si>
  <si>
    <t>Senior bonds</t>
  </si>
  <si>
    <t>Covered bonds</t>
  </si>
  <si>
    <t>Short-term market funding + interbank</t>
  </si>
  <si>
    <t xml:space="preserve">Trend in market funding of banks and covered-bond-issuing entities, by domestic/foreign funding </t>
  </si>
  <si>
    <t>Adjusted for Nordea</t>
  </si>
  <si>
    <t>2011</t>
  </si>
  <si>
    <t>2012</t>
  </si>
  <si>
    <t>2013</t>
  </si>
  <si>
    <t>2014</t>
  </si>
  <si>
    <t>2015</t>
  </si>
  <si>
    <t>2016</t>
  </si>
  <si>
    <t>2017</t>
  </si>
  <si>
    <t>Norway, term &gt; 1 yr</t>
  </si>
  <si>
    <t>Foreign, term &gt; 1 yr</t>
  </si>
  <si>
    <t>Norway, term &lt; 1 yr</t>
  </si>
  <si>
    <t>Norway 3 mths–-1 yr</t>
  </si>
  <si>
    <t>Foreign 3 mths–-1 yr</t>
  </si>
  <si>
    <t>Foreign, term &lt; 1 yr</t>
  </si>
  <si>
    <t>Norway, term &lt; 3 mths</t>
  </si>
  <si>
    <t xml:space="preserve">                  </t>
  </si>
  <si>
    <t>Derivatives distributed on underlying assets. Notional values as at 30 Sept. 2018</t>
  </si>
  <si>
    <t>Interest rate</t>
  </si>
  <si>
    <t>FX</t>
  </si>
  <si>
    <t>Equity</t>
  </si>
  <si>
    <t>Credit</t>
  </si>
  <si>
    <t>Other</t>
  </si>
  <si>
    <t xml:space="preserve">Recorded market value of derivative contracts. NOK million as at 30 Sept. 2018 
</t>
  </si>
  <si>
    <t>Recorded value – liabilities</t>
  </si>
  <si>
    <t>Recorded value – assets</t>
  </si>
  <si>
    <t>LCR in selected currencies. Large banks</t>
  </si>
  <si>
    <t>Large banks</t>
  </si>
  <si>
    <t>EUR</t>
  </si>
  <si>
    <t>USD</t>
  </si>
  <si>
    <t>NOK</t>
  </si>
  <si>
    <t>09 2018</t>
  </si>
  <si>
    <t>08 2018</t>
  </si>
  <si>
    <t>jul.   18</t>
  </si>
  <si>
    <t>Jun. 2018</t>
  </si>
  <si>
    <t>06 2018</t>
  </si>
  <si>
    <t>04 2018</t>
  </si>
  <si>
    <t>03 2018</t>
  </si>
  <si>
    <t>02 2018</t>
  </si>
  <si>
    <t>12 2017</t>
  </si>
  <si>
    <t>11 2017</t>
  </si>
  <si>
    <t>10 2017</t>
  </si>
  <si>
    <t>09 2017</t>
  </si>
  <si>
    <t>08 2017</t>
  </si>
  <si>
    <t>06 2017</t>
  </si>
  <si>
    <t>04 2017</t>
  </si>
  <si>
    <t>03 2017</t>
  </si>
  <si>
    <t>02 2017</t>
  </si>
  <si>
    <t>12 2016</t>
  </si>
  <si>
    <t>11 2016</t>
  </si>
  <si>
    <t>10 2016</t>
  </si>
  <si>
    <t>09 2016</t>
  </si>
  <si>
    <t>08 2016</t>
  </si>
  <si>
    <t>06 2016</t>
  </si>
  <si>
    <t>Reported counterparties in OTC derivative contracts. As at 30 Sept. 2018</t>
  </si>
  <si>
    <t>Credit institutions</t>
  </si>
  <si>
    <t>Other financial institutions</t>
  </si>
  <si>
    <t xml:space="preserve">Other </t>
  </si>
  <si>
    <t>CET1 capital ratio in banks/banking groups as at 30 Sept. 2018</t>
  </si>
  <si>
    <t xml:space="preserve">Note: Banks/banking groups with ratios above 21 per cent are excluded. </t>
  </si>
  <si>
    <t>Total requirement</t>
  </si>
  <si>
    <t xml:space="preserve">Gap between actual ratio and requirement </t>
  </si>
  <si>
    <t>Leverage ratio in banks/banking groups as at 30 Sept. 2018</t>
  </si>
  <si>
    <t xml:space="preserve">Note: Banks/banking groups with ratios above 10 per cent are excluded. </t>
  </si>
  <si>
    <t xml:space="preserve">Total requirement  </t>
  </si>
  <si>
    <t>Total assets and risk-weighted assets of Norwegian banks and banking groups</t>
  </si>
  <si>
    <t>30.06.18</t>
  </si>
  <si>
    <t>Risk-weighted assets</t>
  </si>
  <si>
    <t>Total assets</t>
  </si>
  <si>
    <t>CET1 capital ratio in Norwegian banking groups (IRB) as at 30 Sept. 2018</t>
  </si>
  <si>
    <t>Source: The banks' quarterly reports</t>
  </si>
  <si>
    <t>Incl. floor</t>
  </si>
  <si>
    <t>Excl. floor</t>
  </si>
  <si>
    <t>Company name</t>
  </si>
  <si>
    <t>Vest</t>
  </si>
  <si>
    <t>SNN</t>
  </si>
  <si>
    <t>Østlandet</t>
  </si>
  <si>
    <t>SMN</t>
  </si>
  <si>
    <t>SR-Bank</t>
  </si>
  <si>
    <t>Møre</t>
  </si>
  <si>
    <t>DNB Bank</t>
  </si>
  <si>
    <t>Net interest income as a share of operating income, first half of 2018</t>
  </si>
  <si>
    <t>Source: EBA</t>
  </si>
  <si>
    <t>CY</t>
  </si>
  <si>
    <t>NO</t>
  </si>
  <si>
    <t>NL</t>
  </si>
  <si>
    <t>MT</t>
  </si>
  <si>
    <t>GR</t>
  </si>
  <si>
    <t>SK</t>
  </si>
  <si>
    <t>ES</t>
  </si>
  <si>
    <t>BG</t>
  </si>
  <si>
    <t>CZ</t>
  </si>
  <si>
    <t>PL</t>
  </si>
  <si>
    <t>BE</t>
  </si>
  <si>
    <t>AT</t>
  </si>
  <si>
    <t>HR</t>
  </si>
  <si>
    <t>IS</t>
  </si>
  <si>
    <t>PT</t>
  </si>
  <si>
    <t>IE</t>
  </si>
  <si>
    <t>SI</t>
  </si>
  <si>
    <t>FI</t>
  </si>
  <si>
    <t>DK</t>
  </si>
  <si>
    <t>RO</t>
  </si>
  <si>
    <t>LV</t>
  </si>
  <si>
    <t>LT</t>
  </si>
  <si>
    <t>EE</t>
  </si>
  <si>
    <t>HU</t>
  </si>
  <si>
    <t>SE</t>
  </si>
  <si>
    <t>GB</t>
  </si>
  <si>
    <t>LU</t>
  </si>
  <si>
    <t>DE</t>
  </si>
  <si>
    <t>IT</t>
  </si>
  <si>
    <t>FR</t>
  </si>
  <si>
    <t>Commission and fee income as a share of operating income, first half of 2018</t>
  </si>
  <si>
    <t>Operating income decomposed</t>
  </si>
  <si>
    <t>Source: Finansitilsynet</t>
  </si>
  <si>
    <t>Per cent</t>
  </si>
  <si>
    <t>Dividends etc.</t>
  </si>
  <si>
    <t>Net commissions and fees</t>
  </si>
  <si>
    <t>Other ordinary income</t>
  </si>
  <si>
    <t>Commission and fee income as a share of operating income</t>
  </si>
  <si>
    <t>Guarantee commissions</t>
  </si>
  <si>
    <t>Agent’s commissions</t>
  </si>
  <si>
    <t>Payment transfers</t>
  </si>
  <si>
    <t>Securities management</t>
  </si>
  <si>
    <t>Sale of insurance policies</t>
  </si>
  <si>
    <t>Other fees, including interbank</t>
  </si>
  <si>
    <t>Commission and fee income as a share of operating income in 2017 – banks grouped by size</t>
  </si>
  <si>
    <t>Medium-sized banks</t>
  </si>
  <si>
    <t>Small banks</t>
  </si>
  <si>
    <t>Other commissions and fees</t>
  </si>
  <si>
    <t>12-month growth in consumer lending</t>
  </si>
  <si>
    <t>Sources: Finanstilsynet and Statistics Norway</t>
  </si>
  <si>
    <t>Growth in consumer lending</t>
  </si>
  <si>
    <t>C2 households</t>
  </si>
  <si>
    <t xml:space="preserve"> 30.09.18</t>
  </si>
  <si>
    <t>Profit trend, consumer lending</t>
  </si>
  <si>
    <t>Net interest income in per cent of ATA</t>
  </si>
  <si>
    <t>Losses in per cent of gross loans</t>
  </si>
  <si>
    <t>Profit in per cent of ATA</t>
  </si>
  <si>
    <t>1q–3q 2018</t>
  </si>
  <si>
    <t>Com- modity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</si>
</sst>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dd/mm/yy;@"/>
    <numFmt numFmtId="167" formatCode="0.0\ %"/>
    <numFmt numFmtId="168" formatCode="_(* #,##0.00_);_(* \(#,##0.00\);_(* &quot;-&quot;??_);_(@_)"/>
    <numFmt numFmtId="169" formatCode="_ * #,##0_ ;_ * \-#,##0_ ;_ * &quot;-&quot;??_ ;_ @_ "/>
    <numFmt numFmtId="170" formatCode="_ * #,##0.0_ ;_ * \-#,##0.0_ ;_ * &quot;-&quot;??_ ;_ @_ "/>
    <numFmt numFmtId="171" formatCode="_ * #,##0.00_ ;_ * \-#,##0.00_ ;_ * &quot;-&quot;??_ ;_ @_ "/>
    <numFmt numFmtId="172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1"/>
      <color rgb="FF000000"/>
      <name val="Calibri"/>
      <family val="2"/>
    </font>
    <font>
      <sz val="10"/>
      <name val="MS Sans Serif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5"/>
      <color theme="1"/>
      <name val="Arial"/>
      <family val="2"/>
    </font>
    <font>
      <b/>
      <sz val="11"/>
      <color indexed="63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1" fillId="0" borderId="1" applyNumberFormat="0" applyFill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ont="0" applyFill="0" applyBorder="0"/>
    <xf numFmtId="9" fontId="7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Border="1"/>
    <xf numFmtId="14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9" fontId="2" fillId="0" borderId="0" xfId="5" applyFont="1"/>
    <xf numFmtId="0" fontId="2" fillId="0" borderId="0" xfId="9" applyFont="1" applyBorder="1"/>
    <xf numFmtId="0" fontId="2" fillId="0" borderId="0" xfId="9" applyFont="1" applyBorder="1" applyAlignment="1">
      <alignment horizontal="right"/>
    </xf>
    <xf numFmtId="49" fontId="2" fillId="0" borderId="0" xfId="10" applyNumberFormat="1" applyFont="1" applyBorder="1" applyAlignment="1">
      <alignment horizontal="right"/>
    </xf>
    <xf numFmtId="49" fontId="9" fillId="0" borderId="0" xfId="10" applyNumberFormat="1" applyFont="1" applyFill="1" applyBorder="1" applyAlignment="1">
      <alignment horizontal="right"/>
    </xf>
    <xf numFmtId="1" fontId="2" fillId="0" borderId="0" xfId="5" applyNumberFormat="1" applyFont="1"/>
    <xf numFmtId="49" fontId="2" fillId="0" borderId="0" xfId="0" applyNumberFormat="1" applyFont="1" applyFill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9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9" fillId="0" borderId="0" xfId="0" applyFont="1"/>
    <xf numFmtId="2" fontId="2" fillId="0" borderId="0" xfId="0" applyNumberFormat="1" applyFont="1"/>
    <xf numFmtId="1" fontId="2" fillId="0" borderId="0" xfId="0" applyNumberFormat="1" applyFont="1" applyBorder="1"/>
    <xf numFmtId="0" fontId="8" fillId="0" borderId="0" xfId="2" applyFont="1" applyBorder="1"/>
    <xf numFmtId="0" fontId="2" fillId="0" borderId="0" xfId="6" applyFont="1" applyFill="1" applyBorder="1" applyAlignment="1">
      <alignment horizontal="right"/>
    </xf>
    <xf numFmtId="170" fontId="2" fillId="0" borderId="0" xfId="8" applyNumberFormat="1" applyFont="1" applyFill="1" applyBorder="1"/>
    <xf numFmtId="0" fontId="2" fillId="0" borderId="0" xfId="0" applyFont="1" applyFill="1" applyBorder="1"/>
    <xf numFmtId="168" fontId="2" fillId="0" borderId="0" xfId="7" applyFont="1" applyFill="1" applyBorder="1"/>
    <xf numFmtId="0" fontId="2" fillId="0" borderId="0" xfId="6" applyFont="1" applyFill="1" applyBorder="1"/>
    <xf numFmtId="49" fontId="2" fillId="0" borderId="0" xfId="6" quotePrefix="1" applyNumberFormat="1" applyFont="1" applyFill="1" applyBorder="1"/>
    <xf numFmtId="164" fontId="2" fillId="0" borderId="0" xfId="0" applyNumberFormat="1" applyFont="1" applyBorder="1"/>
    <xf numFmtId="14" fontId="9" fillId="0" borderId="0" xfId="4" quotePrefix="1" applyNumberFormat="1" applyFont="1"/>
    <xf numFmtId="166" fontId="9" fillId="0" borderId="0" xfId="0" quotePrefix="1" applyNumberFormat="1" applyFont="1"/>
    <xf numFmtId="165" fontId="2" fillId="0" borderId="0" xfId="0" applyNumberFormat="1" applyFont="1"/>
    <xf numFmtId="0" fontId="9" fillId="0" borderId="0" xfId="4" applyFont="1" applyBorder="1"/>
    <xf numFmtId="14" fontId="2" fillId="0" borderId="0" xfId="0" applyNumberFormat="1" applyFont="1" applyBorder="1"/>
    <xf numFmtId="167" fontId="2" fillId="0" borderId="0" xfId="5" applyNumberFormat="1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1" fontId="2" fillId="0" borderId="0" xfId="5" applyNumberFormat="1" applyFont="1" applyBorder="1"/>
    <xf numFmtId="3" fontId="2" fillId="0" borderId="0" xfId="0" applyNumberFormat="1" applyFont="1"/>
    <xf numFmtId="9" fontId="2" fillId="0" borderId="0" xfId="0" applyNumberFormat="1" applyFont="1" applyBorder="1"/>
    <xf numFmtId="9" fontId="2" fillId="0" borderId="0" xfId="0" applyNumberFormat="1" applyFont="1"/>
    <xf numFmtId="0" fontId="2" fillId="0" borderId="0" xfId="0" applyFont="1" applyFill="1"/>
    <xf numFmtId="0" fontId="9" fillId="0" borderId="0" xfId="0" applyFont="1" applyFill="1" applyBorder="1"/>
    <xf numFmtId="0" fontId="2" fillId="0" borderId="0" xfId="0" applyNumberFormat="1" applyFont="1" applyBorder="1"/>
    <xf numFmtId="0" fontId="2" fillId="0" borderId="0" xfId="0" applyNumberFormat="1" applyFont="1"/>
    <xf numFmtId="49" fontId="2" fillId="0" borderId="0" xfId="6" quotePrefix="1" applyNumberFormat="1" applyFont="1" applyFill="1"/>
    <xf numFmtId="169" fontId="2" fillId="0" borderId="0" xfId="7" applyNumberFormat="1" applyFont="1" applyFill="1"/>
    <xf numFmtId="169" fontId="2" fillId="0" borderId="0" xfId="6" applyNumberFormat="1" applyFont="1" applyFill="1"/>
    <xf numFmtId="0" fontId="3" fillId="0" borderId="0" xfId="0" applyFont="1" applyFill="1" applyBorder="1" applyAlignment="1">
      <alignment vertical="center"/>
    </xf>
    <xf numFmtId="169" fontId="2" fillId="0" borderId="0" xfId="7" applyNumberFormat="1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/>
    <xf numFmtId="14" fontId="2" fillId="0" borderId="0" xfId="0" applyNumberFormat="1" applyFont="1" applyFill="1"/>
    <xf numFmtId="172" fontId="2" fillId="0" borderId="0" xfId="11" applyNumberFormat="1" applyFont="1"/>
    <xf numFmtId="14" fontId="2" fillId="0" borderId="2" xfId="0" quotePrefix="1" applyNumberFormat="1" applyFont="1" applyBorder="1"/>
    <xf numFmtId="0" fontId="4" fillId="0" borderId="0" xfId="1" applyFont="1" applyBorder="1" applyAlignment="1"/>
    <xf numFmtId="0" fontId="2" fillId="0" borderId="0" xfId="0" applyFont="1" applyBorder="1" applyAlignment="1">
      <alignment horizontal="center" vertical="top"/>
    </xf>
    <xf numFmtId="172" fontId="2" fillId="0" borderId="0" xfId="11" applyNumberFormat="1" applyFont="1" applyBorder="1"/>
    <xf numFmtId="0" fontId="11" fillId="0" borderId="0" xfId="1" applyFont="1" applyBorder="1"/>
    <xf numFmtId="0" fontId="2" fillId="0" borderId="0" xfId="0" applyFont="1" applyAlignment="1">
      <alignment vertical="center"/>
    </xf>
    <xf numFmtId="2" fontId="9" fillId="0" borderId="0" xfId="0" applyNumberFormat="1" applyFont="1"/>
    <xf numFmtId="17" fontId="2" fillId="0" borderId="0" xfId="0" quotePrefix="1" applyNumberFormat="1" applyFont="1" applyBorder="1" applyAlignment="1">
      <alignment horizontal="right"/>
    </xf>
    <xf numFmtId="17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quotePrefix="1" applyNumberFormat="1" applyFont="1" applyBorder="1" applyAlignment="1">
      <alignment horizontal="right"/>
    </xf>
    <xf numFmtId="17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right" vertical="center"/>
    </xf>
    <xf numFmtId="17" fontId="2" fillId="0" borderId="0" xfId="0" quotePrefix="1" applyNumberFormat="1" applyFont="1" applyAlignment="1">
      <alignment horizontal="right"/>
    </xf>
    <xf numFmtId="17" fontId="2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/>
    <xf numFmtId="172" fontId="2" fillId="0" borderId="0" xfId="11" applyNumberFormat="1" applyFont="1" applyFill="1"/>
    <xf numFmtId="10" fontId="2" fillId="0" borderId="0" xfId="0" applyNumberFormat="1" applyFont="1"/>
    <xf numFmtId="0" fontId="12" fillId="0" borderId="0" xfId="0" applyFont="1"/>
    <xf numFmtId="0" fontId="12" fillId="0" borderId="0" xfId="0" applyFont="1" applyBorder="1"/>
    <xf numFmtId="0" fontId="3" fillId="0" borderId="0" xfId="0" applyFont="1" applyFill="1" applyBorder="1"/>
    <xf numFmtId="0" fontId="13" fillId="0" borderId="0" xfId="0" quotePrefix="1" applyNumberFormat="1" applyFont="1" applyFill="1" applyBorder="1" applyAlignment="1" applyProtection="1">
      <alignment horizontal="center" vertical="center"/>
    </xf>
    <xf numFmtId="0" fontId="14" fillId="0" borderId="0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</cellXfs>
  <cellStyles count="13">
    <cellStyle name="Komma" xfId="11" builtinId="3"/>
    <cellStyle name="Komma 11" xfId="8"/>
    <cellStyle name="Komma 2 3" xfId="10"/>
    <cellStyle name="Komma 2 5 4 2 2" xfId="7"/>
    <cellStyle name="Normal" xfId="0" builtinId="0"/>
    <cellStyle name="Normal 2" xfId="4"/>
    <cellStyle name="Normal 3" xfId="2"/>
    <cellStyle name="Normal 3 2" xfId="9"/>
    <cellStyle name="Normal 4" xfId="12"/>
    <cellStyle name="Normal 6 9 3 2 2" xfId="6"/>
    <cellStyle name="Overskrift 1" xfId="1" builtinId="16"/>
    <cellStyle name="Prosent" xfId="5" builtinId="5"/>
    <cellStyle name="Prosent 3" xfId="3"/>
  </cellStyles>
  <dxfs count="0"/>
  <tableStyles count="0" defaultTableStyle="TableStyleMedium2" defaultPivotStyle="PivotStyleLight16"/>
  <colors>
    <mruColors>
      <color rgb="FFAE006D"/>
      <color rgb="FF08C1C1"/>
      <color rgb="FFADC4C8"/>
      <color rgb="FF381659"/>
      <color rgb="FF006D66"/>
      <color rgb="FF294C98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76091426071741031"/>
          <c:h val="0.75356584691849238"/>
        </c:manualLayout>
      </c:layout>
      <c:lineChart>
        <c:grouping val="standard"/>
        <c:varyColors val="0"/>
        <c:ser>
          <c:idx val="0"/>
          <c:order val="0"/>
          <c:tx>
            <c:strRef>
              <c:f>'3.1'!$B$25</c:f>
              <c:strCache>
                <c:ptCount val="1"/>
                <c:pt idx="0">
                  <c:v>Profit before tax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1q–3q 18</c:v>
                </c:pt>
                <c:pt idx="18">
                  <c:v>1q–3q 18</c:v>
                </c:pt>
              </c:strCache>
            </c:strRef>
          </c:cat>
          <c:val>
            <c:numRef>
              <c:f>'3.1'!$B$26:$B$44</c:f>
              <c:numCache>
                <c:formatCode>0.00</c:formatCode>
                <c:ptCount val="19"/>
                <c:pt idx="0">
                  <c:v>0.56685978287837036</c:v>
                </c:pt>
                <c:pt idx="1">
                  <c:v>0.91567588633221786</c:v>
                </c:pt>
                <c:pt idx="2">
                  <c:v>1.2011878779204981</c:v>
                </c:pt>
                <c:pt idx="3">
                  <c:v>1.3059418073545943</c:v>
                </c:pt>
                <c:pt idx="4">
                  <c:v>1.2869158813327188</c:v>
                </c:pt>
                <c:pt idx="5">
                  <c:v>1.2048279520084866</c:v>
                </c:pt>
                <c:pt idx="6">
                  <c:v>0.62512382236365838</c:v>
                </c:pt>
                <c:pt idx="7">
                  <c:v>0.74996450239246981</c:v>
                </c:pt>
                <c:pt idx="8">
                  <c:v>1.0169804945149969</c:v>
                </c:pt>
                <c:pt idx="9">
                  <c:v>0.90021667886078272</c:v>
                </c:pt>
                <c:pt idx="10">
                  <c:v>0.89510194985500147</c:v>
                </c:pt>
                <c:pt idx="11">
                  <c:v>1.0469321703400987</c:v>
                </c:pt>
                <c:pt idx="12">
                  <c:v>1.1668658732265633</c:v>
                </c:pt>
                <c:pt idx="13">
                  <c:v>1.1528581703599685</c:v>
                </c:pt>
                <c:pt idx="14">
                  <c:v>1.0879459938633071</c:v>
                </c:pt>
                <c:pt idx="15">
                  <c:v>1.1987307453874023</c:v>
                </c:pt>
                <c:pt idx="17">
                  <c:v>1.1670191450606076</c:v>
                </c:pt>
                <c:pt idx="18">
                  <c:v>1.2954381126098595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AA-4F3D-9BB6-FE108E2C5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6496"/>
        <c:axId val="214588032"/>
      </c:lineChart>
      <c:lineChart>
        <c:grouping val="standard"/>
        <c:varyColors val="0"/>
        <c:ser>
          <c:idx val="1"/>
          <c:order val="1"/>
          <c:tx>
            <c:strRef>
              <c:f>'3.1'!$C$25</c:f>
              <c:strCache>
                <c:ptCount val="1"/>
                <c:pt idx="0">
                  <c:v>Return on equity (right-hand scale)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1q–3q 18</c:v>
                </c:pt>
                <c:pt idx="18">
                  <c:v>1q–3q 18</c:v>
                </c:pt>
              </c:strCache>
            </c:strRef>
          </c:cat>
          <c:val>
            <c:numRef>
              <c:f>'3.1'!$C$26:$C$44</c:f>
              <c:numCache>
                <c:formatCode>General</c:formatCode>
                <c:ptCount val="19"/>
                <c:pt idx="0">
                  <c:v>6.3</c:v>
                </c:pt>
                <c:pt idx="1">
                  <c:v>10.4</c:v>
                </c:pt>
                <c:pt idx="2">
                  <c:v>13.3</c:v>
                </c:pt>
                <c:pt idx="3">
                  <c:v>16.3</c:v>
                </c:pt>
                <c:pt idx="4">
                  <c:v>17.399999999999999</c:v>
                </c:pt>
                <c:pt idx="5">
                  <c:v>15.5</c:v>
                </c:pt>
                <c:pt idx="6">
                  <c:v>7.6</c:v>
                </c:pt>
                <c:pt idx="7">
                  <c:v>8.8000000000000007</c:v>
                </c:pt>
                <c:pt idx="8">
                  <c:v>12.4</c:v>
                </c:pt>
                <c:pt idx="9">
                  <c:v>10.4</c:v>
                </c:pt>
                <c:pt idx="10">
                  <c:v>10.8</c:v>
                </c:pt>
                <c:pt idx="11">
                  <c:v>11.8</c:v>
                </c:pt>
                <c:pt idx="12">
                  <c:v>12.8</c:v>
                </c:pt>
                <c:pt idx="13">
                  <c:v>12.6</c:v>
                </c:pt>
                <c:pt idx="14">
                  <c:v>11.2</c:v>
                </c:pt>
                <c:pt idx="15">
                  <c:v>11.9</c:v>
                </c:pt>
                <c:pt idx="17" formatCode="0.0">
                  <c:v>11.591375483417719</c:v>
                </c:pt>
                <c:pt idx="18" formatCode="0.0">
                  <c:v>11.778707435622687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AA-4F3D-9BB6-FE108E2C5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6976"/>
        <c:axId val="949460584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valAx>
        <c:axId val="94946058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>
                    <a:latin typeface="Museo100"/>
                  </a:defRPr>
                </a:pPr>
                <a:r>
                  <a:rPr lang="en-US" b="0">
                    <a:latin typeface="Museo10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.95396895382148561"/>
              <c:y val="0.351643037081075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49456976"/>
        <c:crosses val="max"/>
        <c:crossBetween val="between"/>
        <c:majorUnit val="5"/>
      </c:valAx>
      <c:catAx>
        <c:axId val="94945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946058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2469680212824912"/>
          <c:w val="0.98890663667041623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91808582066777"/>
          <c:y val="3.8495188101487311E-2"/>
          <c:w val="0.88608191417933224"/>
          <c:h val="0.923009623797025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B3-4C81-BDE8-C1ACCCDF07B3}"/>
              </c:ext>
            </c:extLst>
          </c:dPt>
          <c:dPt>
            <c:idx val="1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B3-4C81-BDE8-C1ACCCDF07B3}"/>
              </c:ext>
            </c:extLst>
          </c:dPt>
          <c:dPt>
            <c:idx val="4"/>
            <c:invertIfNegative val="0"/>
            <c:bubble3D val="0"/>
            <c:spPr>
              <a:solidFill>
                <a:srgbClr val="294C9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B3-4C81-BDE8-C1ACCCDF0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'3.10'!$A$25:$F$25</c:f>
              <c:strCache>
                <c:ptCount val="6"/>
                <c:pt idx="0">
                  <c:v>Interest rate</c:v>
                </c:pt>
                <c:pt idx="1">
                  <c:v>FX</c:v>
                </c:pt>
                <c:pt idx="2">
                  <c:v>Equity</c:v>
                </c:pt>
                <c:pt idx="3">
                  <c:v>Credit</c:v>
                </c:pt>
                <c:pt idx="4">
                  <c:v>Com- modity</c:v>
                </c:pt>
                <c:pt idx="5">
                  <c:v>Other</c:v>
                </c:pt>
              </c:strCache>
            </c:strRef>
          </c:cat>
          <c:val>
            <c:numRef>
              <c:f>'3.10'!$A$26:$F$26</c:f>
              <c:numCache>
                <c:formatCode>0%</c:formatCode>
                <c:ptCount val="6"/>
                <c:pt idx="0">
                  <c:v>0.77745138385569856</c:v>
                </c:pt>
                <c:pt idx="1">
                  <c:v>0.21111337344167827</c:v>
                </c:pt>
                <c:pt idx="2">
                  <c:v>3.0428284788383991E-3</c:v>
                </c:pt>
                <c:pt idx="3">
                  <c:v>1.3854938673596889E-5</c:v>
                </c:pt>
                <c:pt idx="4">
                  <c:v>8.1800723578634004E-3</c:v>
                </c:pt>
                <c:pt idx="5">
                  <c:v>1.9848692724785277E-4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'3.11 MADA'!#REF!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63B3-4C81-BDE8-C1ACCCDF0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267776"/>
        <c:axId val="939267448"/>
      </c:barChart>
      <c:catAx>
        <c:axId val="93926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267448"/>
        <c:crosses val="autoZero"/>
        <c:auto val="1"/>
        <c:lblAlgn val="ctr"/>
        <c:lblOffset val="100"/>
        <c:noMultiLvlLbl val="0"/>
      </c:catAx>
      <c:valAx>
        <c:axId val="93926744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93926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56127527069874E-2"/>
          <c:y val="3.1413612565445025E-2"/>
          <c:w val="0.86263445563928165"/>
          <c:h val="0.812924928886507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'3.11'!$A$26</c:f>
              <c:strCache>
                <c:ptCount val="1"/>
                <c:pt idx="0">
                  <c:v>Recorded value – liabilities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'3.11'!$B$25:$C$25</c:f>
              <c:strCache>
                <c:ptCount val="2"/>
                <c:pt idx="0">
                  <c:v>Interest rate</c:v>
                </c:pt>
                <c:pt idx="1">
                  <c:v>FX</c:v>
                </c:pt>
              </c:strCache>
            </c:strRef>
          </c:cat>
          <c:val>
            <c:numRef>
              <c:f>'3.11'!$B$26:$C$26</c:f>
              <c:numCache>
                <c:formatCode>#,##0</c:formatCode>
                <c:ptCount val="2"/>
                <c:pt idx="0">
                  <c:v>-21056.190519600001</c:v>
                </c:pt>
                <c:pt idx="1">
                  <c:v>-51830.065262900003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D-4EA7-B2D0-FC285A8E910B}"/>
            </c:ext>
          </c:extLst>
        </c:ser>
        <c:ser>
          <c:idx val="1"/>
          <c:order val="1"/>
          <c:tx>
            <c:strRef>
              <c:f>'3.11'!$A$27</c:f>
              <c:strCache>
                <c:ptCount val="1"/>
                <c:pt idx="0">
                  <c:v>Recorded value – assets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'3.11'!$B$25:$C$25</c:f>
              <c:strCache>
                <c:ptCount val="2"/>
                <c:pt idx="0">
                  <c:v>Interest rate</c:v>
                </c:pt>
                <c:pt idx="1">
                  <c:v>FX</c:v>
                </c:pt>
              </c:strCache>
            </c:strRef>
          </c:cat>
          <c:val>
            <c:numRef>
              <c:f>'3.11'!$B$27:$C$27</c:f>
              <c:numCache>
                <c:formatCode>#,##0</c:formatCode>
                <c:ptCount val="2"/>
                <c:pt idx="0">
                  <c:v>73010.602389099993</c:v>
                </c:pt>
                <c:pt idx="1">
                  <c:v>23968.683588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D-4EA7-B2D0-FC285A8E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310256"/>
        <c:axId val="914301728"/>
      </c:barChart>
      <c:catAx>
        <c:axId val="91431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14301728"/>
        <c:crosses val="autoZero"/>
        <c:auto val="1"/>
        <c:lblAlgn val="ctr"/>
        <c:lblOffset val="50"/>
        <c:tickLblSkip val="1"/>
        <c:noMultiLvlLbl val="0"/>
      </c:catAx>
      <c:valAx>
        <c:axId val="91430172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1431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5523320280152E-2"/>
          <c:y val="0.93658985035247555"/>
          <c:w val="0.97740068587683226"/>
          <c:h val="6.341014964752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845529154617"/>
          <c:y val="5.1400632968372356E-2"/>
          <c:w val="0.82727101306157191"/>
          <c:h val="0.77532946904064437"/>
        </c:manualLayout>
      </c:layout>
      <c:lineChart>
        <c:grouping val="standard"/>
        <c:varyColors val="0"/>
        <c:ser>
          <c:idx val="0"/>
          <c:order val="0"/>
          <c:tx>
            <c:strRef>
              <c:f>'3.12'!$A$27</c:f>
              <c:strCache>
                <c:ptCount val="1"/>
                <c:pt idx="0">
                  <c:v>EUR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'3.12'!$B$26:$AC$26</c:f>
              <c:strCache>
                <c:ptCount val="28"/>
                <c:pt idx="0">
                  <c:v>09 2018</c:v>
                </c:pt>
                <c:pt idx="1">
                  <c:v>08 2018</c:v>
                </c:pt>
                <c:pt idx="2">
                  <c:v>jul.   18</c:v>
                </c:pt>
                <c:pt idx="3">
                  <c:v>06 2018</c:v>
                </c:pt>
                <c:pt idx="4">
                  <c:v>mai.18</c:v>
                </c:pt>
                <c:pt idx="5">
                  <c:v>04 2018</c:v>
                </c:pt>
                <c:pt idx="6">
                  <c:v>03 2018</c:v>
                </c:pt>
                <c:pt idx="7">
                  <c:v>02 2018</c:v>
                </c:pt>
                <c:pt idx="8">
                  <c:v>jan.18</c:v>
                </c:pt>
                <c:pt idx="9">
                  <c:v>12 2017</c:v>
                </c:pt>
                <c:pt idx="10">
                  <c:v>11 2017</c:v>
                </c:pt>
                <c:pt idx="11">
                  <c:v>10 2017</c:v>
                </c:pt>
                <c:pt idx="12">
                  <c:v>09 2017</c:v>
                </c:pt>
                <c:pt idx="13">
                  <c:v>08 2017</c:v>
                </c:pt>
                <c:pt idx="14">
                  <c:v>jul.17</c:v>
                </c:pt>
                <c:pt idx="15">
                  <c:v>06 2017</c:v>
                </c:pt>
                <c:pt idx="16">
                  <c:v>mai.17</c:v>
                </c:pt>
                <c:pt idx="17">
                  <c:v>04 2017</c:v>
                </c:pt>
                <c:pt idx="18">
                  <c:v>03 2017</c:v>
                </c:pt>
                <c:pt idx="19">
                  <c:v>02 2017</c:v>
                </c:pt>
                <c:pt idx="20">
                  <c:v>jan.17</c:v>
                </c:pt>
                <c:pt idx="21">
                  <c:v>12 2016</c:v>
                </c:pt>
                <c:pt idx="22">
                  <c:v>11 2016</c:v>
                </c:pt>
                <c:pt idx="23">
                  <c:v>10 2016</c:v>
                </c:pt>
                <c:pt idx="24">
                  <c:v>09 2016</c:v>
                </c:pt>
                <c:pt idx="25">
                  <c:v>08 2016</c:v>
                </c:pt>
                <c:pt idx="26">
                  <c:v>jul.16</c:v>
                </c:pt>
                <c:pt idx="27">
                  <c:v>06 2016</c:v>
                </c:pt>
              </c:strCache>
            </c:strRef>
          </c:cat>
          <c:val>
            <c:numRef>
              <c:f>'3.12'!$B$27:$AC$27</c:f>
              <c:numCache>
                <c:formatCode>General</c:formatCode>
                <c:ptCount val="28"/>
                <c:pt idx="0">
                  <c:v>206</c:v>
                </c:pt>
                <c:pt idx="1">
                  <c:v>272</c:v>
                </c:pt>
                <c:pt idx="2">
                  <c:v>251</c:v>
                </c:pt>
                <c:pt idx="3">
                  <c:v>276</c:v>
                </c:pt>
                <c:pt idx="4">
                  <c:v>222</c:v>
                </c:pt>
                <c:pt idx="5">
                  <c:v>260</c:v>
                </c:pt>
                <c:pt idx="6">
                  <c:v>218</c:v>
                </c:pt>
                <c:pt idx="7">
                  <c:v>188</c:v>
                </c:pt>
                <c:pt idx="8">
                  <c:v>222</c:v>
                </c:pt>
                <c:pt idx="9">
                  <c:v>178</c:v>
                </c:pt>
                <c:pt idx="10">
                  <c:v>187</c:v>
                </c:pt>
                <c:pt idx="11">
                  <c:v>316</c:v>
                </c:pt>
                <c:pt idx="12">
                  <c:v>254</c:v>
                </c:pt>
                <c:pt idx="13">
                  <c:v>314</c:v>
                </c:pt>
                <c:pt idx="14">
                  <c:v>220</c:v>
                </c:pt>
                <c:pt idx="15">
                  <c:v>594</c:v>
                </c:pt>
                <c:pt idx="16">
                  <c:v>219</c:v>
                </c:pt>
                <c:pt idx="17">
                  <c:v>238</c:v>
                </c:pt>
                <c:pt idx="18">
                  <c:v>435</c:v>
                </c:pt>
                <c:pt idx="19">
                  <c:v>490</c:v>
                </c:pt>
                <c:pt idx="20">
                  <c:v>481</c:v>
                </c:pt>
                <c:pt idx="21">
                  <c:v>556</c:v>
                </c:pt>
                <c:pt idx="22">
                  <c:v>246</c:v>
                </c:pt>
                <c:pt idx="23">
                  <c:v>230</c:v>
                </c:pt>
                <c:pt idx="24">
                  <c:v>339</c:v>
                </c:pt>
                <c:pt idx="25">
                  <c:v>203</c:v>
                </c:pt>
                <c:pt idx="26">
                  <c:v>179</c:v>
                </c:pt>
                <c:pt idx="2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8-4D89-BAF3-C7139396D3F3}"/>
            </c:ext>
          </c:extLst>
        </c:ser>
        <c:ser>
          <c:idx val="1"/>
          <c:order val="1"/>
          <c:tx>
            <c:strRef>
              <c:f>'3.12'!$A$28</c:f>
              <c:strCache>
                <c:ptCount val="1"/>
                <c:pt idx="0">
                  <c:v>USD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'3.12'!$B$26:$AC$26</c:f>
              <c:strCache>
                <c:ptCount val="28"/>
                <c:pt idx="0">
                  <c:v>09 2018</c:v>
                </c:pt>
                <c:pt idx="1">
                  <c:v>08 2018</c:v>
                </c:pt>
                <c:pt idx="2">
                  <c:v>jul.   18</c:v>
                </c:pt>
                <c:pt idx="3">
                  <c:v>06 2018</c:v>
                </c:pt>
                <c:pt idx="4">
                  <c:v>mai.18</c:v>
                </c:pt>
                <c:pt idx="5">
                  <c:v>04 2018</c:v>
                </c:pt>
                <c:pt idx="6">
                  <c:v>03 2018</c:v>
                </c:pt>
                <c:pt idx="7">
                  <c:v>02 2018</c:v>
                </c:pt>
                <c:pt idx="8">
                  <c:v>jan.18</c:v>
                </c:pt>
                <c:pt idx="9">
                  <c:v>12 2017</c:v>
                </c:pt>
                <c:pt idx="10">
                  <c:v>11 2017</c:v>
                </c:pt>
                <c:pt idx="11">
                  <c:v>10 2017</c:v>
                </c:pt>
                <c:pt idx="12">
                  <c:v>09 2017</c:v>
                </c:pt>
                <c:pt idx="13">
                  <c:v>08 2017</c:v>
                </c:pt>
                <c:pt idx="14">
                  <c:v>jul.17</c:v>
                </c:pt>
                <c:pt idx="15">
                  <c:v>06 2017</c:v>
                </c:pt>
                <c:pt idx="16">
                  <c:v>mai.17</c:v>
                </c:pt>
                <c:pt idx="17">
                  <c:v>04 2017</c:v>
                </c:pt>
                <c:pt idx="18">
                  <c:v>03 2017</c:v>
                </c:pt>
                <c:pt idx="19">
                  <c:v>02 2017</c:v>
                </c:pt>
                <c:pt idx="20">
                  <c:v>jan.17</c:v>
                </c:pt>
                <c:pt idx="21">
                  <c:v>12 2016</c:v>
                </c:pt>
                <c:pt idx="22">
                  <c:v>11 2016</c:v>
                </c:pt>
                <c:pt idx="23">
                  <c:v>10 2016</c:v>
                </c:pt>
                <c:pt idx="24">
                  <c:v>09 2016</c:v>
                </c:pt>
                <c:pt idx="25">
                  <c:v>08 2016</c:v>
                </c:pt>
                <c:pt idx="26">
                  <c:v>jul.16</c:v>
                </c:pt>
                <c:pt idx="27">
                  <c:v>06 2016</c:v>
                </c:pt>
              </c:strCache>
            </c:strRef>
          </c:cat>
          <c:val>
            <c:numRef>
              <c:f>'3.12'!$B$28:$AC$28</c:f>
              <c:numCache>
                <c:formatCode>General</c:formatCode>
                <c:ptCount val="28"/>
                <c:pt idx="0">
                  <c:v>175</c:v>
                </c:pt>
                <c:pt idx="1">
                  <c:v>125</c:v>
                </c:pt>
                <c:pt idx="2">
                  <c:v>208</c:v>
                </c:pt>
                <c:pt idx="3">
                  <c:v>136</c:v>
                </c:pt>
                <c:pt idx="4">
                  <c:v>154</c:v>
                </c:pt>
                <c:pt idx="5">
                  <c:v>200</c:v>
                </c:pt>
                <c:pt idx="6">
                  <c:v>153</c:v>
                </c:pt>
                <c:pt idx="7">
                  <c:v>148</c:v>
                </c:pt>
                <c:pt idx="8">
                  <c:v>251</c:v>
                </c:pt>
                <c:pt idx="9">
                  <c:v>137</c:v>
                </c:pt>
                <c:pt idx="10">
                  <c:v>130</c:v>
                </c:pt>
                <c:pt idx="11">
                  <c:v>120</c:v>
                </c:pt>
                <c:pt idx="12">
                  <c:v>112</c:v>
                </c:pt>
                <c:pt idx="13">
                  <c:v>120</c:v>
                </c:pt>
                <c:pt idx="14">
                  <c:v>164</c:v>
                </c:pt>
                <c:pt idx="15">
                  <c:v>147</c:v>
                </c:pt>
                <c:pt idx="16">
                  <c:v>120</c:v>
                </c:pt>
                <c:pt idx="17">
                  <c:v>148</c:v>
                </c:pt>
                <c:pt idx="18">
                  <c:v>137</c:v>
                </c:pt>
                <c:pt idx="19">
                  <c:v>147</c:v>
                </c:pt>
                <c:pt idx="20">
                  <c:v>146</c:v>
                </c:pt>
                <c:pt idx="21">
                  <c:v>190</c:v>
                </c:pt>
                <c:pt idx="22">
                  <c:v>183</c:v>
                </c:pt>
                <c:pt idx="23">
                  <c:v>186</c:v>
                </c:pt>
                <c:pt idx="24">
                  <c:v>185</c:v>
                </c:pt>
                <c:pt idx="25">
                  <c:v>168</c:v>
                </c:pt>
                <c:pt idx="26">
                  <c:v>171</c:v>
                </c:pt>
                <c:pt idx="27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8-4D89-BAF3-C7139396D3F3}"/>
            </c:ext>
          </c:extLst>
        </c:ser>
        <c:ser>
          <c:idx val="2"/>
          <c:order val="2"/>
          <c:tx>
            <c:strRef>
              <c:f>'3.12'!$A$29</c:f>
              <c:strCache>
                <c:ptCount val="1"/>
                <c:pt idx="0">
                  <c:v>NOK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'3.12'!$B$26:$AC$26</c:f>
              <c:strCache>
                <c:ptCount val="28"/>
                <c:pt idx="0">
                  <c:v>09 2018</c:v>
                </c:pt>
                <c:pt idx="1">
                  <c:v>08 2018</c:v>
                </c:pt>
                <c:pt idx="2">
                  <c:v>jul.   18</c:v>
                </c:pt>
                <c:pt idx="3">
                  <c:v>06 2018</c:v>
                </c:pt>
                <c:pt idx="4">
                  <c:v>mai.18</c:v>
                </c:pt>
                <c:pt idx="5">
                  <c:v>04 2018</c:v>
                </c:pt>
                <c:pt idx="6">
                  <c:v>03 2018</c:v>
                </c:pt>
                <c:pt idx="7">
                  <c:v>02 2018</c:v>
                </c:pt>
                <c:pt idx="8">
                  <c:v>jan.18</c:v>
                </c:pt>
                <c:pt idx="9">
                  <c:v>12 2017</c:v>
                </c:pt>
                <c:pt idx="10">
                  <c:v>11 2017</c:v>
                </c:pt>
                <c:pt idx="11">
                  <c:v>10 2017</c:v>
                </c:pt>
                <c:pt idx="12">
                  <c:v>09 2017</c:v>
                </c:pt>
                <c:pt idx="13">
                  <c:v>08 2017</c:v>
                </c:pt>
                <c:pt idx="14">
                  <c:v>jul.17</c:v>
                </c:pt>
                <c:pt idx="15">
                  <c:v>06 2017</c:v>
                </c:pt>
                <c:pt idx="16">
                  <c:v>mai.17</c:v>
                </c:pt>
                <c:pt idx="17">
                  <c:v>04 2017</c:v>
                </c:pt>
                <c:pt idx="18">
                  <c:v>03 2017</c:v>
                </c:pt>
                <c:pt idx="19">
                  <c:v>02 2017</c:v>
                </c:pt>
                <c:pt idx="20">
                  <c:v>jan.17</c:v>
                </c:pt>
                <c:pt idx="21">
                  <c:v>12 2016</c:v>
                </c:pt>
                <c:pt idx="22">
                  <c:v>11 2016</c:v>
                </c:pt>
                <c:pt idx="23">
                  <c:v>10 2016</c:v>
                </c:pt>
                <c:pt idx="24">
                  <c:v>09 2016</c:v>
                </c:pt>
                <c:pt idx="25">
                  <c:v>08 2016</c:v>
                </c:pt>
                <c:pt idx="26">
                  <c:v>jul.16</c:v>
                </c:pt>
                <c:pt idx="27">
                  <c:v>06 2016</c:v>
                </c:pt>
              </c:strCache>
            </c:strRef>
          </c:cat>
          <c:val>
            <c:numRef>
              <c:f>'3.12'!$B$29:$AC$29</c:f>
              <c:numCache>
                <c:formatCode>General</c:formatCode>
                <c:ptCount val="28"/>
                <c:pt idx="0">
                  <c:v>85</c:v>
                </c:pt>
                <c:pt idx="1">
                  <c:v>87</c:v>
                </c:pt>
                <c:pt idx="2">
                  <c:v>80</c:v>
                </c:pt>
                <c:pt idx="3">
                  <c:v>90</c:v>
                </c:pt>
                <c:pt idx="4">
                  <c:v>87</c:v>
                </c:pt>
                <c:pt idx="5">
                  <c:v>74</c:v>
                </c:pt>
                <c:pt idx="6">
                  <c:v>75</c:v>
                </c:pt>
                <c:pt idx="7">
                  <c:v>83</c:v>
                </c:pt>
                <c:pt idx="8">
                  <c:v>78</c:v>
                </c:pt>
                <c:pt idx="9">
                  <c:v>99</c:v>
                </c:pt>
                <c:pt idx="10">
                  <c:v>80</c:v>
                </c:pt>
                <c:pt idx="11">
                  <c:v>93</c:v>
                </c:pt>
                <c:pt idx="12">
                  <c:v>93</c:v>
                </c:pt>
                <c:pt idx="13">
                  <c:v>87</c:v>
                </c:pt>
                <c:pt idx="14">
                  <c:v>80</c:v>
                </c:pt>
                <c:pt idx="15">
                  <c:v>90</c:v>
                </c:pt>
                <c:pt idx="16">
                  <c:v>82</c:v>
                </c:pt>
                <c:pt idx="17">
                  <c:v>82</c:v>
                </c:pt>
                <c:pt idx="18">
                  <c:v>88</c:v>
                </c:pt>
                <c:pt idx="19">
                  <c:v>79</c:v>
                </c:pt>
                <c:pt idx="20">
                  <c:v>82</c:v>
                </c:pt>
                <c:pt idx="21">
                  <c:v>70</c:v>
                </c:pt>
                <c:pt idx="22">
                  <c:v>63</c:v>
                </c:pt>
                <c:pt idx="23">
                  <c:v>66</c:v>
                </c:pt>
                <c:pt idx="24">
                  <c:v>78</c:v>
                </c:pt>
                <c:pt idx="25">
                  <c:v>70</c:v>
                </c:pt>
                <c:pt idx="26">
                  <c:v>68</c:v>
                </c:pt>
                <c:pt idx="2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8-4D89-BAF3-C7139396D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80256"/>
        <c:axId val="255314176"/>
      </c:lineChart>
      <c:catAx>
        <c:axId val="255280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anchor="b" anchorCtr="0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endParaRPr lang="nb-NO"/>
          </a:p>
        </c:txPr>
        <c:crossAx val="255314176"/>
        <c:crosses val="autoZero"/>
        <c:auto val="1"/>
        <c:lblAlgn val="ctr"/>
        <c:lblOffset val="100"/>
        <c:noMultiLvlLbl val="0"/>
      </c:catAx>
      <c:valAx>
        <c:axId val="255314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2126129266477777E-3"/>
              <c:y val="0.35382350293284581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5280256"/>
        <c:crosses val="max"/>
        <c:crossBetween val="midCat"/>
      </c:valAx>
    </c:plotArea>
    <c:legend>
      <c:legendPos val="b"/>
      <c:layout>
        <c:manualLayout>
          <c:xMode val="edge"/>
          <c:yMode val="edge"/>
          <c:x val="0.21727122716722813"/>
          <c:y val="0.93997105243111101"/>
          <c:w val="0.56545735785356455"/>
          <c:h val="6.00289475688889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D3-4BBB-8D92-9ABEDFF561E5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D3-4BBB-8D92-9ABEDFF561E5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D3-4BBB-8D92-9ABEDFF561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'3.13'!$A$25:$A$27</c:f>
              <c:strCache>
                <c:ptCount val="3"/>
                <c:pt idx="0">
                  <c:v>Credit institutions</c:v>
                </c:pt>
                <c:pt idx="1">
                  <c:v>Other financial institutions</c:v>
                </c:pt>
                <c:pt idx="2">
                  <c:v>Other </c:v>
                </c:pt>
              </c:strCache>
            </c:strRef>
          </c:cat>
          <c:val>
            <c:numRef>
              <c:f>'3.13'!$C$25:$C$27</c:f>
              <c:numCache>
                <c:formatCode>0%</c:formatCode>
                <c:ptCount val="3"/>
                <c:pt idx="0">
                  <c:v>0.3966966621535824</c:v>
                </c:pt>
                <c:pt idx="1">
                  <c:v>0.50701956170395113</c:v>
                </c:pt>
                <c:pt idx="2">
                  <c:v>9.6283776142466374E-2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D3-4BBB-8D92-9ABEDFF56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25262661660379"/>
          <c:y val="0.59794209101171059"/>
          <c:w val="0.31801672289215205"/>
          <c:h val="0.40190733573114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anchor="t" anchorCtr="1"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noFill/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noFill/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noFill/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noFill/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noFill/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Total requirement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val>
            <c:numRef>
              <c:f>'3.14 A'!$A$25:$A$138</c:f>
              <c:numCache>
                <c:formatCode>General</c:formatCode>
                <c:ptCount val="114"/>
                <c:pt idx="0">
                  <c:v>12</c:v>
                </c:pt>
                <c:pt idx="1">
                  <c:v>12</c:v>
                </c:pt>
                <c:pt idx="2">
                  <c:v>16</c:v>
                </c:pt>
                <c:pt idx="3">
                  <c:v>14.3</c:v>
                </c:pt>
                <c:pt idx="4">
                  <c:v>14.1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16.5</c:v>
                </c:pt>
                <c:pt idx="12">
                  <c:v>12</c:v>
                </c:pt>
                <c:pt idx="13">
                  <c:v>17.48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12</c:v>
                </c:pt>
                <c:pt idx="21">
                  <c:v>14.5</c:v>
                </c:pt>
                <c:pt idx="22">
                  <c:v>15.48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14.6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13.7</c:v>
                </c:pt>
                <c:pt idx="35">
                  <c:v>12</c:v>
                </c:pt>
                <c:pt idx="36">
                  <c:v>12</c:v>
                </c:pt>
                <c:pt idx="37">
                  <c:v>14</c:v>
                </c:pt>
                <c:pt idx="38">
                  <c:v>12</c:v>
                </c:pt>
                <c:pt idx="39">
                  <c:v>12</c:v>
                </c:pt>
                <c:pt idx="40">
                  <c:v>15.2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14.7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14.49</c:v>
                </c:pt>
                <c:pt idx="51">
                  <c:v>12</c:v>
                </c:pt>
                <c:pt idx="52">
                  <c:v>14.59</c:v>
                </c:pt>
                <c:pt idx="53">
                  <c:v>13.49</c:v>
                </c:pt>
                <c:pt idx="54">
                  <c:v>14.4</c:v>
                </c:pt>
                <c:pt idx="55">
                  <c:v>12</c:v>
                </c:pt>
                <c:pt idx="56">
                  <c:v>14.7</c:v>
                </c:pt>
                <c:pt idx="57">
                  <c:v>12</c:v>
                </c:pt>
                <c:pt idx="58">
                  <c:v>13.8</c:v>
                </c:pt>
                <c:pt idx="59">
                  <c:v>12</c:v>
                </c:pt>
                <c:pt idx="60">
                  <c:v>12</c:v>
                </c:pt>
                <c:pt idx="61">
                  <c:v>13.420000000000002</c:v>
                </c:pt>
                <c:pt idx="62">
                  <c:v>12</c:v>
                </c:pt>
                <c:pt idx="63">
                  <c:v>14.3</c:v>
                </c:pt>
                <c:pt idx="64">
                  <c:v>15.209999999999999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14.5</c:v>
                </c:pt>
                <c:pt idx="72">
                  <c:v>14.9</c:v>
                </c:pt>
                <c:pt idx="73">
                  <c:v>12</c:v>
                </c:pt>
                <c:pt idx="74">
                  <c:v>12</c:v>
                </c:pt>
                <c:pt idx="75">
                  <c:v>12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13.790000000000001</c:v>
                </c:pt>
                <c:pt idx="85">
                  <c:v>12</c:v>
                </c:pt>
                <c:pt idx="86">
                  <c:v>12</c:v>
                </c:pt>
                <c:pt idx="87">
                  <c:v>14.8</c:v>
                </c:pt>
                <c:pt idx="88">
                  <c:v>12</c:v>
                </c:pt>
                <c:pt idx="89">
                  <c:v>12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14.2</c:v>
                </c:pt>
                <c:pt idx="95">
                  <c:v>14.1</c:v>
                </c:pt>
                <c:pt idx="96">
                  <c:v>14</c:v>
                </c:pt>
                <c:pt idx="97">
                  <c:v>12</c:v>
                </c:pt>
                <c:pt idx="98">
                  <c:v>14</c:v>
                </c:pt>
                <c:pt idx="99">
                  <c:v>12</c:v>
                </c:pt>
                <c:pt idx="100">
                  <c:v>12</c:v>
                </c:pt>
                <c:pt idx="101">
                  <c:v>13.5</c:v>
                </c:pt>
                <c:pt idx="102">
                  <c:v>13.9</c:v>
                </c:pt>
                <c:pt idx="103">
                  <c:v>12</c:v>
                </c:pt>
                <c:pt idx="104">
                  <c:v>13.8</c:v>
                </c:pt>
                <c:pt idx="105">
                  <c:v>13.2</c:v>
                </c:pt>
                <c:pt idx="106">
                  <c:v>13.6</c:v>
                </c:pt>
                <c:pt idx="107">
                  <c:v>13.5</c:v>
                </c:pt>
                <c:pt idx="108">
                  <c:v>12</c:v>
                </c:pt>
                <c:pt idx="109">
                  <c:v>12</c:v>
                </c:pt>
                <c:pt idx="110">
                  <c:v>12</c:v>
                </c:pt>
                <c:pt idx="111">
                  <c:v>12</c:v>
                </c:pt>
                <c:pt idx="112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1-4271-BFEB-91544AF93E86}"/>
            </c:ext>
          </c:extLst>
        </c:ser>
        <c:ser>
          <c:idx val="1"/>
          <c:order val="1"/>
          <c:tx>
            <c:v>Gap between actual ratio and requirement 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'3.14 A'!$B$25:$B$138</c:f>
              <c:numCache>
                <c:formatCode>0.0</c:formatCode>
                <c:ptCount val="114"/>
                <c:pt idx="0">
                  <c:v>8.8473105613635425</c:v>
                </c:pt>
                <c:pt idx="1">
                  <c:v>8.3078863911897542</c:v>
                </c:pt>
                <c:pt idx="2">
                  <c:v>4.2995732768663366</c:v>
                </c:pt>
                <c:pt idx="3">
                  <c:v>5.9625878385887923</c:v>
                </c:pt>
                <c:pt idx="4">
                  <c:v>5.7690869802426494</c:v>
                </c:pt>
                <c:pt idx="5">
                  <c:v>7.6258186361858833</c:v>
                </c:pt>
                <c:pt idx="6">
                  <c:v>7.5742523979154228</c:v>
                </c:pt>
                <c:pt idx="7">
                  <c:v>7.367569391722391</c:v>
                </c:pt>
                <c:pt idx="8">
                  <c:v>7.286893418404798</c:v>
                </c:pt>
                <c:pt idx="9">
                  <c:v>7.1800194553231584</c:v>
                </c:pt>
                <c:pt idx="10">
                  <c:v>7.1221565091911501</c:v>
                </c:pt>
                <c:pt idx="11">
                  <c:v>2.4809086728012026</c:v>
                </c:pt>
                <c:pt idx="12">
                  <c:v>6.8847462028436439</c:v>
                </c:pt>
                <c:pt idx="13">
                  <c:v>1.3529276587162826</c:v>
                </c:pt>
                <c:pt idx="14">
                  <c:v>6.4793854637492103</c:v>
                </c:pt>
                <c:pt idx="15">
                  <c:v>6.4495363162258386</c:v>
                </c:pt>
                <c:pt idx="16">
                  <c:v>6.4144105405727032</c:v>
                </c:pt>
                <c:pt idx="17">
                  <c:v>6.3541647426302177</c:v>
                </c:pt>
                <c:pt idx="18">
                  <c:v>2.3392513489522493</c:v>
                </c:pt>
                <c:pt idx="19">
                  <c:v>6.189896394893708</c:v>
                </c:pt>
                <c:pt idx="20">
                  <c:v>6.0462106615916511</c:v>
                </c:pt>
                <c:pt idx="21">
                  <c:v>3.5099666025148224</c:v>
                </c:pt>
                <c:pt idx="22">
                  <c:v>2.3064843449823691</c:v>
                </c:pt>
                <c:pt idx="23">
                  <c:v>5.7674042558923269</c:v>
                </c:pt>
                <c:pt idx="24">
                  <c:v>5.5772105689104379</c:v>
                </c:pt>
                <c:pt idx="25">
                  <c:v>5.5076228943316465</c:v>
                </c:pt>
                <c:pt idx="26">
                  <c:v>2.7859252450420176</c:v>
                </c:pt>
                <c:pt idx="27">
                  <c:v>5.2406559615026111</c:v>
                </c:pt>
                <c:pt idx="28">
                  <c:v>5.2237168470913566</c:v>
                </c:pt>
                <c:pt idx="29">
                  <c:v>5.1938158273852508</c:v>
                </c:pt>
                <c:pt idx="30">
                  <c:v>5.1564238609814552</c:v>
                </c:pt>
                <c:pt idx="31">
                  <c:v>5.0717631836639505</c:v>
                </c:pt>
                <c:pt idx="32">
                  <c:v>5.0188646302129669</c:v>
                </c:pt>
                <c:pt idx="33">
                  <c:v>4.8828785210772701</c:v>
                </c:pt>
                <c:pt idx="34">
                  <c:v>3.1547803109350916</c:v>
                </c:pt>
                <c:pt idx="35">
                  <c:v>4.8264391510117832</c:v>
                </c:pt>
                <c:pt idx="36">
                  <c:v>4.6888764260568045</c:v>
                </c:pt>
                <c:pt idx="37">
                  <c:v>2.6666914878486665</c:v>
                </c:pt>
                <c:pt idx="38">
                  <c:v>4.6106328825137481</c:v>
                </c:pt>
                <c:pt idx="39">
                  <c:v>4.5547198749362998</c:v>
                </c:pt>
                <c:pt idx="40">
                  <c:v>1.3254151185722094</c:v>
                </c:pt>
                <c:pt idx="41">
                  <c:v>4.4924818443242209</c:v>
                </c:pt>
                <c:pt idx="42">
                  <c:v>4.4463135473110214</c:v>
                </c:pt>
                <c:pt idx="43">
                  <c:v>4.4118393124390138</c:v>
                </c:pt>
                <c:pt idx="44">
                  <c:v>1.693899316421156</c:v>
                </c:pt>
                <c:pt idx="45">
                  <c:v>4.3607808547931128</c:v>
                </c:pt>
                <c:pt idx="46">
                  <c:v>4.3582283555289578</c:v>
                </c:pt>
                <c:pt idx="47">
                  <c:v>4.3539638026555778</c:v>
                </c:pt>
                <c:pt idx="48">
                  <c:v>4.338315730359529</c:v>
                </c:pt>
                <c:pt idx="49">
                  <c:v>4.3060004459870242</c:v>
                </c:pt>
                <c:pt idx="50">
                  <c:v>1.8059329988726436</c:v>
                </c:pt>
                <c:pt idx="51">
                  <c:v>4.2659395118860388</c:v>
                </c:pt>
                <c:pt idx="52">
                  <c:v>1.6754195817561559</c:v>
                </c:pt>
                <c:pt idx="53">
                  <c:v>2.6829912529923394</c:v>
                </c:pt>
                <c:pt idx="54">
                  <c:v>1.6668678703462749</c:v>
                </c:pt>
                <c:pt idx="55">
                  <c:v>4.0032302447007417</c:v>
                </c:pt>
                <c:pt idx="56">
                  <c:v>1.2251477945918747</c:v>
                </c:pt>
                <c:pt idx="57">
                  <c:v>3.9183437838903714</c:v>
                </c:pt>
                <c:pt idx="58">
                  <c:v>2.0531293917330551</c:v>
                </c:pt>
                <c:pt idx="59">
                  <c:v>3.8421533444308018</c:v>
                </c:pt>
                <c:pt idx="60">
                  <c:v>3.8344456040912185</c:v>
                </c:pt>
                <c:pt idx="61">
                  <c:v>2.4059559299892506</c:v>
                </c:pt>
                <c:pt idx="62">
                  <c:v>3.8030577134199621</c:v>
                </c:pt>
                <c:pt idx="63">
                  <c:v>1.5024298386370436</c:v>
                </c:pt>
                <c:pt idx="64">
                  <c:v>0.55266054899416517</c:v>
                </c:pt>
                <c:pt idx="65">
                  <c:v>3.7563113323180257</c:v>
                </c:pt>
                <c:pt idx="66">
                  <c:v>3.699311622457099</c:v>
                </c:pt>
                <c:pt idx="67">
                  <c:v>3.6904624426188519</c:v>
                </c:pt>
                <c:pt idx="68">
                  <c:v>3.6769778104713229</c:v>
                </c:pt>
                <c:pt idx="69">
                  <c:v>3.6601451590118597</c:v>
                </c:pt>
                <c:pt idx="70">
                  <c:v>3.6021625789012433</c:v>
                </c:pt>
                <c:pt idx="71">
                  <c:v>1.0575903836117408</c:v>
                </c:pt>
                <c:pt idx="72">
                  <c:v>0.64642204544195891</c:v>
                </c:pt>
                <c:pt idx="73">
                  <c:v>3.4436466715635436</c:v>
                </c:pt>
                <c:pt idx="74">
                  <c:v>3.3991924105403193</c:v>
                </c:pt>
                <c:pt idx="75">
                  <c:v>3.3976427711884938</c:v>
                </c:pt>
                <c:pt idx="76">
                  <c:v>3.3820854299034888</c:v>
                </c:pt>
                <c:pt idx="77">
                  <c:v>3.313156291252314</c:v>
                </c:pt>
                <c:pt idx="78">
                  <c:v>3.2983011001534521</c:v>
                </c:pt>
                <c:pt idx="79">
                  <c:v>3.2727384494386307</c:v>
                </c:pt>
                <c:pt idx="80">
                  <c:v>3.2481803262011439</c:v>
                </c:pt>
                <c:pt idx="81">
                  <c:v>3.2456974831368832</c:v>
                </c:pt>
                <c:pt idx="82">
                  <c:v>3.2392977548664401</c:v>
                </c:pt>
                <c:pt idx="83">
                  <c:v>3.2223231030944515</c:v>
                </c:pt>
                <c:pt idx="84">
                  <c:v>1.3714109986029026</c:v>
                </c:pt>
                <c:pt idx="85">
                  <c:v>3.1358574706484781</c:v>
                </c:pt>
                <c:pt idx="86">
                  <c:v>3.1079396692058214</c:v>
                </c:pt>
                <c:pt idx="87">
                  <c:v>0.28546199464132371</c:v>
                </c:pt>
                <c:pt idx="88">
                  <c:v>3.0353057890504296</c:v>
                </c:pt>
                <c:pt idx="89">
                  <c:v>3.0330370860356357</c:v>
                </c:pt>
                <c:pt idx="90">
                  <c:v>2.939073026886355</c:v>
                </c:pt>
                <c:pt idx="91">
                  <c:v>2.912391703137482</c:v>
                </c:pt>
                <c:pt idx="92">
                  <c:v>2.9122209475950722</c:v>
                </c:pt>
                <c:pt idx="93">
                  <c:v>2.9009830340099203</c:v>
                </c:pt>
                <c:pt idx="94">
                  <c:v>0.69844898511442643</c:v>
                </c:pt>
                <c:pt idx="95">
                  <c:v>0.75807462092970113</c:v>
                </c:pt>
                <c:pt idx="96">
                  <c:v>0.81287706168689411</c:v>
                </c:pt>
                <c:pt idx="97">
                  <c:v>2.7753625168937024</c:v>
                </c:pt>
                <c:pt idx="98">
                  <c:v>0.72568879531206321</c:v>
                </c:pt>
                <c:pt idx="99">
                  <c:v>2.6972148377757765</c:v>
                </c:pt>
                <c:pt idx="100">
                  <c:v>2.6777181215664605</c:v>
                </c:pt>
                <c:pt idx="101">
                  <c:v>1.170587305161007</c:v>
                </c:pt>
                <c:pt idx="102">
                  <c:v>0.7474666568975028</c:v>
                </c:pt>
                <c:pt idx="103">
                  <c:v>2.6426706790737473</c:v>
                </c:pt>
                <c:pt idx="104">
                  <c:v>0.82829701427523439</c:v>
                </c:pt>
                <c:pt idx="105">
                  <c:v>1.2894395655832547</c:v>
                </c:pt>
                <c:pt idx="106">
                  <c:v>0.81952995311534593</c:v>
                </c:pt>
                <c:pt idx="107">
                  <c:v>0.85835828341047993</c:v>
                </c:pt>
                <c:pt idx="108">
                  <c:v>2.3526028269943531</c:v>
                </c:pt>
                <c:pt idx="109">
                  <c:v>2.3321041655394605</c:v>
                </c:pt>
                <c:pt idx="110">
                  <c:v>2.2512460530885097</c:v>
                </c:pt>
                <c:pt idx="111">
                  <c:v>2.2347300743911411</c:v>
                </c:pt>
                <c:pt idx="112">
                  <c:v>0.34048268123743952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1-4271-BFEB-91544AF93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44774832"/>
        <c:axId val="544775816"/>
      </c:barChart>
      <c:catAx>
        <c:axId val="544774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44775816"/>
        <c:crosses val="autoZero"/>
        <c:auto val="1"/>
        <c:lblAlgn val="ctr"/>
        <c:lblOffset val="100"/>
        <c:noMultiLvlLbl val="0"/>
      </c:catAx>
      <c:valAx>
        <c:axId val="544775816"/>
        <c:scaling>
          <c:orientation val="minMax"/>
          <c:max val="2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7.1813298993633687E-3"/>
              <c:y val="0.36934383202099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4477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94080473115814"/>
          <c:y val="0.86994668635170613"/>
          <c:w val="0.85443511819009932"/>
          <c:h val="0.13005331364829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noFill/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noFill/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noFill/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Total requirement  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val>
            <c:numRef>
              <c:f>'3.14 B'!$A$25:$A$127</c:f>
              <c:numCache>
                <c:formatCode>General</c:formatCode>
                <c:ptCount val="10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6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D-4276-A197-A1A80FF70778}"/>
            </c:ext>
          </c:extLst>
        </c:ser>
        <c:ser>
          <c:idx val="1"/>
          <c:order val="1"/>
          <c:tx>
            <c:v>Gap between actual ratio and requirement 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'3.14 B'!$B$25:$B$127</c:f>
              <c:numCache>
                <c:formatCode>_-* #\ ##0.0_-;\-* #\ ##0.0_-;_-* "-"??_-;_-@_-</c:formatCode>
                <c:ptCount val="103"/>
                <c:pt idx="0">
                  <c:v>4.966050237236125</c:v>
                </c:pt>
                <c:pt idx="1">
                  <c:v>4.8810460032245278</c:v>
                </c:pt>
                <c:pt idx="2">
                  <c:v>4.8282813413441339</c:v>
                </c:pt>
                <c:pt idx="3">
                  <c:v>4.7421533153909703</c:v>
                </c:pt>
                <c:pt idx="4">
                  <c:v>4.6728663274954645</c:v>
                </c:pt>
                <c:pt idx="5">
                  <c:v>4.6097931634062181</c:v>
                </c:pt>
                <c:pt idx="6">
                  <c:v>4.5942142561226209</c:v>
                </c:pt>
                <c:pt idx="7">
                  <c:v>4.5635155485870023</c:v>
                </c:pt>
                <c:pt idx="8">
                  <c:v>4.4877012271131189</c:v>
                </c:pt>
                <c:pt idx="9">
                  <c:v>4.4579965211656116</c:v>
                </c:pt>
                <c:pt idx="10">
                  <c:v>4.4435490970286793</c:v>
                </c:pt>
                <c:pt idx="11">
                  <c:v>4.4228489335292167</c:v>
                </c:pt>
                <c:pt idx="12">
                  <c:v>4.3977468922945295</c:v>
                </c:pt>
                <c:pt idx="13">
                  <c:v>4.2571003756490082</c:v>
                </c:pt>
                <c:pt idx="14">
                  <c:v>4.164337576817065</c:v>
                </c:pt>
                <c:pt idx="15">
                  <c:v>4.1175504577983197</c:v>
                </c:pt>
                <c:pt idx="16">
                  <c:v>4.0912832499295888</c:v>
                </c:pt>
                <c:pt idx="17">
                  <c:v>4.0811878818856364</c:v>
                </c:pt>
                <c:pt idx="18">
                  <c:v>4.0632013294120899</c:v>
                </c:pt>
                <c:pt idx="19">
                  <c:v>4.0163625270754864</c:v>
                </c:pt>
                <c:pt idx="20">
                  <c:v>3.9903903321266903</c:v>
                </c:pt>
                <c:pt idx="21">
                  <c:v>3.9902244341316404</c:v>
                </c:pt>
                <c:pt idx="22">
                  <c:v>3.9796020576830262</c:v>
                </c:pt>
                <c:pt idx="23">
                  <c:v>3.9712802611344529</c:v>
                </c:pt>
                <c:pt idx="24">
                  <c:v>3.9521793498584561</c:v>
                </c:pt>
                <c:pt idx="25">
                  <c:v>3.9091968524369491</c:v>
                </c:pt>
                <c:pt idx="26">
                  <c:v>3.7991732540409355</c:v>
                </c:pt>
                <c:pt idx="27">
                  <c:v>3.7002755211713829</c:v>
                </c:pt>
                <c:pt idx="28">
                  <c:v>3.689925427717613</c:v>
                </c:pt>
                <c:pt idx="29">
                  <c:v>3.6772973496375982</c:v>
                </c:pt>
                <c:pt idx="30">
                  <c:v>3.5956461684280541</c:v>
                </c:pt>
                <c:pt idx="31">
                  <c:v>3.5860725601646664</c:v>
                </c:pt>
                <c:pt idx="32">
                  <c:v>3.5737113127726516</c:v>
                </c:pt>
                <c:pt idx="33">
                  <c:v>3.5603742523499733</c:v>
                </c:pt>
                <c:pt idx="34">
                  <c:v>3.5048318181449396</c:v>
                </c:pt>
                <c:pt idx="35">
                  <c:v>3.4747917410751654</c:v>
                </c:pt>
                <c:pt idx="36">
                  <c:v>3.4475012826005038</c:v>
                </c:pt>
                <c:pt idx="37">
                  <c:v>3.3995501130747119</c:v>
                </c:pt>
                <c:pt idx="38">
                  <c:v>3.3944680835362711</c:v>
                </c:pt>
                <c:pt idx="39">
                  <c:v>3.3756286800202311</c:v>
                </c:pt>
                <c:pt idx="40">
                  <c:v>3.3696154124327968</c:v>
                </c:pt>
                <c:pt idx="41">
                  <c:v>3.3360618454320985</c:v>
                </c:pt>
                <c:pt idx="42">
                  <c:v>3.3197064418427811</c:v>
                </c:pt>
                <c:pt idx="43">
                  <c:v>3.2826920149595367</c:v>
                </c:pt>
                <c:pt idx="44">
                  <c:v>3.2766839037588085</c:v>
                </c:pt>
                <c:pt idx="45">
                  <c:v>3.2627530723286657</c:v>
                </c:pt>
                <c:pt idx="46">
                  <c:v>3.2300626722028412</c:v>
                </c:pt>
                <c:pt idx="47">
                  <c:v>3.2267230139699805</c:v>
                </c:pt>
                <c:pt idx="48">
                  <c:v>3.2221494249424794</c:v>
                </c:pt>
                <c:pt idx="49">
                  <c:v>3.2210721151136266</c:v>
                </c:pt>
                <c:pt idx="50">
                  <c:v>3.2039979256790971</c:v>
                </c:pt>
                <c:pt idx="51">
                  <c:v>3.1475841585652748</c:v>
                </c:pt>
                <c:pt idx="52">
                  <c:v>3.1331689946340457</c:v>
                </c:pt>
                <c:pt idx="53">
                  <c:v>3.1276461832248419</c:v>
                </c:pt>
                <c:pt idx="54">
                  <c:v>3.1222052016086206</c:v>
                </c:pt>
                <c:pt idx="55">
                  <c:v>3.0304884308779982</c:v>
                </c:pt>
                <c:pt idx="56">
                  <c:v>3.0193621012318488</c:v>
                </c:pt>
                <c:pt idx="57">
                  <c:v>3.0148556211437079</c:v>
                </c:pt>
                <c:pt idx="58">
                  <c:v>2.9801066582037716</c:v>
                </c:pt>
                <c:pt idx="59">
                  <c:v>2.9589204473245401</c:v>
                </c:pt>
                <c:pt idx="60">
                  <c:v>2.9552212726053657</c:v>
                </c:pt>
                <c:pt idx="61">
                  <c:v>2.9244989954316258</c:v>
                </c:pt>
                <c:pt idx="62">
                  <c:v>2.9147000601163153</c:v>
                </c:pt>
                <c:pt idx="63">
                  <c:v>2.909187550607677</c:v>
                </c:pt>
                <c:pt idx="64">
                  <c:v>2.8807596540347395</c:v>
                </c:pt>
                <c:pt idx="65">
                  <c:v>2.853961947929756</c:v>
                </c:pt>
                <c:pt idx="66">
                  <c:v>2.8327935255574754</c:v>
                </c:pt>
                <c:pt idx="67">
                  <c:v>2.8313859439809983</c:v>
                </c:pt>
                <c:pt idx="68">
                  <c:v>2.8003052732026736</c:v>
                </c:pt>
                <c:pt idx="69">
                  <c:v>2.7605361478064054</c:v>
                </c:pt>
                <c:pt idx="70">
                  <c:v>2.7231849561628625</c:v>
                </c:pt>
                <c:pt idx="71">
                  <c:v>2.7187282169661273</c:v>
                </c:pt>
                <c:pt idx="72">
                  <c:v>2.6915509117984522</c:v>
                </c:pt>
                <c:pt idx="73">
                  <c:v>2.6875915194604225</c:v>
                </c:pt>
                <c:pt idx="74">
                  <c:v>2.6614088208759501</c:v>
                </c:pt>
                <c:pt idx="75">
                  <c:v>2.6557122639868629</c:v>
                </c:pt>
                <c:pt idx="76">
                  <c:v>2.6544251577585225</c:v>
                </c:pt>
                <c:pt idx="77">
                  <c:v>2.6487122281593463</c:v>
                </c:pt>
                <c:pt idx="78">
                  <c:v>2.6338156389545775</c:v>
                </c:pt>
                <c:pt idx="79">
                  <c:v>2.6172757272843414</c:v>
                </c:pt>
                <c:pt idx="80">
                  <c:v>2.6024124172400613</c:v>
                </c:pt>
                <c:pt idx="81">
                  <c:v>2.5906356750616437</c:v>
                </c:pt>
                <c:pt idx="82">
                  <c:v>2.5460002663955557</c:v>
                </c:pt>
                <c:pt idx="83">
                  <c:v>2.5320338577237473</c:v>
                </c:pt>
                <c:pt idx="84">
                  <c:v>2.525769103546903</c:v>
                </c:pt>
                <c:pt idx="85">
                  <c:v>2.490618689193064</c:v>
                </c:pt>
                <c:pt idx="86">
                  <c:v>2.4770132410171719</c:v>
                </c:pt>
                <c:pt idx="87">
                  <c:v>2.4640263625270977</c:v>
                </c:pt>
                <c:pt idx="88">
                  <c:v>2.4579805254609903</c:v>
                </c:pt>
                <c:pt idx="89">
                  <c:v>2.3991889467035969</c:v>
                </c:pt>
                <c:pt idx="90">
                  <c:v>2.3527058106631449</c:v>
                </c:pt>
                <c:pt idx="91">
                  <c:v>2.2524983551610296</c:v>
                </c:pt>
                <c:pt idx="92">
                  <c:v>2.2492699818458997</c:v>
                </c:pt>
                <c:pt idx="93">
                  <c:v>2.2394977855244731</c:v>
                </c:pt>
                <c:pt idx="94">
                  <c:v>2.2348717319889966</c:v>
                </c:pt>
                <c:pt idx="95">
                  <c:v>1.9035622667813357</c:v>
                </c:pt>
                <c:pt idx="96">
                  <c:v>1.7681467495867178</c:v>
                </c:pt>
                <c:pt idx="97">
                  <c:v>0.70385403108104594</c:v>
                </c:pt>
                <c:pt idx="98">
                  <c:v>1.6343678252270371</c:v>
                </c:pt>
                <c:pt idx="99">
                  <c:v>1.5775857707530445</c:v>
                </c:pt>
                <c:pt idx="100">
                  <c:v>1.4283068633445106</c:v>
                </c:pt>
                <c:pt idx="101">
                  <c:v>0.96829727519188147</c:v>
                </c:pt>
                <c:pt idx="102">
                  <c:v>0.93444369047261944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D-4276-A197-A1A80FF7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44774832"/>
        <c:axId val="544775816"/>
      </c:barChart>
      <c:catAx>
        <c:axId val="544774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44775816"/>
        <c:crosses val="autoZero"/>
        <c:auto val="1"/>
        <c:lblAlgn val="ctr"/>
        <c:lblOffset val="100"/>
        <c:noMultiLvlLbl val="0"/>
      </c:catAx>
      <c:valAx>
        <c:axId val="544775816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1.1904761904761904E-2"/>
              <c:y val="0.380557811852465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4477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35770528683916"/>
          <c:y val="0.93625611272275178"/>
          <c:w val="0.85433202099737537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51744607192918"/>
          <c:y val="4.5548783993932085E-2"/>
          <c:w val="0.7899746940234621"/>
          <c:h val="0.79699413665457641"/>
        </c:manualLayout>
      </c:layout>
      <c:lineChart>
        <c:grouping val="standard"/>
        <c:varyColors val="0"/>
        <c:ser>
          <c:idx val="1"/>
          <c:order val="0"/>
          <c:tx>
            <c:strRef>
              <c:f>'3.15'!$B$25</c:f>
              <c:strCache>
                <c:ptCount val="1"/>
                <c:pt idx="0">
                  <c:v>Risk-weighted assets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[2]Fig3!$A$39:$A$52</c:f>
              <c:strCache>
                <c:ptCount val="14"/>
                <c:pt idx="0">
                  <c:v>31.12.05</c:v>
                </c:pt>
                <c:pt idx="1">
                  <c:v>31.12.06</c:v>
                </c:pt>
                <c:pt idx="2">
                  <c:v>31.12.07</c:v>
                </c:pt>
                <c:pt idx="3">
                  <c:v>31.12.08</c:v>
                </c:pt>
                <c:pt idx="4">
                  <c:v>31.12.09</c:v>
                </c:pt>
                <c:pt idx="5">
                  <c:v>31.12.10</c:v>
                </c:pt>
                <c:pt idx="6">
                  <c:v>31.12.11</c:v>
                </c:pt>
                <c:pt idx="7">
                  <c:v>31.12.12</c:v>
                </c:pt>
                <c:pt idx="8">
                  <c:v>31.12.13</c:v>
                </c:pt>
                <c:pt idx="9">
                  <c:v>31.12.14</c:v>
                </c:pt>
                <c:pt idx="10">
                  <c:v>31.12.15</c:v>
                </c:pt>
                <c:pt idx="11">
                  <c:v>31.12.16</c:v>
                </c:pt>
                <c:pt idx="12">
                  <c:v>31.12.17</c:v>
                </c:pt>
                <c:pt idx="13">
                  <c:v>30.06.18</c:v>
                </c:pt>
              </c:strCache>
            </c:strRef>
          </c:cat>
          <c:val>
            <c:numRef>
              <c:f>'3.15'!$B$26:$B$39</c:f>
              <c:numCache>
                <c:formatCode>_ * #\ ##0_ ;_ * \-#\ ##0_ ;_ * "-"??_ ;_ @_ </c:formatCode>
                <c:ptCount val="14"/>
                <c:pt idx="0">
                  <c:v>1207.648964</c:v>
                </c:pt>
                <c:pt idx="1">
                  <c:v>1455.763702</c:v>
                </c:pt>
                <c:pt idx="2">
                  <c:v>1542.8387830000001</c:v>
                </c:pt>
                <c:pt idx="3">
                  <c:v>1838.8894082186105</c:v>
                </c:pt>
                <c:pt idx="4">
                  <c:v>1696.4376861353878</c:v>
                </c:pt>
                <c:pt idx="5">
                  <c:v>1696.02909849613</c:v>
                </c:pt>
                <c:pt idx="6">
                  <c:v>1846.2312589006476</c:v>
                </c:pt>
                <c:pt idx="7">
                  <c:v>1846.7817660544351</c:v>
                </c:pt>
                <c:pt idx="8">
                  <c:v>1919.0505519958426</c:v>
                </c:pt>
                <c:pt idx="9">
                  <c:v>2014.2550060000001</c:v>
                </c:pt>
                <c:pt idx="10">
                  <c:v>2094.1786731349998</c:v>
                </c:pt>
                <c:pt idx="11">
                  <c:v>2129.4174989999997</c:v>
                </c:pt>
                <c:pt idx="12">
                  <c:v>2195.6831052991929</c:v>
                </c:pt>
                <c:pt idx="13">
                  <c:v>2331.7989044592096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B-465A-BD7D-434F247DA701}"/>
            </c:ext>
          </c:extLst>
        </c:ser>
        <c:ser>
          <c:idx val="2"/>
          <c:order val="1"/>
          <c:tx>
            <c:strRef>
              <c:f>'3.15'!$C$25</c:f>
              <c:strCache>
                <c:ptCount val="1"/>
                <c:pt idx="0">
                  <c:v>Total assets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[2]Fig3!$A$39:$A$52</c:f>
              <c:strCache>
                <c:ptCount val="14"/>
                <c:pt idx="0">
                  <c:v>31.12.05</c:v>
                </c:pt>
                <c:pt idx="1">
                  <c:v>31.12.06</c:v>
                </c:pt>
                <c:pt idx="2">
                  <c:v>31.12.07</c:v>
                </c:pt>
                <c:pt idx="3">
                  <c:v>31.12.08</c:v>
                </c:pt>
                <c:pt idx="4">
                  <c:v>31.12.09</c:v>
                </c:pt>
                <c:pt idx="5">
                  <c:v>31.12.10</c:v>
                </c:pt>
                <c:pt idx="6">
                  <c:v>31.12.11</c:v>
                </c:pt>
                <c:pt idx="7">
                  <c:v>31.12.12</c:v>
                </c:pt>
                <c:pt idx="8">
                  <c:v>31.12.13</c:v>
                </c:pt>
                <c:pt idx="9">
                  <c:v>31.12.14</c:v>
                </c:pt>
                <c:pt idx="10">
                  <c:v>31.12.15</c:v>
                </c:pt>
                <c:pt idx="11">
                  <c:v>31.12.16</c:v>
                </c:pt>
                <c:pt idx="12">
                  <c:v>31.12.17</c:v>
                </c:pt>
                <c:pt idx="13">
                  <c:v>30.06.18</c:v>
                </c:pt>
              </c:strCache>
            </c:strRef>
          </c:cat>
          <c:val>
            <c:numRef>
              <c:f>'3.15'!$C$26:$C$39</c:f>
              <c:numCache>
                <c:formatCode>_ * #\ ##0_ ;_ * \-#\ ##0_ ;_ * "-"??_ ;_ @_ </c:formatCode>
                <c:ptCount val="14"/>
                <c:pt idx="0">
                  <c:v>1684.2311689999999</c:v>
                </c:pt>
                <c:pt idx="1">
                  <c:v>2086.9092099999998</c:v>
                </c:pt>
                <c:pt idx="2">
                  <c:v>2241.3965920000001</c:v>
                </c:pt>
                <c:pt idx="3">
                  <c:v>2786.0313250000004</c:v>
                </c:pt>
                <c:pt idx="4">
                  <c:v>2837.03</c:v>
                </c:pt>
                <c:pt idx="5">
                  <c:v>2924.0479999999998</c:v>
                </c:pt>
                <c:pt idx="6">
                  <c:v>3215.7550000000001</c:v>
                </c:pt>
                <c:pt idx="7">
                  <c:v>3414.3969999999999</c:v>
                </c:pt>
                <c:pt idx="8">
                  <c:v>3639.2864591150824</c:v>
                </c:pt>
                <c:pt idx="9">
                  <c:v>3981.4630269999998</c:v>
                </c:pt>
                <c:pt idx="10">
                  <c:v>4143.6472839999997</c:v>
                </c:pt>
                <c:pt idx="11">
                  <c:v>4285.848011</c:v>
                </c:pt>
                <c:pt idx="12">
                  <c:v>4482.5919389999999</c:v>
                </c:pt>
                <c:pt idx="13">
                  <c:v>4754.3554450000001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B-465A-BD7D-434F247D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7296"/>
        <c:axId val="206017280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4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1.1426241622709775E-3"/>
              <c:y val="0.29793559405739156"/>
            </c:manualLayout>
          </c:layout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00729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4913063051584571"/>
          <c:y val="0.94079966466502452"/>
          <c:w val="0.70173879091559832"/>
          <c:h val="5.58221810485572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1144720771288"/>
          <c:y val="2.4027216539281564E-2"/>
          <c:w val="0.86744564850185801"/>
          <c:h val="0.8303344340022013"/>
        </c:manualLayout>
      </c:layout>
      <c:barChart>
        <c:barDir val="col"/>
        <c:grouping val="clustered"/>
        <c:varyColors val="0"/>
        <c:ser>
          <c:idx val="1"/>
          <c:order val="0"/>
          <c:tx>
            <c:v>Incl. floor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'3.16'!$A$24:$A$30</c:f>
              <c:numCache>
                <c:formatCode>_-* #\ ##0.0_-;\-* #\ ##0.0_-;_-* "-"??_-;_-@_-</c:formatCode>
                <c:ptCount val="7"/>
                <c:pt idx="0">
                  <c:v>14.14048268123744</c:v>
                </c:pt>
                <c:pt idx="1">
                  <c:v>14.670587305161009</c:v>
                </c:pt>
                <c:pt idx="2">
                  <c:v>15.853129391733059</c:v>
                </c:pt>
                <c:pt idx="3">
                  <c:v>14.858074620929701</c:v>
                </c:pt>
                <c:pt idx="4">
                  <c:v>14.725688795312061</c:v>
                </c:pt>
                <c:pt idx="5">
                  <c:v>15.1614109986029</c:v>
                </c:pt>
                <c:pt idx="6">
                  <c:v>15.762660548994159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9-46DE-BF6D-04BFE33B95DE}"/>
            </c:ext>
          </c:extLst>
        </c:ser>
        <c:ser>
          <c:idx val="0"/>
          <c:order val="1"/>
          <c:tx>
            <c:v>Excl. floor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[3]Krav!$O$2:$O$8</c:f>
              <c:strCache>
                <c:ptCount val="7"/>
                <c:pt idx="0">
                  <c:v>Vest</c:v>
                </c:pt>
                <c:pt idx="1">
                  <c:v>SNN</c:v>
                </c:pt>
                <c:pt idx="2">
                  <c:v>Østlandet</c:v>
                </c:pt>
                <c:pt idx="3">
                  <c:v>SMN</c:v>
                </c:pt>
                <c:pt idx="4">
                  <c:v>SR-Bank</c:v>
                </c:pt>
                <c:pt idx="5">
                  <c:v>Møre</c:v>
                </c:pt>
                <c:pt idx="6">
                  <c:v>DNB Bank</c:v>
                </c:pt>
              </c:strCache>
            </c:strRef>
          </c:cat>
          <c:val>
            <c:numRef>
              <c:f>'3.16'!$B$24:$B$30</c:f>
              <c:numCache>
                <c:formatCode>_-* #\ ##0.0_-;\-* #\ ##0.0_-;_-* "-"??_-;_-@_-</c:formatCode>
                <c:ptCount val="7"/>
                <c:pt idx="0">
                  <c:v>16.91360679558947</c:v>
                </c:pt>
                <c:pt idx="1">
                  <c:v>17.036737789987598</c:v>
                </c:pt>
                <c:pt idx="2">
                  <c:v>17.96081240179916</c:v>
                </c:pt>
                <c:pt idx="3">
                  <c:v>16.93231418088693</c:v>
                </c:pt>
                <c:pt idx="4">
                  <c:v>15.99277514608645</c:v>
                </c:pt>
                <c:pt idx="5">
                  <c:v>15.97546176176799</c:v>
                </c:pt>
                <c:pt idx="6">
                  <c:v>16.46911355644437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9-46DE-BF6D-04BFE33B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009512"/>
        <c:axId val="567009840"/>
      </c:barChart>
      <c:catAx>
        <c:axId val="56700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67009840"/>
        <c:crosses val="autoZero"/>
        <c:auto val="1"/>
        <c:lblAlgn val="ctr"/>
        <c:lblOffset val="100"/>
        <c:noMultiLvlLbl val="0"/>
      </c:catAx>
      <c:valAx>
        <c:axId val="567009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6700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059852914425296"/>
          <c:y val="0.92896575611333043"/>
          <c:w val="0.35880273381668876"/>
          <c:h val="7.1034243886669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5301837270341"/>
          <c:y val="3.9364093881337867E-2"/>
          <c:w val="0.84745647419072612"/>
          <c:h val="0.85578819797921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60-4B91-B41C-A26E3F5729FD}"/>
              </c:ext>
            </c:extLst>
          </c:dPt>
          <c:cat>
            <c:strRef>
              <c:f>'3.17'!$A$25:$A$54</c:f>
              <c:strCache>
                <c:ptCount val="30"/>
                <c:pt idx="0">
                  <c:v>CY</c:v>
                </c:pt>
                <c:pt idx="1">
                  <c:v>NO</c:v>
                </c:pt>
                <c:pt idx="2">
                  <c:v>NL</c:v>
                </c:pt>
                <c:pt idx="3">
                  <c:v>MT</c:v>
                </c:pt>
                <c:pt idx="4">
                  <c:v>GR</c:v>
                </c:pt>
                <c:pt idx="5">
                  <c:v>SK</c:v>
                </c:pt>
                <c:pt idx="6">
                  <c:v>ES</c:v>
                </c:pt>
                <c:pt idx="7">
                  <c:v>BG</c:v>
                </c:pt>
                <c:pt idx="8">
                  <c:v>CZ</c:v>
                </c:pt>
                <c:pt idx="9">
                  <c:v>PL</c:v>
                </c:pt>
                <c:pt idx="10">
                  <c:v>BE</c:v>
                </c:pt>
                <c:pt idx="11">
                  <c:v>AT</c:v>
                </c:pt>
                <c:pt idx="12">
                  <c:v>HR</c:v>
                </c:pt>
                <c:pt idx="13">
                  <c:v>IS</c:v>
                </c:pt>
                <c:pt idx="14">
                  <c:v>PT</c:v>
                </c:pt>
                <c:pt idx="15">
                  <c:v>IE</c:v>
                </c:pt>
                <c:pt idx="16">
                  <c:v>SI</c:v>
                </c:pt>
                <c:pt idx="17">
                  <c:v>FI</c:v>
                </c:pt>
                <c:pt idx="18">
                  <c:v>DK</c:v>
                </c:pt>
                <c:pt idx="19">
                  <c:v>RO</c:v>
                </c:pt>
                <c:pt idx="20">
                  <c:v>LV</c:v>
                </c:pt>
                <c:pt idx="21">
                  <c:v>LT</c:v>
                </c:pt>
                <c:pt idx="22">
                  <c:v>EE</c:v>
                </c:pt>
                <c:pt idx="23">
                  <c:v>HU</c:v>
                </c:pt>
                <c:pt idx="24">
                  <c:v>SE</c:v>
                </c:pt>
                <c:pt idx="25">
                  <c:v>GB</c:v>
                </c:pt>
                <c:pt idx="26">
                  <c:v>LU</c:v>
                </c:pt>
                <c:pt idx="27">
                  <c:v>DE</c:v>
                </c:pt>
                <c:pt idx="28">
                  <c:v>IT</c:v>
                </c:pt>
                <c:pt idx="29">
                  <c:v>FR</c:v>
                </c:pt>
              </c:strCache>
            </c:strRef>
          </c:cat>
          <c:val>
            <c:numRef>
              <c:f>'3.17'!$B$25:$B$54</c:f>
              <c:numCache>
                <c:formatCode>0.0</c:formatCode>
                <c:ptCount val="30"/>
                <c:pt idx="0">
                  <c:v>82.674133900000001</c:v>
                </c:pt>
                <c:pt idx="1">
                  <c:v>79.71979589</c:v>
                </c:pt>
                <c:pt idx="2">
                  <c:v>76.023856359999996</c:v>
                </c:pt>
                <c:pt idx="3">
                  <c:v>74.570005089999995</c:v>
                </c:pt>
                <c:pt idx="4">
                  <c:v>74.125199330000001</c:v>
                </c:pt>
                <c:pt idx="5">
                  <c:v>73.506956400000007</c:v>
                </c:pt>
                <c:pt idx="6">
                  <c:v>70.089523490000005</c:v>
                </c:pt>
                <c:pt idx="7">
                  <c:v>69.821492739999997</c:v>
                </c:pt>
                <c:pt idx="8">
                  <c:v>69.739287279999999</c:v>
                </c:pt>
                <c:pt idx="9">
                  <c:v>68.261997679999993</c:v>
                </c:pt>
                <c:pt idx="10">
                  <c:v>66.501442260000005</c:v>
                </c:pt>
                <c:pt idx="11">
                  <c:v>66.289228229999992</c:v>
                </c:pt>
                <c:pt idx="12">
                  <c:v>66.110685529999998</c:v>
                </c:pt>
                <c:pt idx="13">
                  <c:v>65.209357749999995</c:v>
                </c:pt>
                <c:pt idx="14">
                  <c:v>65.038453959999998</c:v>
                </c:pt>
                <c:pt idx="15">
                  <c:v>62.088001950000006</c:v>
                </c:pt>
                <c:pt idx="16">
                  <c:v>61.952454400000001</c:v>
                </c:pt>
                <c:pt idx="17">
                  <c:v>61.947509879999998</c:v>
                </c:pt>
                <c:pt idx="18">
                  <c:v>61.684278630000001</c:v>
                </c:pt>
                <c:pt idx="19">
                  <c:v>61.313955409999998</c:v>
                </c:pt>
                <c:pt idx="20">
                  <c:v>59.753580200000002</c:v>
                </c:pt>
                <c:pt idx="21">
                  <c:v>58.825715860000003</c:v>
                </c:pt>
                <c:pt idx="22">
                  <c:v>57.77778601</c:v>
                </c:pt>
                <c:pt idx="23">
                  <c:v>57.669750750000006</c:v>
                </c:pt>
                <c:pt idx="24">
                  <c:v>56.20526632</c:v>
                </c:pt>
                <c:pt idx="25">
                  <c:v>55.015132000000001</c:v>
                </c:pt>
                <c:pt idx="26">
                  <c:v>50.930511260000003</c:v>
                </c:pt>
                <c:pt idx="27">
                  <c:v>49.08576274</c:v>
                </c:pt>
                <c:pt idx="28">
                  <c:v>47.997591610000001</c:v>
                </c:pt>
                <c:pt idx="29">
                  <c:v>46.125304620000001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0-4B91-B41C-A26E3F572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1.177768700200489E-3"/>
              <c:y val="0.414885975664651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834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7125346090524"/>
          <c:y val="3.9364093881337867E-2"/>
          <c:w val="0.86653817823131452"/>
          <c:h val="0.866593342498854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CC9-468E-AA4A-05B3D7A6235E}"/>
              </c:ext>
            </c:extLst>
          </c:dPt>
          <c:dPt>
            <c:idx val="29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C9-468E-AA4A-05B3D7A6235E}"/>
              </c:ext>
            </c:extLst>
          </c:dPt>
          <c:cat>
            <c:strRef>
              <c:f>'3.18'!$A$25:$A$54</c:f>
              <c:strCache>
                <c:ptCount val="30"/>
                <c:pt idx="0">
                  <c:v>IT</c:v>
                </c:pt>
                <c:pt idx="1">
                  <c:v>FR</c:v>
                </c:pt>
                <c:pt idx="2">
                  <c:v>LU</c:v>
                </c:pt>
                <c:pt idx="3">
                  <c:v>LT</c:v>
                </c:pt>
                <c:pt idx="4">
                  <c:v>DE</c:v>
                </c:pt>
                <c:pt idx="5">
                  <c:v>SI</c:v>
                </c:pt>
                <c:pt idx="6">
                  <c:v>PT</c:v>
                </c:pt>
                <c:pt idx="7">
                  <c:v>LV</c:v>
                </c:pt>
                <c:pt idx="8">
                  <c:v>AT</c:v>
                </c:pt>
                <c:pt idx="9">
                  <c:v>HU</c:v>
                </c:pt>
                <c:pt idx="10">
                  <c:v>BG</c:v>
                </c:pt>
                <c:pt idx="11">
                  <c:v>HR</c:v>
                </c:pt>
                <c:pt idx="12">
                  <c:v>SE</c:v>
                </c:pt>
                <c:pt idx="13">
                  <c:v>FI</c:v>
                </c:pt>
                <c:pt idx="14">
                  <c:v>PL</c:v>
                </c:pt>
                <c:pt idx="15">
                  <c:v>ES</c:v>
                </c:pt>
                <c:pt idx="16">
                  <c:v>SK</c:v>
                </c:pt>
                <c:pt idx="17">
                  <c:v>MT</c:v>
                </c:pt>
                <c:pt idx="18">
                  <c:v>BE</c:v>
                </c:pt>
                <c:pt idx="19">
                  <c:v>EE</c:v>
                </c:pt>
                <c:pt idx="20">
                  <c:v>IS</c:v>
                </c:pt>
                <c:pt idx="21">
                  <c:v>GB</c:v>
                </c:pt>
                <c:pt idx="22">
                  <c:v>IE</c:v>
                </c:pt>
                <c:pt idx="23">
                  <c:v>CY</c:v>
                </c:pt>
                <c:pt idx="24">
                  <c:v>CZ</c:v>
                </c:pt>
                <c:pt idx="25">
                  <c:v>DK</c:v>
                </c:pt>
                <c:pt idx="26">
                  <c:v>RO</c:v>
                </c:pt>
                <c:pt idx="27">
                  <c:v>NL</c:v>
                </c:pt>
                <c:pt idx="28">
                  <c:v>GR</c:v>
                </c:pt>
                <c:pt idx="29">
                  <c:v>NO</c:v>
                </c:pt>
              </c:strCache>
            </c:strRef>
          </c:cat>
          <c:val>
            <c:numRef>
              <c:f>'3.18'!$B$25:$B$54</c:f>
              <c:numCache>
                <c:formatCode>0.0</c:formatCode>
                <c:ptCount val="30"/>
                <c:pt idx="0">
                  <c:v>38.450570390000003</c:v>
                </c:pt>
                <c:pt idx="1">
                  <c:v>34.761389640000004</c:v>
                </c:pt>
                <c:pt idx="2">
                  <c:v>34.374737070000002</c:v>
                </c:pt>
                <c:pt idx="3">
                  <c:v>34.084253599999997</c:v>
                </c:pt>
                <c:pt idx="4">
                  <c:v>33.121342679999998</c:v>
                </c:pt>
                <c:pt idx="5">
                  <c:v>32.063557760000002</c:v>
                </c:pt>
                <c:pt idx="6">
                  <c:v>31.954475689999999</c:v>
                </c:pt>
                <c:pt idx="7">
                  <c:v>31.64326119</c:v>
                </c:pt>
                <c:pt idx="8">
                  <c:v>31.42258898</c:v>
                </c:pt>
                <c:pt idx="9">
                  <c:v>29.868211950000003</c:v>
                </c:pt>
                <c:pt idx="10">
                  <c:v>28.220400359999999</c:v>
                </c:pt>
                <c:pt idx="11">
                  <c:v>28.191870439999999</c:v>
                </c:pt>
                <c:pt idx="12">
                  <c:v>27.127711570000002</c:v>
                </c:pt>
                <c:pt idx="13">
                  <c:v>26.069947280000001</c:v>
                </c:pt>
                <c:pt idx="14">
                  <c:v>26.006425350000001</c:v>
                </c:pt>
                <c:pt idx="15">
                  <c:v>25.316354860000001</c:v>
                </c:pt>
                <c:pt idx="16">
                  <c:v>25.198966909999999</c:v>
                </c:pt>
                <c:pt idx="17">
                  <c:v>24.337230219999999</c:v>
                </c:pt>
                <c:pt idx="18">
                  <c:v>24.337160090000001</c:v>
                </c:pt>
                <c:pt idx="19">
                  <c:v>23.626136040000002</c:v>
                </c:pt>
                <c:pt idx="20">
                  <c:v>23.418994550000001</c:v>
                </c:pt>
                <c:pt idx="21">
                  <c:v>23.17164567</c:v>
                </c:pt>
                <c:pt idx="22">
                  <c:v>22.7885977</c:v>
                </c:pt>
                <c:pt idx="23">
                  <c:v>22.23514179</c:v>
                </c:pt>
                <c:pt idx="24">
                  <c:v>21.9224842</c:v>
                </c:pt>
                <c:pt idx="25">
                  <c:v>21.298778410000001</c:v>
                </c:pt>
                <c:pt idx="26">
                  <c:v>21.188523400000001</c:v>
                </c:pt>
                <c:pt idx="27">
                  <c:v>16.33509673</c:v>
                </c:pt>
                <c:pt idx="28">
                  <c:v>14.781414060000001</c:v>
                </c:pt>
                <c:pt idx="29">
                  <c:v>14.29422276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9-468E-AA4A-05B3D7A6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3.5629810569081564E-3"/>
              <c:y val="0.376634309600188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834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82810987655337565"/>
          <c:h val="0.68095894780291943"/>
        </c:manualLayout>
      </c:layout>
      <c:lineChart>
        <c:grouping val="standard"/>
        <c:varyColors val="0"/>
        <c:ser>
          <c:idx val="0"/>
          <c:order val="0"/>
          <c:tx>
            <c:strRef>
              <c:f>' 3.2'!$B$25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 3.2'!$A$26:$A$44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1q–3q 17</c:v>
                </c:pt>
                <c:pt idx="18">
                  <c:v>1q–3q 18</c:v>
                </c:pt>
              </c:strCache>
            </c:strRef>
          </c:cat>
          <c:val>
            <c:numRef>
              <c:f>' 3.2'!$B$26:$B$44</c:f>
              <c:numCache>
                <c:formatCode>0.00</c:formatCode>
                <c:ptCount val="19"/>
                <c:pt idx="0">
                  <c:v>2.246118382039739</c:v>
                </c:pt>
                <c:pt idx="1">
                  <c:v>1.986392993349815</c:v>
                </c:pt>
                <c:pt idx="2">
                  <c:v>1.8998427351210108</c:v>
                </c:pt>
                <c:pt idx="3">
                  <c:v>1.8013034099310317</c:v>
                </c:pt>
                <c:pt idx="4">
                  <c:v>1.6569402746521067</c:v>
                </c:pt>
                <c:pt idx="5">
                  <c:v>1.5680761846660902</c:v>
                </c:pt>
                <c:pt idx="6">
                  <c:v>1.5676854634058139</c:v>
                </c:pt>
                <c:pt idx="7">
                  <c:v>1.5137144834374365</c:v>
                </c:pt>
                <c:pt idx="8">
                  <c:v>1.5081559432977325</c:v>
                </c:pt>
                <c:pt idx="9">
                  <c:v>1.4733463861945084</c:v>
                </c:pt>
                <c:pt idx="10">
                  <c:v>1.4739441777691689</c:v>
                </c:pt>
                <c:pt idx="11">
                  <c:v>1.5432150575422816</c:v>
                </c:pt>
                <c:pt idx="12">
                  <c:v>1.5488863302999498</c:v>
                </c:pt>
                <c:pt idx="13">
                  <c:v>1.5614467530644709</c:v>
                </c:pt>
                <c:pt idx="14">
                  <c:v>1.612216237569863</c:v>
                </c:pt>
                <c:pt idx="15">
                  <c:v>1.72</c:v>
                </c:pt>
                <c:pt idx="17">
                  <c:v>1.672750780164501</c:v>
                </c:pt>
                <c:pt idx="18">
                  <c:v>1.7698993838160766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49-44DE-8CC8-9704C1061230}"/>
            </c:ext>
          </c:extLst>
        </c:ser>
        <c:ser>
          <c:idx val="1"/>
          <c:order val="1"/>
          <c:tx>
            <c:strRef>
              <c:f>' 3.2'!$C$25</c:f>
              <c:strCache>
                <c:ptCount val="1"/>
                <c:pt idx="0">
                  <c:v>Operating expenses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 3.2'!$A$26:$A$44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1q–3q 17</c:v>
                </c:pt>
                <c:pt idx="18">
                  <c:v>1q–3q 18</c:v>
                </c:pt>
              </c:strCache>
            </c:strRef>
          </c:cat>
          <c:val>
            <c:numRef>
              <c:f>' 3.2'!$C$26:$C$44</c:f>
              <c:numCache>
                <c:formatCode>0.00</c:formatCode>
                <c:ptCount val="19"/>
                <c:pt idx="0">
                  <c:v>1.757272552638832</c:v>
                </c:pt>
                <c:pt idx="1">
                  <c:v>1.6407366948389199</c:v>
                </c:pt>
                <c:pt idx="2">
                  <c:v>1.6101405080843307</c:v>
                </c:pt>
                <c:pt idx="3">
                  <c:v>1.4352573905469865</c:v>
                </c:pt>
                <c:pt idx="4">
                  <c:v>1.2879103062274073</c:v>
                </c:pt>
                <c:pt idx="5">
                  <c:v>1.158587441290067</c:v>
                </c:pt>
                <c:pt idx="6">
                  <c:v>1.0890297175905985</c:v>
                </c:pt>
                <c:pt idx="7">
                  <c:v>1.1433675994381038</c:v>
                </c:pt>
                <c:pt idx="8">
                  <c:v>1.0933560993000002</c:v>
                </c:pt>
                <c:pt idx="9">
                  <c:v>1.1243893564048999</c:v>
                </c:pt>
                <c:pt idx="10">
                  <c:v>1.088963275485312</c:v>
                </c:pt>
                <c:pt idx="11">
                  <c:v>1.0911454793854432</c:v>
                </c:pt>
                <c:pt idx="12">
                  <c:v>1.010270618439451</c:v>
                </c:pt>
                <c:pt idx="13">
                  <c:v>0.95689296419738479</c:v>
                </c:pt>
                <c:pt idx="14">
                  <c:v>0.98246186527981938</c:v>
                </c:pt>
                <c:pt idx="15">
                  <c:v>1.05</c:v>
                </c:pt>
                <c:pt idx="17">
                  <c:v>1.0094471603737161</c:v>
                </c:pt>
                <c:pt idx="18">
                  <c:v>1.0244433451770583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49-44DE-8CC8-9704C1061230}"/>
            </c:ext>
          </c:extLst>
        </c:ser>
        <c:ser>
          <c:idx val="2"/>
          <c:order val="2"/>
          <c:tx>
            <c:strRef>
              <c:f>' 3.2'!$D$25</c:f>
              <c:strCache>
                <c:ptCount val="1"/>
                <c:pt idx="0">
                  <c:v>Loan losses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 3.2'!$A$26:$A$44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1q–3q 17</c:v>
                </c:pt>
                <c:pt idx="18">
                  <c:v>1q–3q 18</c:v>
                </c:pt>
              </c:strCache>
            </c:strRef>
          </c:cat>
          <c:val>
            <c:numRef>
              <c:f>' 3.2'!$D$26:$D$44</c:f>
              <c:numCache>
                <c:formatCode>0.00</c:formatCode>
                <c:ptCount val="19"/>
                <c:pt idx="0">
                  <c:v>0.53098576438481093</c:v>
                </c:pt>
                <c:pt idx="1">
                  <c:v>0.34322502642848046</c:v>
                </c:pt>
                <c:pt idx="2">
                  <c:v>0.10011091631185373</c:v>
                </c:pt>
                <c:pt idx="3">
                  <c:v>-1.0190802199694149E-2</c:v>
                </c:pt>
                <c:pt idx="4">
                  <c:v>-3.4387139102683435E-2</c:v>
                </c:pt>
                <c:pt idx="5">
                  <c:v>7.2001670438754176E-3</c:v>
                </c:pt>
                <c:pt idx="6">
                  <c:v>0.21942257348662597</c:v>
                </c:pt>
                <c:pt idx="7">
                  <c:v>0.39564323732666484</c:v>
                </c:pt>
                <c:pt idx="8">
                  <c:v>0.18491763848202575</c:v>
                </c:pt>
                <c:pt idx="9">
                  <c:v>0.1737935254091702</c:v>
                </c:pt>
                <c:pt idx="10">
                  <c:v>0.1584811829989696</c:v>
                </c:pt>
                <c:pt idx="11">
                  <c:v>0.13088005874169953</c:v>
                </c:pt>
                <c:pt idx="12">
                  <c:v>0.12775574982191509</c:v>
                </c:pt>
                <c:pt idx="13">
                  <c:v>0.12291217134180453</c:v>
                </c:pt>
                <c:pt idx="14">
                  <c:v>0.2604529258160157</c:v>
                </c:pt>
                <c:pt idx="15">
                  <c:v>0.11261069119077274</c:v>
                </c:pt>
                <c:pt idx="17">
                  <c:v>0.1190635575464201</c:v>
                </c:pt>
                <c:pt idx="18">
                  <c:v>5.9801922454455023E-2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49-44DE-8CC8-9704C106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-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7.84484171868602E-2"/>
          <c:y val="0.86863015497767271"/>
          <c:w val="0.7298453230489842"/>
          <c:h val="0.12381051711464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3082437275986"/>
          <c:y val="3.9105125017267581E-2"/>
          <c:w val="0.85708482676224607"/>
          <c:h val="0.775688958880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'3.19'!$A$26</c:f>
              <c:strCache>
                <c:ptCount val="1"/>
                <c:pt idx="0">
                  <c:v>Net interest income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'3.19'!$B$25:$L$25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'3.19'!$B$26:$L$26</c:f>
              <c:numCache>
                <c:formatCode>0.0</c:formatCode>
                <c:ptCount val="11"/>
                <c:pt idx="0">
                  <c:v>72.675081886134379</c:v>
                </c:pt>
                <c:pt idx="1">
                  <c:v>78.052431970651156</c:v>
                </c:pt>
                <c:pt idx="2">
                  <c:v>74.446865569864244</c:v>
                </c:pt>
                <c:pt idx="3">
                  <c:v>69.68457603157654</c:v>
                </c:pt>
                <c:pt idx="4">
                  <c:v>73.635947833560294</c:v>
                </c:pt>
                <c:pt idx="5">
                  <c:v>71.635454435331141</c:v>
                </c:pt>
                <c:pt idx="6">
                  <c:v>65.535259486625705</c:v>
                </c:pt>
                <c:pt idx="7">
                  <c:v>64.949894156636503</c:v>
                </c:pt>
                <c:pt idx="8">
                  <c:v>67.887057723254642</c:v>
                </c:pt>
                <c:pt idx="9">
                  <c:v>69.64993418641501</c:v>
                </c:pt>
                <c:pt idx="10">
                  <c:v>72.103519447152848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7-4F00-970B-1A7CE08488AF}"/>
            </c:ext>
          </c:extLst>
        </c:ser>
        <c:ser>
          <c:idx val="1"/>
          <c:order val="1"/>
          <c:tx>
            <c:strRef>
              <c:f>'3.19'!$A$27</c:f>
              <c:strCache>
                <c:ptCount val="1"/>
                <c:pt idx="0">
                  <c:v>Dividends etc.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'3.19'!$B$25:$L$25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'3.19'!$B$27:$L$27</c:f>
              <c:numCache>
                <c:formatCode>0.0</c:formatCode>
                <c:ptCount val="11"/>
                <c:pt idx="0">
                  <c:v>1.9557715882070332</c:v>
                </c:pt>
                <c:pt idx="1">
                  <c:v>1.7440280157665786</c:v>
                </c:pt>
                <c:pt idx="2">
                  <c:v>3.6279321245232898</c:v>
                </c:pt>
                <c:pt idx="3">
                  <c:v>4.045023357951651</c:v>
                </c:pt>
                <c:pt idx="4">
                  <c:v>3.8034495977743701</c:v>
                </c:pt>
                <c:pt idx="5">
                  <c:v>3.5481860256341062</c:v>
                </c:pt>
                <c:pt idx="6">
                  <c:v>4.8204518229544506</c:v>
                </c:pt>
                <c:pt idx="7">
                  <c:v>5.5477548624291</c:v>
                </c:pt>
                <c:pt idx="8">
                  <c:v>4.5411533395054695</c:v>
                </c:pt>
                <c:pt idx="9">
                  <c:v>8.5699061095701037</c:v>
                </c:pt>
                <c:pt idx="10">
                  <c:v>5.1253764616302488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7-4F00-970B-1A7CE08488AF}"/>
            </c:ext>
          </c:extLst>
        </c:ser>
        <c:ser>
          <c:idx val="2"/>
          <c:order val="2"/>
          <c:tx>
            <c:strRef>
              <c:f>'3.19'!$A$28</c:f>
              <c:strCache>
                <c:ptCount val="1"/>
                <c:pt idx="0">
                  <c:v>Net commissions and fees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'3.19'!$B$25:$L$25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'3.19'!$B$28:$L$28</c:f>
              <c:numCache>
                <c:formatCode>0.0</c:formatCode>
                <c:ptCount val="11"/>
                <c:pt idx="0">
                  <c:v>18.707530147637982</c:v>
                </c:pt>
                <c:pt idx="1">
                  <c:v>15.961058545827875</c:v>
                </c:pt>
                <c:pt idx="2">
                  <c:v>16.309171602155288</c:v>
                </c:pt>
                <c:pt idx="3">
                  <c:v>14.921476782397036</c:v>
                </c:pt>
                <c:pt idx="4">
                  <c:v>15.147957511495203</c:v>
                </c:pt>
                <c:pt idx="5">
                  <c:v>16.300406392288895</c:v>
                </c:pt>
                <c:pt idx="6">
                  <c:v>16.782377437192515</c:v>
                </c:pt>
                <c:pt idx="7">
                  <c:v>16.822373613779373</c:v>
                </c:pt>
                <c:pt idx="8">
                  <c:v>14.549020248468914</c:v>
                </c:pt>
                <c:pt idx="9">
                  <c:v>14.045865590804954</c:v>
                </c:pt>
                <c:pt idx="10">
                  <c:v>14.851390298652104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D7-4F00-970B-1A7CE08488AF}"/>
            </c:ext>
          </c:extLst>
        </c:ser>
        <c:ser>
          <c:idx val="3"/>
          <c:order val="3"/>
          <c:tx>
            <c:strRef>
              <c:f>'3.19'!$A$29</c:f>
              <c:strCache>
                <c:ptCount val="1"/>
                <c:pt idx="0">
                  <c:v>Other ordinary income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'3.19'!$B$25:$L$25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'3.19'!$B$29:$L$29</c:f>
              <c:numCache>
                <c:formatCode>0.0</c:formatCode>
                <c:ptCount val="11"/>
                <c:pt idx="0">
                  <c:v>6.6616163780206072</c:v>
                </c:pt>
                <c:pt idx="1">
                  <c:v>4.2424814677543843</c:v>
                </c:pt>
                <c:pt idx="2">
                  <c:v>5.6160307034571755</c:v>
                </c:pt>
                <c:pt idx="3">
                  <c:v>11.348923828074771</c:v>
                </c:pt>
                <c:pt idx="4">
                  <c:v>7.412645057170125</c:v>
                </c:pt>
                <c:pt idx="5">
                  <c:v>8.5159531467458685</c:v>
                </c:pt>
                <c:pt idx="6">
                  <c:v>12.861911253227328</c:v>
                </c:pt>
                <c:pt idx="7">
                  <c:v>12.679977367155024</c:v>
                </c:pt>
                <c:pt idx="8">
                  <c:v>13.022768688770977</c:v>
                </c:pt>
                <c:pt idx="9">
                  <c:v>7.7342941132099341</c:v>
                </c:pt>
                <c:pt idx="10">
                  <c:v>7.9197137925648047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D7-4F00-970B-1A7CE084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380880"/>
        <c:axId val="949373336"/>
      </c:barChart>
      <c:catAx>
        <c:axId val="94938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49373336"/>
        <c:crosses val="autoZero"/>
        <c:auto val="1"/>
        <c:lblAlgn val="ctr"/>
        <c:lblOffset val="100"/>
        <c:noMultiLvlLbl val="0"/>
      </c:catAx>
      <c:valAx>
        <c:axId val="94937333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Museo10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1.9953151017413151E-3"/>
              <c:y val="0.378303356817239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4938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101807166577296E-3"/>
          <c:y val="0.88292283464566934"/>
          <c:w val="0.98841099163679813"/>
          <c:h val="0.117077165354330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4526159141421"/>
          <c:y val="2.861645850957939E-2"/>
          <c:w val="0.86991094266630031"/>
          <c:h val="0.72041818798485535"/>
        </c:manualLayout>
      </c:layout>
      <c:lineChart>
        <c:grouping val="standard"/>
        <c:varyColors val="0"/>
        <c:ser>
          <c:idx val="0"/>
          <c:order val="0"/>
          <c:tx>
            <c:strRef>
              <c:f>'3.20'!$A$26</c:f>
              <c:strCache>
                <c:ptCount val="1"/>
                <c:pt idx="0">
                  <c:v>Guarantee commissions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'3.20'!$B$26:$L$26</c:f>
              <c:numCache>
                <c:formatCode>0.0</c:formatCode>
                <c:ptCount val="11"/>
                <c:pt idx="0">
                  <c:v>1.5194050345619881</c:v>
                </c:pt>
                <c:pt idx="1">
                  <c:v>1.4855511646796473</c:v>
                </c:pt>
                <c:pt idx="2">
                  <c:v>1.671465100842523</c:v>
                </c:pt>
                <c:pt idx="3">
                  <c:v>1.4999721838380509</c:v>
                </c:pt>
                <c:pt idx="4">
                  <c:v>1.7515660946497702</c:v>
                </c:pt>
                <c:pt idx="5">
                  <c:v>1.9771050479373227</c:v>
                </c:pt>
                <c:pt idx="6">
                  <c:v>1.8553810462209295</c:v>
                </c:pt>
                <c:pt idx="7">
                  <c:v>1.7804074856723127</c:v>
                </c:pt>
                <c:pt idx="8">
                  <c:v>1.7836599287981363</c:v>
                </c:pt>
                <c:pt idx="9">
                  <c:v>1.5687124223519546</c:v>
                </c:pt>
                <c:pt idx="10">
                  <c:v>1.3947637333732712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D-487C-891D-F0CF1399B6CB}"/>
            </c:ext>
          </c:extLst>
        </c:ser>
        <c:ser>
          <c:idx val="1"/>
          <c:order val="1"/>
          <c:tx>
            <c:strRef>
              <c:f>'3.20'!$A$27</c:f>
              <c:strCache>
                <c:ptCount val="1"/>
                <c:pt idx="0">
                  <c:v>Agent’s commissions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'3.20'!$B$27:$L$27</c:f>
              <c:numCache>
                <c:formatCode>0.0</c:formatCode>
                <c:ptCount val="11"/>
                <c:pt idx="0">
                  <c:v>0.52902917079816547</c:v>
                </c:pt>
                <c:pt idx="1">
                  <c:v>0.46128226842339054</c:v>
                </c:pt>
                <c:pt idx="2">
                  <c:v>0.9080871091579068</c:v>
                </c:pt>
                <c:pt idx="3">
                  <c:v>0.85716098433678523</c:v>
                </c:pt>
                <c:pt idx="4">
                  <c:v>0.83815562194664706</c:v>
                </c:pt>
                <c:pt idx="5">
                  <c:v>1.2938810668155163</c:v>
                </c:pt>
                <c:pt idx="6">
                  <c:v>2.2525646356242901</c:v>
                </c:pt>
                <c:pt idx="7">
                  <c:v>2.4995527614400594</c:v>
                </c:pt>
                <c:pt idx="8">
                  <c:v>1.3419901788025317</c:v>
                </c:pt>
                <c:pt idx="9">
                  <c:v>0.79543523001359417</c:v>
                </c:pt>
                <c:pt idx="10">
                  <c:v>1.7657227992064637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D-487C-891D-F0CF1399B6CB}"/>
            </c:ext>
          </c:extLst>
        </c:ser>
        <c:ser>
          <c:idx val="2"/>
          <c:order val="2"/>
          <c:tx>
            <c:strRef>
              <c:f>'3.20'!$A$28</c:f>
              <c:strCache>
                <c:ptCount val="1"/>
                <c:pt idx="0">
                  <c:v>Payment transfers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'3.20'!$B$28:$L$28</c:f>
              <c:numCache>
                <c:formatCode>0.0</c:formatCode>
                <c:ptCount val="11"/>
                <c:pt idx="0">
                  <c:v>6.0658016018186416</c:v>
                </c:pt>
                <c:pt idx="1">
                  <c:v>7.2263287965675378</c:v>
                </c:pt>
                <c:pt idx="2">
                  <c:v>7.0680334204979243</c:v>
                </c:pt>
                <c:pt idx="3">
                  <c:v>6.0179902290998042</c:v>
                </c:pt>
                <c:pt idx="4">
                  <c:v>6.2982433681608869</c:v>
                </c:pt>
                <c:pt idx="5">
                  <c:v>6.4520090484251389</c:v>
                </c:pt>
                <c:pt idx="6">
                  <c:v>5.8011189622053552</c:v>
                </c:pt>
                <c:pt idx="7">
                  <c:v>5.4733110687868551</c:v>
                </c:pt>
                <c:pt idx="8">
                  <c:v>5.0078823484353112</c:v>
                </c:pt>
                <c:pt idx="9">
                  <c:v>4.7254699109486813</c:v>
                </c:pt>
                <c:pt idx="10">
                  <c:v>4.226909788204698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D-487C-891D-F0CF1399B6CB}"/>
            </c:ext>
          </c:extLst>
        </c:ser>
        <c:ser>
          <c:idx val="3"/>
          <c:order val="3"/>
          <c:tx>
            <c:strRef>
              <c:f>'3.20'!$A$29</c:f>
              <c:strCache>
                <c:ptCount val="1"/>
                <c:pt idx="0">
                  <c:v>Securities management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'3.20'!$B$29:$L$29</c:f>
              <c:numCache>
                <c:formatCode>0.0</c:formatCode>
                <c:ptCount val="11"/>
                <c:pt idx="0">
                  <c:v>5.4168964621992597</c:v>
                </c:pt>
                <c:pt idx="1">
                  <c:v>3.3838403018846996</c:v>
                </c:pt>
                <c:pt idx="2">
                  <c:v>2.8241796246807245</c:v>
                </c:pt>
                <c:pt idx="3">
                  <c:v>2.8295778716237949</c:v>
                </c:pt>
                <c:pt idx="4">
                  <c:v>2.5259540494029613</c:v>
                </c:pt>
                <c:pt idx="5">
                  <c:v>2.3061763294714455</c:v>
                </c:pt>
                <c:pt idx="6">
                  <c:v>1.9950664849552209</c:v>
                </c:pt>
                <c:pt idx="7">
                  <c:v>2.325595403082807</c:v>
                </c:pt>
                <c:pt idx="8">
                  <c:v>2.1412455679377351</c:v>
                </c:pt>
                <c:pt idx="9">
                  <c:v>3.0102380892930594</c:v>
                </c:pt>
                <c:pt idx="10">
                  <c:v>3.0693225095432206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D-487C-891D-F0CF1399B6CB}"/>
            </c:ext>
          </c:extLst>
        </c:ser>
        <c:ser>
          <c:idx val="4"/>
          <c:order val="4"/>
          <c:tx>
            <c:strRef>
              <c:f>'3.20'!$A$30</c:f>
              <c:strCache>
                <c:ptCount val="1"/>
                <c:pt idx="0">
                  <c:v>Sale of insurance policies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'3.20'!$B$30:$L$30</c:f>
              <c:numCache>
                <c:formatCode>0.0</c:formatCode>
                <c:ptCount val="11"/>
                <c:pt idx="0">
                  <c:v>2.338301132137762</c:v>
                </c:pt>
                <c:pt idx="1">
                  <c:v>2.2915128631340647</c:v>
                </c:pt>
                <c:pt idx="2">
                  <c:v>2.3641515290283359</c:v>
                </c:pt>
                <c:pt idx="3">
                  <c:v>2.1634497550935574</c:v>
                </c:pt>
                <c:pt idx="4">
                  <c:v>2.291044595143874</c:v>
                </c:pt>
                <c:pt idx="5">
                  <c:v>2.4926668028039214</c:v>
                </c:pt>
                <c:pt idx="6">
                  <c:v>2.5558610339081538</c:v>
                </c:pt>
                <c:pt idx="7">
                  <c:v>2.5640182661196533</c:v>
                </c:pt>
                <c:pt idx="8">
                  <c:v>2.5796929507405642</c:v>
                </c:pt>
                <c:pt idx="9">
                  <c:v>2.5669916456652473</c:v>
                </c:pt>
                <c:pt idx="10">
                  <c:v>2.4967024790689698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AD-487C-891D-F0CF1399B6CB}"/>
            </c:ext>
          </c:extLst>
        </c:ser>
        <c:ser>
          <c:idx val="5"/>
          <c:order val="5"/>
          <c:tx>
            <c:strRef>
              <c:f>'3.20'!$A$31</c:f>
              <c:strCache>
                <c:ptCount val="1"/>
                <c:pt idx="0">
                  <c:v>Other fees, including interbank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'3.20'!$B$31:$L$31</c:f>
              <c:numCache>
                <c:formatCode>0.0</c:formatCode>
                <c:ptCount val="11"/>
                <c:pt idx="0">
                  <c:v>2.8380967461221651</c:v>
                </c:pt>
                <c:pt idx="1">
                  <c:v>1.1125431511385351</c:v>
                </c:pt>
                <c:pt idx="2">
                  <c:v>1.4732548179478757</c:v>
                </c:pt>
                <c:pt idx="3">
                  <c:v>1.5533257584050431</c:v>
                </c:pt>
                <c:pt idx="4">
                  <c:v>1.4429937821910634</c:v>
                </c:pt>
                <c:pt idx="5">
                  <c:v>1.7785680968355488</c:v>
                </c:pt>
                <c:pt idx="6">
                  <c:v>2.3223852742785667</c:v>
                </c:pt>
                <c:pt idx="7">
                  <c:v>2.1794886286776847</c:v>
                </c:pt>
                <c:pt idx="8">
                  <c:v>1.6945492737546368</c:v>
                </c:pt>
                <c:pt idx="9">
                  <c:v>1.3790182925324179</c:v>
                </c:pt>
                <c:pt idx="10">
                  <c:v>1.8979689892554812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AD-487C-891D-F0CF1399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339552"/>
        <c:axId val="949360872"/>
      </c:lineChart>
      <c:catAx>
        <c:axId val="9493395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49360872"/>
        <c:crosses val="autoZero"/>
        <c:auto val="1"/>
        <c:lblAlgn val="ctr"/>
        <c:lblOffset val="100"/>
        <c:tickLblSkip val="2"/>
        <c:noMultiLvlLbl val="0"/>
      </c:catAx>
      <c:valAx>
        <c:axId val="949360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2.0054181472750946E-3"/>
              <c:y val="0.3884964830092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49339552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873758216487926E-3"/>
          <c:y val="0.84892044734639138"/>
          <c:w val="0.99284853965285835"/>
          <c:h val="0.14756615832184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37420322459693"/>
          <c:y val="3.9364093881337867E-2"/>
          <c:w val="0.82362579677540304"/>
          <c:h val="0.63810299807816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'3.21'!$A$26</c:f>
              <c:strCache>
                <c:ptCount val="1"/>
                <c:pt idx="0">
                  <c:v>Large banks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'3.21'!$B$25:$G$25</c:f>
              <c:strCache>
                <c:ptCount val="6"/>
                <c:pt idx="0">
                  <c:v>Guarantee commissions</c:v>
                </c:pt>
                <c:pt idx="1">
                  <c:v>Agent’s commissions</c:v>
                </c:pt>
                <c:pt idx="2">
                  <c:v>Payment transfers</c:v>
                </c:pt>
                <c:pt idx="3">
                  <c:v>Securities management</c:v>
                </c:pt>
                <c:pt idx="4">
                  <c:v>Sale of insurance policies</c:v>
                </c:pt>
                <c:pt idx="5">
                  <c:v>Other commissions and fees</c:v>
                </c:pt>
              </c:strCache>
            </c:strRef>
          </c:cat>
          <c:val>
            <c:numRef>
              <c:f>'3.21'!$B$26:$G$26</c:f>
              <c:numCache>
                <c:formatCode>0.0</c:formatCode>
                <c:ptCount val="6"/>
                <c:pt idx="0">
                  <c:v>1.5525561771545762</c:v>
                </c:pt>
                <c:pt idx="1">
                  <c:v>5.2504428503646041</c:v>
                </c:pt>
                <c:pt idx="2">
                  <c:v>5.9322501700438144</c:v>
                </c:pt>
                <c:pt idx="3">
                  <c:v>2.303911726940497</c:v>
                </c:pt>
                <c:pt idx="4">
                  <c:v>4.1572218600443387</c:v>
                </c:pt>
                <c:pt idx="5">
                  <c:v>3.6705865687212178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2-4848-B41B-9A4D6808CDBC}"/>
            </c:ext>
          </c:extLst>
        </c:ser>
        <c:ser>
          <c:idx val="1"/>
          <c:order val="1"/>
          <c:tx>
            <c:strRef>
              <c:f>'3.21'!$A$27</c:f>
              <c:strCache>
                <c:ptCount val="1"/>
                <c:pt idx="0">
                  <c:v>Medium-sized banks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'3.21'!$B$25:$G$25</c:f>
              <c:strCache>
                <c:ptCount val="6"/>
                <c:pt idx="0">
                  <c:v>Guarantee commissions</c:v>
                </c:pt>
                <c:pt idx="1">
                  <c:v>Agent’s commissions</c:v>
                </c:pt>
                <c:pt idx="2">
                  <c:v>Payment transfers</c:v>
                </c:pt>
                <c:pt idx="3">
                  <c:v>Securities management</c:v>
                </c:pt>
                <c:pt idx="4">
                  <c:v>Sale of insurance policies</c:v>
                </c:pt>
                <c:pt idx="5">
                  <c:v>Other commissions and fees</c:v>
                </c:pt>
              </c:strCache>
            </c:strRef>
          </c:cat>
          <c:val>
            <c:numRef>
              <c:f>'3.21'!$B$27:$G$27</c:f>
              <c:numCache>
                <c:formatCode>0.0</c:formatCode>
                <c:ptCount val="6"/>
                <c:pt idx="0">
                  <c:v>0.76178497387898825</c:v>
                </c:pt>
                <c:pt idx="1">
                  <c:v>2.2375348083029243</c:v>
                </c:pt>
                <c:pt idx="2">
                  <c:v>4.5972464257022683</c:v>
                </c:pt>
                <c:pt idx="3">
                  <c:v>1.0698350187202605</c:v>
                </c:pt>
                <c:pt idx="4">
                  <c:v>2.7760011389236054</c:v>
                </c:pt>
                <c:pt idx="5">
                  <c:v>4.0069683782859808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B2-4848-B41B-9A4D6808CDBC}"/>
            </c:ext>
          </c:extLst>
        </c:ser>
        <c:ser>
          <c:idx val="2"/>
          <c:order val="2"/>
          <c:tx>
            <c:strRef>
              <c:f>'3.21'!$A$28</c:f>
              <c:strCache>
                <c:ptCount val="1"/>
                <c:pt idx="0">
                  <c:v>Small banks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'3.21'!$B$25:$G$25</c:f>
              <c:strCache>
                <c:ptCount val="6"/>
                <c:pt idx="0">
                  <c:v>Guarantee commissions</c:v>
                </c:pt>
                <c:pt idx="1">
                  <c:v>Agent’s commissions</c:v>
                </c:pt>
                <c:pt idx="2">
                  <c:v>Payment transfers</c:v>
                </c:pt>
                <c:pt idx="3">
                  <c:v>Securities management</c:v>
                </c:pt>
                <c:pt idx="4">
                  <c:v>Sale of insurance policies</c:v>
                </c:pt>
                <c:pt idx="5">
                  <c:v>Other commissions and fees</c:v>
                </c:pt>
              </c:strCache>
            </c:strRef>
          </c:cat>
          <c:val>
            <c:numRef>
              <c:f>'3.21'!$B$28:$G$28</c:f>
              <c:numCache>
                <c:formatCode>0.0</c:formatCode>
                <c:ptCount val="6"/>
                <c:pt idx="0">
                  <c:v>0.8177823045920003</c:v>
                </c:pt>
                <c:pt idx="1">
                  <c:v>2.638257748920815</c:v>
                </c:pt>
                <c:pt idx="2">
                  <c:v>4.6897183417948751</c:v>
                </c:pt>
                <c:pt idx="3">
                  <c:v>1.1360613258000098</c:v>
                </c:pt>
                <c:pt idx="4">
                  <c:v>4.8516006280053006</c:v>
                </c:pt>
                <c:pt idx="5">
                  <c:v>1.7203014615867798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B2-4848-B41B-9A4D6808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20732210557013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8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207349081365752E-4"/>
          <c:y val="0.95349401839091708"/>
          <c:w val="0.98388995125609302"/>
          <c:h val="4.6505981609082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2328040597556"/>
          <c:y val="6.1904795991410161E-2"/>
          <c:w val="0.81196762478397566"/>
          <c:h val="0.76919272226893964"/>
        </c:manualLayout>
      </c:layout>
      <c:lineChart>
        <c:grouping val="standard"/>
        <c:varyColors val="0"/>
        <c:ser>
          <c:idx val="0"/>
          <c:order val="0"/>
          <c:tx>
            <c:strRef>
              <c:f>'3.22'!$A$26</c:f>
              <c:strCache>
                <c:ptCount val="1"/>
                <c:pt idx="0">
                  <c:v>Growth in consumer lending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'3.22'!$B$25:$N$25</c:f>
              <c:strCache>
                <c:ptCount val="13"/>
                <c:pt idx="0">
                  <c:v>31.12.06</c:v>
                </c:pt>
                <c:pt idx="1">
                  <c:v>31.12.07</c:v>
                </c:pt>
                <c:pt idx="2">
                  <c:v>31.12.08</c:v>
                </c:pt>
                <c:pt idx="3">
                  <c:v>31.12.09</c:v>
                </c:pt>
                <c:pt idx="4">
                  <c:v>31.12.10</c:v>
                </c:pt>
                <c:pt idx="5">
                  <c:v>31.12.11</c:v>
                </c:pt>
                <c:pt idx="6">
                  <c:v>31.12.12</c:v>
                </c:pt>
                <c:pt idx="7">
                  <c:v>31.12.13</c:v>
                </c:pt>
                <c:pt idx="8">
                  <c:v>31.12.14</c:v>
                </c:pt>
                <c:pt idx="9">
                  <c:v>31.12.15</c:v>
                </c:pt>
                <c:pt idx="10">
                  <c:v>31.12.16</c:v>
                </c:pt>
                <c:pt idx="11">
                  <c:v>31.12.17</c:v>
                </c:pt>
                <c:pt idx="12">
                  <c:v> 30.09.18</c:v>
                </c:pt>
              </c:strCache>
            </c:strRef>
          </c:cat>
          <c:val>
            <c:numRef>
              <c:f>'3.22'!$B$26:$N$26</c:f>
              <c:numCache>
                <c:formatCode>0.0</c:formatCode>
                <c:ptCount val="13"/>
                <c:pt idx="0">
                  <c:v>18.2</c:v>
                </c:pt>
                <c:pt idx="1">
                  <c:v>18.899999999999999</c:v>
                </c:pt>
                <c:pt idx="2">
                  <c:v>17.399999999999999</c:v>
                </c:pt>
                <c:pt idx="3">
                  <c:v>1.4</c:v>
                </c:pt>
                <c:pt idx="4">
                  <c:v>3</c:v>
                </c:pt>
                <c:pt idx="5">
                  <c:v>5.0999999999999996</c:v>
                </c:pt>
                <c:pt idx="6">
                  <c:v>7.8</c:v>
                </c:pt>
                <c:pt idx="7">
                  <c:v>9.3000000000000007</c:v>
                </c:pt>
                <c:pt idx="8">
                  <c:v>7.4</c:v>
                </c:pt>
                <c:pt idx="9">
                  <c:v>10</c:v>
                </c:pt>
                <c:pt idx="10">
                  <c:v>15.3</c:v>
                </c:pt>
                <c:pt idx="11">
                  <c:v>13.2</c:v>
                </c:pt>
                <c:pt idx="12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80-4208-88D4-949D092EAD3F}"/>
            </c:ext>
          </c:extLst>
        </c:ser>
        <c:ser>
          <c:idx val="1"/>
          <c:order val="1"/>
          <c:tx>
            <c:strRef>
              <c:f>'3.22'!$A$27</c:f>
              <c:strCache>
                <c:ptCount val="1"/>
                <c:pt idx="0">
                  <c:v>C2 households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'3.22'!$B$25:$N$25</c:f>
              <c:strCache>
                <c:ptCount val="13"/>
                <c:pt idx="0">
                  <c:v>31.12.06</c:v>
                </c:pt>
                <c:pt idx="1">
                  <c:v>31.12.07</c:v>
                </c:pt>
                <c:pt idx="2">
                  <c:v>31.12.08</c:v>
                </c:pt>
                <c:pt idx="3">
                  <c:v>31.12.09</c:v>
                </c:pt>
                <c:pt idx="4">
                  <c:v>31.12.10</c:v>
                </c:pt>
                <c:pt idx="5">
                  <c:v>31.12.11</c:v>
                </c:pt>
                <c:pt idx="6">
                  <c:v>31.12.12</c:v>
                </c:pt>
                <c:pt idx="7">
                  <c:v>31.12.13</c:v>
                </c:pt>
                <c:pt idx="8">
                  <c:v>31.12.14</c:v>
                </c:pt>
                <c:pt idx="9">
                  <c:v>31.12.15</c:v>
                </c:pt>
                <c:pt idx="10">
                  <c:v>31.12.16</c:v>
                </c:pt>
                <c:pt idx="11">
                  <c:v>31.12.17</c:v>
                </c:pt>
                <c:pt idx="12">
                  <c:v> 30.09.18</c:v>
                </c:pt>
              </c:strCache>
            </c:strRef>
          </c:cat>
          <c:val>
            <c:numRef>
              <c:f>'3.22'!$B$27:$N$27</c:f>
              <c:numCache>
                <c:formatCode>0.0</c:formatCode>
                <c:ptCount val="13"/>
                <c:pt idx="0">
                  <c:v>12.4</c:v>
                </c:pt>
                <c:pt idx="1">
                  <c:v>11.2</c:v>
                </c:pt>
                <c:pt idx="2">
                  <c:v>7.1</c:v>
                </c:pt>
                <c:pt idx="3">
                  <c:v>6.7</c:v>
                </c:pt>
                <c:pt idx="4">
                  <c:v>6.5</c:v>
                </c:pt>
                <c:pt idx="5">
                  <c:v>7.2</c:v>
                </c:pt>
                <c:pt idx="6">
                  <c:v>7.2</c:v>
                </c:pt>
                <c:pt idx="7">
                  <c:v>7</c:v>
                </c:pt>
                <c:pt idx="8">
                  <c:v>6.1</c:v>
                </c:pt>
                <c:pt idx="9">
                  <c:v>6.1</c:v>
                </c:pt>
                <c:pt idx="10">
                  <c:v>6.3</c:v>
                </c:pt>
                <c:pt idx="11">
                  <c:v>6.4</c:v>
                </c:pt>
                <c:pt idx="12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80-4208-88D4-949D092E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4.2282625853982802E-3"/>
              <c:y val="0.323722694663167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</c:valAx>
    </c:plotArea>
    <c:legend>
      <c:legendPos val="b"/>
      <c:layout>
        <c:manualLayout>
          <c:xMode val="edge"/>
          <c:yMode val="edge"/>
          <c:x val="0.16336262116532069"/>
          <c:y val="0.91824181977252839"/>
          <c:w val="0.66762559716001024"/>
          <c:h val="7.236899387576553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46528189352676E-2"/>
          <c:y val="5.1400554097404488E-2"/>
          <c:w val="0.839322100866424"/>
          <c:h val="0.73662089072639003"/>
        </c:manualLayout>
      </c:layout>
      <c:lineChart>
        <c:grouping val="standard"/>
        <c:varyColors val="0"/>
        <c:ser>
          <c:idx val="1"/>
          <c:order val="0"/>
          <c:tx>
            <c:strRef>
              <c:f>'3.23'!$A$26</c:f>
              <c:strCache>
                <c:ptCount val="1"/>
                <c:pt idx="0">
                  <c:v>Net interest income in per cent of ATA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'3.23'!$B$25:$N$25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1q–3q 2018</c:v>
                </c:pt>
              </c:strCache>
            </c:strRef>
          </c:cat>
          <c:val>
            <c:numRef>
              <c:f>'3.23'!$B$26:$N$26</c:f>
              <c:numCache>
                <c:formatCode>0.0</c:formatCode>
                <c:ptCount val="13"/>
                <c:pt idx="0">
                  <c:v>11.2</c:v>
                </c:pt>
                <c:pt idx="1">
                  <c:v>9.8000000000000007</c:v>
                </c:pt>
                <c:pt idx="2">
                  <c:v>8.8000000000000007</c:v>
                </c:pt>
                <c:pt idx="3">
                  <c:v>11.8</c:v>
                </c:pt>
                <c:pt idx="4">
                  <c:v>12</c:v>
                </c:pt>
                <c:pt idx="5">
                  <c:v>11.3</c:v>
                </c:pt>
                <c:pt idx="6">
                  <c:v>11.6</c:v>
                </c:pt>
                <c:pt idx="7">
                  <c:v>11.6</c:v>
                </c:pt>
                <c:pt idx="8">
                  <c:v>11.4</c:v>
                </c:pt>
                <c:pt idx="9">
                  <c:v>11</c:v>
                </c:pt>
                <c:pt idx="10">
                  <c:v>10.3</c:v>
                </c:pt>
                <c:pt idx="11">
                  <c:v>10.1</c:v>
                </c:pt>
                <c:pt idx="12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48-4FB3-B2F1-40DD6FB63754}"/>
            </c:ext>
          </c:extLst>
        </c:ser>
        <c:ser>
          <c:idx val="2"/>
          <c:order val="1"/>
          <c:tx>
            <c:strRef>
              <c:f>'3.23'!$A$27</c:f>
              <c:strCache>
                <c:ptCount val="1"/>
                <c:pt idx="0">
                  <c:v>Losses in per cent of gross loans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'3.23'!$B$25:$N$25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1q–3q 2018</c:v>
                </c:pt>
              </c:strCache>
            </c:strRef>
          </c:cat>
          <c:val>
            <c:numRef>
              <c:f>'3.23'!$B$27:$N$27</c:f>
              <c:numCache>
                <c:formatCode>0.0</c:formatCode>
                <c:ptCount val="13"/>
                <c:pt idx="0">
                  <c:v>0.8</c:v>
                </c:pt>
                <c:pt idx="1">
                  <c:v>0.9</c:v>
                </c:pt>
                <c:pt idx="2">
                  <c:v>2.2000000000000002</c:v>
                </c:pt>
                <c:pt idx="3">
                  <c:v>3.1</c:v>
                </c:pt>
                <c:pt idx="4">
                  <c:v>2.7</c:v>
                </c:pt>
                <c:pt idx="5">
                  <c:v>1.5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0.4</c:v>
                </c:pt>
                <c:pt idx="10">
                  <c:v>1.6</c:v>
                </c:pt>
                <c:pt idx="11">
                  <c:v>1.2</c:v>
                </c:pt>
                <c:pt idx="1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48-4FB3-B2F1-40DD6FB63754}"/>
            </c:ext>
          </c:extLst>
        </c:ser>
        <c:ser>
          <c:idx val="3"/>
          <c:order val="2"/>
          <c:tx>
            <c:strRef>
              <c:f>'3.23'!$A$28</c:f>
              <c:strCache>
                <c:ptCount val="1"/>
                <c:pt idx="0">
                  <c:v>Profit in per cent of ATA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'3.23'!$B$25:$N$25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1q–3q 2018</c:v>
                </c:pt>
              </c:strCache>
            </c:strRef>
          </c:cat>
          <c:val>
            <c:numRef>
              <c:f>'3.23'!$B$28:$N$28</c:f>
              <c:numCache>
                <c:formatCode>0.0</c:formatCode>
                <c:ptCount val="13"/>
                <c:pt idx="0">
                  <c:v>7.6</c:v>
                </c:pt>
                <c:pt idx="1">
                  <c:v>5.5</c:v>
                </c:pt>
                <c:pt idx="2">
                  <c:v>3.3</c:v>
                </c:pt>
                <c:pt idx="3">
                  <c:v>5.4</c:v>
                </c:pt>
                <c:pt idx="4">
                  <c:v>5.7</c:v>
                </c:pt>
                <c:pt idx="5">
                  <c:v>6.5</c:v>
                </c:pt>
                <c:pt idx="6">
                  <c:v>6.9</c:v>
                </c:pt>
                <c:pt idx="7">
                  <c:v>7</c:v>
                </c:pt>
                <c:pt idx="8">
                  <c:v>7</c:v>
                </c:pt>
                <c:pt idx="9">
                  <c:v>7.6</c:v>
                </c:pt>
                <c:pt idx="10">
                  <c:v>5.4</c:v>
                </c:pt>
                <c:pt idx="11">
                  <c:v>5.5</c:v>
                </c:pt>
                <c:pt idx="12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48-4FB3-B2F1-40DD6FB63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5872"/>
        <c:crosses val="autoZero"/>
        <c:auto val="1"/>
        <c:lblAlgn val="ctr"/>
        <c:lblOffset val="100"/>
        <c:tickLblSkip val="2"/>
        <c:noMultiLvlLbl val="0"/>
      </c:catAx>
      <c:valAx>
        <c:axId val="26241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Per cent </a:t>
                </a:r>
              </a:p>
            </c:rich>
          </c:tx>
          <c:layout>
            <c:manualLayout>
              <c:xMode val="edge"/>
              <c:yMode val="edge"/>
              <c:x val="6.6209465752264853E-4"/>
              <c:y val="0.3642728827761965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4.1836705895634011E-3"/>
          <c:y val="0.86140651943573021"/>
          <c:w val="0.99196191873865225"/>
          <c:h val="0.135993739568833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403074615673"/>
          <c:y val="4.5548783993932085E-2"/>
          <c:w val="0.84503112110986123"/>
          <c:h val="0.79278269816511659"/>
        </c:manualLayout>
      </c:layout>
      <c:lineChart>
        <c:grouping val="standard"/>
        <c:varyColors val="0"/>
        <c:ser>
          <c:idx val="1"/>
          <c:order val="0"/>
          <c:tx>
            <c:strRef>
              <c:f>'3.3'!$B$25</c:f>
              <c:strCache>
                <c:ptCount val="1"/>
                <c:pt idx="0">
                  <c:v>Less than a year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'3.3'!$A$26:$A$38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30.09.18</c:v>
                </c:pt>
              </c:strCache>
            </c:strRef>
          </c:cat>
          <c:val>
            <c:numRef>
              <c:f>'3.3'!$B$26:$B$38</c:f>
              <c:numCache>
                <c:formatCode>0</c:formatCode>
                <c:ptCount val="13"/>
                <c:pt idx="0">
                  <c:v>55.824291586089849</c:v>
                </c:pt>
                <c:pt idx="1">
                  <c:v>59.340789080712675</c:v>
                </c:pt>
                <c:pt idx="2">
                  <c:v>51.608368071920417</c:v>
                </c:pt>
                <c:pt idx="3">
                  <c:v>48.817054454418312</c:v>
                </c:pt>
                <c:pt idx="4">
                  <c:v>41.899615774787812</c:v>
                </c:pt>
                <c:pt idx="5">
                  <c:v>44.302221976051676</c:v>
                </c:pt>
                <c:pt idx="6">
                  <c:v>35.964186824989021</c:v>
                </c:pt>
                <c:pt idx="7">
                  <c:v>35.11121836769636</c:v>
                </c:pt>
                <c:pt idx="8">
                  <c:v>38.664405650913203</c:v>
                </c:pt>
                <c:pt idx="9">
                  <c:v>36.83374273809833</c:v>
                </c:pt>
                <c:pt idx="10">
                  <c:v>36.856766390805426</c:v>
                </c:pt>
                <c:pt idx="11">
                  <c:v>34.189462902620733</c:v>
                </c:pt>
                <c:pt idx="12">
                  <c:v>32.837798061289163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9A-4787-93C7-9AB995233964}"/>
            </c:ext>
          </c:extLst>
        </c:ser>
        <c:ser>
          <c:idx val="2"/>
          <c:order val="1"/>
          <c:tx>
            <c:strRef>
              <c:f>'3.3'!$C$25</c:f>
              <c:strCache>
                <c:ptCount val="1"/>
                <c:pt idx="0">
                  <c:v>More than a year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'3.3'!$A$26:$A$38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30.09.18</c:v>
                </c:pt>
              </c:strCache>
            </c:strRef>
          </c:cat>
          <c:val>
            <c:numRef>
              <c:f>'3.3'!$C$26:$C$38</c:f>
              <c:numCache>
                <c:formatCode>0</c:formatCode>
                <c:ptCount val="13"/>
                <c:pt idx="0">
                  <c:v>44.175708413910151</c:v>
                </c:pt>
                <c:pt idx="1">
                  <c:v>40.659210919287325</c:v>
                </c:pt>
                <c:pt idx="2">
                  <c:v>48.391631928079583</c:v>
                </c:pt>
                <c:pt idx="3">
                  <c:v>51.182945545581681</c:v>
                </c:pt>
                <c:pt idx="4">
                  <c:v>58.100384225212188</c:v>
                </c:pt>
                <c:pt idx="5">
                  <c:v>55.697778023948331</c:v>
                </c:pt>
                <c:pt idx="6">
                  <c:v>64.035813175010986</c:v>
                </c:pt>
                <c:pt idx="7">
                  <c:v>64.888781632303633</c:v>
                </c:pt>
                <c:pt idx="8">
                  <c:v>61.335594349086797</c:v>
                </c:pt>
                <c:pt idx="9">
                  <c:v>63.16625726190167</c:v>
                </c:pt>
                <c:pt idx="10">
                  <c:v>63.143233609194581</c:v>
                </c:pt>
                <c:pt idx="11">
                  <c:v>65.810537097379267</c:v>
                </c:pt>
                <c:pt idx="12">
                  <c:v>67.162201938710837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9A-4787-93C7-9AB995233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7296"/>
        <c:axId val="206017280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2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4878140232470849E-4"/>
              <c:y val="0.3224647328298194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00729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4674971878515186"/>
          <c:y val="0.92278374941332897"/>
          <c:w val="0.70173879091559832"/>
          <c:h val="6.3113521286948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03014857135162"/>
          <c:y val="8.0869553534072769E-2"/>
          <c:w val="0.79682103171010232"/>
          <c:h val="0.70535794136843988"/>
        </c:manualLayout>
      </c:layout>
      <c:lineChart>
        <c:grouping val="standard"/>
        <c:varyColors val="0"/>
        <c:ser>
          <c:idx val="0"/>
          <c:order val="0"/>
          <c:tx>
            <c:strRef>
              <c:f>'3.4'!$C$25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'3.4'!$B$26:$B$41</c:f>
              <c:strCache>
                <c:ptCount val="16"/>
                <c:pt idx="0">
                  <c:v>31.12.05</c:v>
                </c:pt>
                <c:pt idx="1">
                  <c:v>31.12.06</c:v>
                </c:pt>
                <c:pt idx="2">
                  <c:v>31.12.07</c:v>
                </c:pt>
                <c:pt idx="3">
                  <c:v>31.12.08</c:v>
                </c:pt>
                <c:pt idx="4">
                  <c:v>31.12.09</c:v>
                </c:pt>
                <c:pt idx="5">
                  <c:v>31.12.10</c:v>
                </c:pt>
                <c:pt idx="6">
                  <c:v>31.12.11</c:v>
                </c:pt>
                <c:pt idx="7">
                  <c:v>31.12.12</c:v>
                </c:pt>
                <c:pt idx="8">
                  <c:v>31.12.13</c:v>
                </c:pt>
                <c:pt idx="9">
                  <c:v>31.12.14</c:v>
                </c:pt>
                <c:pt idx="10">
                  <c:v>31.12.15</c:v>
                </c:pt>
                <c:pt idx="11">
                  <c:v>31.12.16</c:v>
                </c:pt>
                <c:pt idx="12">
                  <c:v>31.12.17</c:v>
                </c:pt>
                <c:pt idx="14">
                  <c:v>3q 2017</c:v>
                </c:pt>
                <c:pt idx="15">
                  <c:v>3q 2018</c:v>
                </c:pt>
              </c:strCache>
            </c:strRef>
          </c:cat>
          <c:val>
            <c:numRef>
              <c:f>'3.4'!$C$26:$C$41</c:f>
              <c:numCache>
                <c:formatCode>_ * #\ ##0.0_ ;_ * \-#\ ##0.0_ ;_ * "-"??_ ;_ @_ </c:formatCode>
                <c:ptCount val="16"/>
                <c:pt idx="0">
                  <c:v>8.3797935506695822</c:v>
                </c:pt>
                <c:pt idx="1">
                  <c:v>7.7279379095275731</c:v>
                </c:pt>
                <c:pt idx="2">
                  <c:v>8.1938577032776081</c:v>
                </c:pt>
                <c:pt idx="3">
                  <c:v>7.2356030058493008</c:v>
                </c:pt>
                <c:pt idx="4">
                  <c:v>8.8280631095235353</c:v>
                </c:pt>
                <c:pt idx="5">
                  <c:v>9.4444185995711667</c:v>
                </c:pt>
                <c:pt idx="6">
                  <c:v>10.068421138454941</c:v>
                </c:pt>
                <c:pt idx="7">
                  <c:v>11.208242929655709</c:v>
                </c:pt>
                <c:pt idx="8">
                  <c:v>12.117088174961802</c:v>
                </c:pt>
                <c:pt idx="9">
                  <c:v>13.054015369789775</c:v>
                </c:pt>
                <c:pt idx="10">
                  <c:v>14.576562010825199</c:v>
                </c:pt>
                <c:pt idx="11">
                  <c:v>15.8</c:v>
                </c:pt>
                <c:pt idx="12">
                  <c:v>16.24668257261402</c:v>
                </c:pt>
                <c:pt idx="14">
                  <c:v>15.657477772199242</c:v>
                </c:pt>
                <c:pt idx="15" formatCode="_-* #\ ##0.0_-;\-* #\ ##0.0_-;_-* &quot;-&quot;??_-;_-@_-">
                  <c:v>15.714082235558582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0D-403D-99CF-E127013CBB7E}"/>
            </c:ext>
          </c:extLst>
        </c:ser>
        <c:ser>
          <c:idx val="1"/>
          <c:order val="1"/>
          <c:tx>
            <c:strRef>
              <c:f>'3.4'!$D$25</c:f>
              <c:strCache>
                <c:ptCount val="1"/>
                <c:pt idx="0">
                  <c:v>CET1 capital / total assets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'3.4'!$B$26:$B$41</c:f>
              <c:strCache>
                <c:ptCount val="16"/>
                <c:pt idx="0">
                  <c:v>31.12.05</c:v>
                </c:pt>
                <c:pt idx="1">
                  <c:v>31.12.06</c:v>
                </c:pt>
                <c:pt idx="2">
                  <c:v>31.12.07</c:v>
                </c:pt>
                <c:pt idx="3">
                  <c:v>31.12.08</c:v>
                </c:pt>
                <c:pt idx="4">
                  <c:v>31.12.09</c:v>
                </c:pt>
                <c:pt idx="5">
                  <c:v>31.12.10</c:v>
                </c:pt>
                <c:pt idx="6">
                  <c:v>31.12.11</c:v>
                </c:pt>
                <c:pt idx="7">
                  <c:v>31.12.12</c:v>
                </c:pt>
                <c:pt idx="8">
                  <c:v>31.12.13</c:v>
                </c:pt>
                <c:pt idx="9">
                  <c:v>31.12.14</c:v>
                </c:pt>
                <c:pt idx="10">
                  <c:v>31.12.15</c:v>
                </c:pt>
                <c:pt idx="11">
                  <c:v>31.12.16</c:v>
                </c:pt>
                <c:pt idx="12">
                  <c:v>31.12.17</c:v>
                </c:pt>
                <c:pt idx="14">
                  <c:v>3q 2017</c:v>
                </c:pt>
                <c:pt idx="15">
                  <c:v>3q 2018</c:v>
                </c:pt>
              </c:strCache>
            </c:strRef>
          </c:cat>
          <c:val>
            <c:numRef>
              <c:f>'3.4'!$D$26:$D$41</c:f>
              <c:numCache>
                <c:formatCode>_ * #\ ##0.0_ ;_ * \-#\ ##0.0_ ;_ * "-"??_ ;_ @_ </c:formatCode>
                <c:ptCount val="16"/>
                <c:pt idx="0">
                  <c:v>6.0085866989438204</c:v>
                </c:pt>
                <c:pt idx="1">
                  <c:v>5.3907718870050898</c:v>
                </c:pt>
                <c:pt idx="2">
                  <c:v>5.6401448508136207</c:v>
                </c:pt>
                <c:pt idx="3">
                  <c:v>4.7757803762421869</c:v>
                </c:pt>
                <c:pt idx="4">
                  <c:v>5.278851106466016</c:v>
                </c:pt>
                <c:pt idx="5">
                  <c:v>5.478025245567367</c:v>
                </c:pt>
                <c:pt idx="6">
                  <c:v>5.7804882006221119</c:v>
                </c:pt>
                <c:pt idx="7">
                  <c:v>6.0623233537273808</c:v>
                </c:pt>
                <c:pt idx="8">
                  <c:v>6.3895230595277033</c:v>
                </c:pt>
                <c:pt idx="9">
                  <c:v>6.6041341156977671</c:v>
                </c:pt>
                <c:pt idx="10">
                  <c:v>7.36692174755576</c:v>
                </c:pt>
                <c:pt idx="11">
                  <c:v>7.8</c:v>
                </c:pt>
                <c:pt idx="12">
                  <c:v>7.9580222619606653</c:v>
                </c:pt>
                <c:pt idx="14">
                  <c:v>7.5691198952479501</c:v>
                </c:pt>
                <c:pt idx="15">
                  <c:v>7.77192104311173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30D-403D-99CF-E127013C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72448"/>
        <c:axId val="205673984"/>
      </c:lineChart>
      <c:dateAx>
        <c:axId val="205672448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5673984"/>
        <c:crosses val="autoZero"/>
        <c:auto val="0"/>
        <c:lblOffset val="100"/>
        <c:baseTimeUnit val="years"/>
        <c:majorUnit val="4"/>
      </c:dateAx>
      <c:valAx>
        <c:axId val="205673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9683164604424449E-3"/>
              <c:y val="0.3202535794136843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67244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3498956357381306E-4"/>
          <c:y val="0.92404060603535654"/>
          <c:w val="0.99976498169178363"/>
          <c:h val="7.59593939646433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1091469111978"/>
          <c:y val="3.9002486893862674E-2"/>
          <c:w val="0.8074009174613459"/>
          <c:h val="0.80781918008280462"/>
        </c:manualLayout>
      </c:layout>
      <c:lineChart>
        <c:grouping val="standard"/>
        <c:varyColors val="0"/>
        <c:ser>
          <c:idx val="0"/>
          <c:order val="0"/>
          <c:tx>
            <c:strRef>
              <c:f>'[1]LCR og NSFR'!$E$1</c:f>
              <c:strCache>
                <c:ptCount val="1"/>
                <c:pt idx="0">
                  <c:v>LCR</c:v>
                </c:pt>
              </c:strCache>
            </c:strRef>
          </c:tx>
          <c:spPr>
            <a:ln w="28575" cap="rnd">
              <a:solidFill>
                <a:srgbClr val="EC068D"/>
              </a:solidFill>
              <a:round/>
            </a:ln>
            <a:effectLst/>
          </c:spPr>
          <c:marker>
            <c:symbol val="none"/>
          </c:marker>
          <c:cat>
            <c:strRef>
              <c:f>'3.5'!$A$26:$A$42</c:f>
              <c:strCache>
                <c:ptCount val="16"/>
                <c:pt idx="0">
                  <c:v>31.12.2014</c:v>
                </c:pt>
                <c:pt idx="1">
                  <c:v>31.03.2015</c:v>
                </c:pt>
                <c:pt idx="2">
                  <c:v>30.06.2015</c:v>
                </c:pt>
                <c:pt idx="3">
                  <c:v>30.09.2015</c:v>
                </c:pt>
                <c:pt idx="4">
                  <c:v>31.12.2015</c:v>
                </c:pt>
                <c:pt idx="5">
                  <c:v>31.03.2016</c:v>
                </c:pt>
                <c:pt idx="6">
                  <c:v>30.06.2016</c:v>
                </c:pt>
                <c:pt idx="7">
                  <c:v>30.09.2016</c:v>
                </c:pt>
                <c:pt idx="8">
                  <c:v>31.12.2016</c:v>
                </c:pt>
                <c:pt idx="9">
                  <c:v>31.03.2017</c:v>
                </c:pt>
                <c:pt idx="10">
                  <c:v>30.06.2017</c:v>
                </c:pt>
                <c:pt idx="11">
                  <c:v>30.09.2017</c:v>
                </c:pt>
                <c:pt idx="12">
                  <c:v>31.12.2017</c:v>
                </c:pt>
                <c:pt idx="13">
                  <c:v>31.03.2018</c:v>
                </c:pt>
                <c:pt idx="14">
                  <c:v>30.06.2018</c:v>
                </c:pt>
                <c:pt idx="15">
                  <c:v>30.09.2018</c:v>
                </c:pt>
              </c:strCache>
            </c:strRef>
          </c:cat>
          <c:val>
            <c:numRef>
              <c:f>'[1]LCR og NSFR'!$E$14:$E$29</c:f>
              <c:numCache>
                <c:formatCode>General</c:formatCode>
                <c:ptCount val="16"/>
                <c:pt idx="0">
                  <c:v>126.669996329808</c:v>
                </c:pt>
                <c:pt idx="1">
                  <c:v>115.906159679702</c:v>
                </c:pt>
                <c:pt idx="2">
                  <c:v>129.32002883937</c:v>
                </c:pt>
                <c:pt idx="3">
                  <c:v>118.617006140562</c:v>
                </c:pt>
                <c:pt idx="4">
                  <c:v>130.95357458186101</c:v>
                </c:pt>
                <c:pt idx="5">
                  <c:v>155.48774978217099</c:v>
                </c:pt>
                <c:pt idx="6">
                  <c:v>128.20106517248701</c:v>
                </c:pt>
                <c:pt idx="7">
                  <c:v>137.79677456628201</c:v>
                </c:pt>
                <c:pt idx="8">
                  <c:v>139.38496025427301</c:v>
                </c:pt>
                <c:pt idx="9">
                  <c:v>136.84385739103701</c:v>
                </c:pt>
                <c:pt idx="10">
                  <c:v>132.390528456151</c:v>
                </c:pt>
                <c:pt idx="11">
                  <c:v>125.27594498649501</c:v>
                </c:pt>
                <c:pt idx="12">
                  <c:v>125.39971560542401</c:v>
                </c:pt>
                <c:pt idx="13">
                  <c:v>120.865731627304</c:v>
                </c:pt>
                <c:pt idx="14">
                  <c:v>139.40901721030301</c:v>
                </c:pt>
                <c:pt idx="15">
                  <c:v>135.641664689218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F-43D3-8B9A-DDC4271B1757}"/>
            </c:ext>
          </c:extLst>
        </c:ser>
        <c:ser>
          <c:idx val="1"/>
          <c:order val="1"/>
          <c:tx>
            <c:strRef>
              <c:f>'3.5'!$C$25</c:f>
              <c:strCache>
                <c:ptCount val="1"/>
                <c:pt idx="0">
                  <c:v>NSFR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'3.5'!$A$26:$A$42</c:f>
              <c:strCache>
                <c:ptCount val="16"/>
                <c:pt idx="0">
                  <c:v>31.12.2014</c:v>
                </c:pt>
                <c:pt idx="1">
                  <c:v>31.03.2015</c:v>
                </c:pt>
                <c:pt idx="2">
                  <c:v>30.06.2015</c:v>
                </c:pt>
                <c:pt idx="3">
                  <c:v>30.09.2015</c:v>
                </c:pt>
                <c:pt idx="4">
                  <c:v>31.12.2015</c:v>
                </c:pt>
                <c:pt idx="5">
                  <c:v>31.03.2016</c:v>
                </c:pt>
                <c:pt idx="6">
                  <c:v>30.06.2016</c:v>
                </c:pt>
                <c:pt idx="7">
                  <c:v>30.09.2016</c:v>
                </c:pt>
                <c:pt idx="8">
                  <c:v>31.12.2016</c:v>
                </c:pt>
                <c:pt idx="9">
                  <c:v>31.03.2017</c:v>
                </c:pt>
                <c:pt idx="10">
                  <c:v>30.06.2017</c:v>
                </c:pt>
                <c:pt idx="11">
                  <c:v>30.09.2017</c:v>
                </c:pt>
                <c:pt idx="12">
                  <c:v>31.12.2017</c:v>
                </c:pt>
                <c:pt idx="13">
                  <c:v>31.03.2018</c:v>
                </c:pt>
                <c:pt idx="14">
                  <c:v>30.06.2018</c:v>
                </c:pt>
                <c:pt idx="15">
                  <c:v>30.09.2018</c:v>
                </c:pt>
              </c:strCache>
            </c:strRef>
          </c:cat>
          <c:val>
            <c:numRef>
              <c:f>'3.5'!$C$26:$C$41</c:f>
              <c:numCache>
                <c:formatCode>0.0</c:formatCode>
                <c:ptCount val="16"/>
                <c:pt idx="0">
                  <c:v>105.309716986834</c:v>
                </c:pt>
                <c:pt idx="1">
                  <c:v>106.818654857835</c:v>
                </c:pt>
                <c:pt idx="2">
                  <c:v>109.12568428378999</c:v>
                </c:pt>
                <c:pt idx="3">
                  <c:v>108.604401531682</c:v>
                </c:pt>
                <c:pt idx="4">
                  <c:v>108.875784481805</c:v>
                </c:pt>
                <c:pt idx="5">
                  <c:v>110.677605203304</c:v>
                </c:pt>
                <c:pt idx="6">
                  <c:v>113.50754195057399</c:v>
                </c:pt>
                <c:pt idx="7">
                  <c:v>111.707666642162</c:v>
                </c:pt>
                <c:pt idx="8">
                  <c:v>113.039803002263</c:v>
                </c:pt>
                <c:pt idx="9">
                  <c:v>113.196848021797</c:v>
                </c:pt>
                <c:pt idx="10">
                  <c:v>113.949262192676</c:v>
                </c:pt>
                <c:pt idx="11">
                  <c:v>113.217437595159</c:v>
                </c:pt>
                <c:pt idx="12">
                  <c:v>113.80764849594701</c:v>
                </c:pt>
                <c:pt idx="13">
                  <c:v>113.510185558255</c:v>
                </c:pt>
                <c:pt idx="14">
                  <c:v>115.378083764176</c:v>
                </c:pt>
                <c:pt idx="15">
                  <c:v>115.006454267873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F-43D3-8B9A-DDC4271B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805640"/>
        <c:axId val="848805968"/>
      </c:lineChart>
      <c:catAx>
        <c:axId val="848805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80596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848805968"/>
        <c:scaling>
          <c:orientation val="minMax"/>
          <c:max val="16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  <a:p>
                <a:pPr>
                  <a:defRPr/>
                </a:pP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805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201864972602944E-2"/>
          <c:y val="0.9368607270547874"/>
          <c:w val="0.87524178440127887"/>
          <c:h val="5.01627847700139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7172853393326"/>
          <c:y val="6.6666666666666666E-2"/>
          <c:w val="0.85539970003749533"/>
          <c:h val="0.85769991251093614"/>
        </c:manualLayout>
      </c:layout>
      <c:lineChart>
        <c:grouping val="standard"/>
        <c:varyColors val="0"/>
        <c:ser>
          <c:idx val="0"/>
          <c:order val="0"/>
          <c:tx>
            <c:strRef>
              <c:f>'3.6'!$B$25</c:f>
              <c:strCache>
                <c:ptCount val="1"/>
                <c:pt idx="0">
                  <c:v>Banking groups including partly-owned covered bonds</c:v>
                </c:pt>
              </c:strCache>
            </c:strRef>
          </c:tx>
          <c:spPr>
            <a:ln w="28575">
              <a:solidFill>
                <a:srgbClr val="EC068D"/>
              </a:solidFill>
            </a:ln>
          </c:spPr>
          <c:marker>
            <c:symbol val="none"/>
          </c:marker>
          <c:cat>
            <c:numRef>
              <c:f>'3.6'!$A$26:$A$120</c:f>
              <c:numCache>
                <c:formatCode>m/d/yyyy</c:formatCode>
                <c:ptCount val="95"/>
                <c:pt idx="0">
                  <c:v>34789</c:v>
                </c:pt>
                <c:pt idx="1">
                  <c:v>34880</c:v>
                </c:pt>
                <c:pt idx="2">
                  <c:v>34972</c:v>
                </c:pt>
                <c:pt idx="3">
                  <c:v>35064</c:v>
                </c:pt>
                <c:pt idx="4">
                  <c:v>35155</c:v>
                </c:pt>
                <c:pt idx="5">
                  <c:v>35246</c:v>
                </c:pt>
                <c:pt idx="6">
                  <c:v>35338</c:v>
                </c:pt>
                <c:pt idx="7">
                  <c:v>35430</c:v>
                </c:pt>
                <c:pt idx="8">
                  <c:v>35520</c:v>
                </c:pt>
                <c:pt idx="9">
                  <c:v>35611</c:v>
                </c:pt>
                <c:pt idx="10">
                  <c:v>35703</c:v>
                </c:pt>
                <c:pt idx="11">
                  <c:v>35795</c:v>
                </c:pt>
                <c:pt idx="12">
                  <c:v>35885</c:v>
                </c:pt>
                <c:pt idx="13">
                  <c:v>35976</c:v>
                </c:pt>
                <c:pt idx="14">
                  <c:v>36068</c:v>
                </c:pt>
                <c:pt idx="15">
                  <c:v>36160</c:v>
                </c:pt>
                <c:pt idx="16">
                  <c:v>36250</c:v>
                </c:pt>
                <c:pt idx="17">
                  <c:v>36341</c:v>
                </c:pt>
                <c:pt idx="18">
                  <c:v>36433</c:v>
                </c:pt>
                <c:pt idx="19">
                  <c:v>36525</c:v>
                </c:pt>
                <c:pt idx="20">
                  <c:v>36616</c:v>
                </c:pt>
                <c:pt idx="21">
                  <c:v>36707</c:v>
                </c:pt>
                <c:pt idx="22">
                  <c:v>36799</c:v>
                </c:pt>
                <c:pt idx="23">
                  <c:v>36891</c:v>
                </c:pt>
                <c:pt idx="24">
                  <c:v>36981</c:v>
                </c:pt>
                <c:pt idx="25">
                  <c:v>37072</c:v>
                </c:pt>
                <c:pt idx="26">
                  <c:v>37164</c:v>
                </c:pt>
                <c:pt idx="27">
                  <c:v>37256</c:v>
                </c:pt>
                <c:pt idx="28">
                  <c:v>37346</c:v>
                </c:pt>
                <c:pt idx="29">
                  <c:v>37437</c:v>
                </c:pt>
                <c:pt idx="30">
                  <c:v>37529</c:v>
                </c:pt>
                <c:pt idx="31">
                  <c:v>37621</c:v>
                </c:pt>
                <c:pt idx="32">
                  <c:v>37711</c:v>
                </c:pt>
                <c:pt idx="33">
                  <c:v>37802</c:v>
                </c:pt>
                <c:pt idx="34">
                  <c:v>37894</c:v>
                </c:pt>
                <c:pt idx="35">
                  <c:v>37986</c:v>
                </c:pt>
                <c:pt idx="36">
                  <c:v>38077</c:v>
                </c:pt>
                <c:pt idx="37">
                  <c:v>38168</c:v>
                </c:pt>
                <c:pt idx="38">
                  <c:v>38260</c:v>
                </c:pt>
                <c:pt idx="39">
                  <c:v>38352</c:v>
                </c:pt>
                <c:pt idx="40">
                  <c:v>38442</c:v>
                </c:pt>
                <c:pt idx="41">
                  <c:v>38533</c:v>
                </c:pt>
                <c:pt idx="42">
                  <c:v>38625</c:v>
                </c:pt>
                <c:pt idx="43">
                  <c:v>38717</c:v>
                </c:pt>
                <c:pt idx="44">
                  <c:v>38807</c:v>
                </c:pt>
                <c:pt idx="45">
                  <c:v>38898</c:v>
                </c:pt>
                <c:pt idx="46">
                  <c:v>38990</c:v>
                </c:pt>
                <c:pt idx="47">
                  <c:v>39082</c:v>
                </c:pt>
                <c:pt idx="48">
                  <c:v>39172</c:v>
                </c:pt>
                <c:pt idx="49">
                  <c:v>39263</c:v>
                </c:pt>
                <c:pt idx="50">
                  <c:v>39355</c:v>
                </c:pt>
                <c:pt idx="51">
                  <c:v>39447</c:v>
                </c:pt>
                <c:pt idx="52">
                  <c:v>39538</c:v>
                </c:pt>
                <c:pt idx="53">
                  <c:v>39629</c:v>
                </c:pt>
                <c:pt idx="54">
                  <c:v>39721</c:v>
                </c:pt>
                <c:pt idx="55">
                  <c:v>39813</c:v>
                </c:pt>
                <c:pt idx="56">
                  <c:v>39903</c:v>
                </c:pt>
                <c:pt idx="57">
                  <c:v>39994</c:v>
                </c:pt>
                <c:pt idx="58">
                  <c:v>40086</c:v>
                </c:pt>
                <c:pt idx="59">
                  <c:v>40178</c:v>
                </c:pt>
                <c:pt idx="60">
                  <c:v>40268</c:v>
                </c:pt>
                <c:pt idx="61">
                  <c:v>40359</c:v>
                </c:pt>
                <c:pt idx="62">
                  <c:v>40451</c:v>
                </c:pt>
                <c:pt idx="63">
                  <c:v>40543</c:v>
                </c:pt>
                <c:pt idx="64">
                  <c:v>40633</c:v>
                </c:pt>
                <c:pt idx="65">
                  <c:v>40724</c:v>
                </c:pt>
                <c:pt idx="66">
                  <c:v>40816</c:v>
                </c:pt>
                <c:pt idx="67">
                  <c:v>40908</c:v>
                </c:pt>
                <c:pt idx="68">
                  <c:v>40999</c:v>
                </c:pt>
                <c:pt idx="69">
                  <c:v>41090</c:v>
                </c:pt>
                <c:pt idx="70">
                  <c:v>41182</c:v>
                </c:pt>
                <c:pt idx="71">
                  <c:v>41274</c:v>
                </c:pt>
                <c:pt idx="72">
                  <c:v>41364</c:v>
                </c:pt>
                <c:pt idx="73">
                  <c:v>41455</c:v>
                </c:pt>
                <c:pt idx="74">
                  <c:v>41547</c:v>
                </c:pt>
                <c:pt idx="75">
                  <c:v>41639</c:v>
                </c:pt>
                <c:pt idx="76">
                  <c:v>41729</c:v>
                </c:pt>
                <c:pt idx="77">
                  <c:v>41820</c:v>
                </c:pt>
                <c:pt idx="78">
                  <c:v>41912</c:v>
                </c:pt>
                <c:pt idx="79">
                  <c:v>42004</c:v>
                </c:pt>
                <c:pt idx="80">
                  <c:v>42094</c:v>
                </c:pt>
                <c:pt idx="81">
                  <c:v>42185</c:v>
                </c:pt>
                <c:pt idx="82">
                  <c:v>42277</c:v>
                </c:pt>
                <c:pt idx="83">
                  <c:v>42369</c:v>
                </c:pt>
                <c:pt idx="84">
                  <c:v>42460</c:v>
                </c:pt>
                <c:pt idx="85">
                  <c:v>42551</c:v>
                </c:pt>
                <c:pt idx="86">
                  <c:v>42643</c:v>
                </c:pt>
                <c:pt idx="87">
                  <c:v>42369</c:v>
                </c:pt>
                <c:pt idx="88">
                  <c:v>42825</c:v>
                </c:pt>
                <c:pt idx="89">
                  <c:v>42916</c:v>
                </c:pt>
                <c:pt idx="90">
                  <c:v>43008</c:v>
                </c:pt>
                <c:pt idx="91">
                  <c:v>43100</c:v>
                </c:pt>
                <c:pt idx="92">
                  <c:v>43190</c:v>
                </c:pt>
                <c:pt idx="93">
                  <c:v>43281</c:v>
                </c:pt>
                <c:pt idx="94" formatCode="dd:mm:yy;@">
                  <c:v>43373</c:v>
                </c:pt>
              </c:numCache>
            </c:numRef>
          </c:cat>
          <c:val>
            <c:numRef>
              <c:f>'3.6'!$B$26:$B$120</c:f>
              <c:numCache>
                <c:formatCode>General</c:formatCode>
                <c:ptCount val="95"/>
                <c:pt idx="0">
                  <c:v>86.791238805578175</c:v>
                </c:pt>
                <c:pt idx="1">
                  <c:v>87.802060830692426</c:v>
                </c:pt>
                <c:pt idx="2">
                  <c:v>85.669303239457903</c:v>
                </c:pt>
                <c:pt idx="3">
                  <c:v>84.175933789408887</c:v>
                </c:pt>
                <c:pt idx="4">
                  <c:v>84.626683517121108</c:v>
                </c:pt>
                <c:pt idx="5">
                  <c:v>83.855775536001332</c:v>
                </c:pt>
                <c:pt idx="6">
                  <c:v>81.601213370433086</c:v>
                </c:pt>
                <c:pt idx="7">
                  <c:v>81.770547385938585</c:v>
                </c:pt>
                <c:pt idx="8">
                  <c:v>78.771607676203132</c:v>
                </c:pt>
                <c:pt idx="9">
                  <c:v>76.805070837564244</c:v>
                </c:pt>
                <c:pt idx="10">
                  <c:v>74.505527645079255</c:v>
                </c:pt>
                <c:pt idx="11">
                  <c:v>71.532432834393887</c:v>
                </c:pt>
                <c:pt idx="12">
                  <c:v>69.53882782104894</c:v>
                </c:pt>
                <c:pt idx="13">
                  <c:v>70.562420458036328</c:v>
                </c:pt>
                <c:pt idx="14">
                  <c:v>68.702946685010119</c:v>
                </c:pt>
                <c:pt idx="15">
                  <c:v>70.854790534002802</c:v>
                </c:pt>
                <c:pt idx="16">
                  <c:v>71.267971693916337</c:v>
                </c:pt>
                <c:pt idx="17">
                  <c:v>72.968126191010995</c:v>
                </c:pt>
                <c:pt idx="18">
                  <c:v>69.178141377152087</c:v>
                </c:pt>
                <c:pt idx="19">
                  <c:v>71.150072954333311</c:v>
                </c:pt>
                <c:pt idx="20">
                  <c:v>70.002463849847516</c:v>
                </c:pt>
                <c:pt idx="21">
                  <c:v>70.559302726995369</c:v>
                </c:pt>
                <c:pt idx="22">
                  <c:v>69.791925901574203</c:v>
                </c:pt>
                <c:pt idx="23">
                  <c:v>69.152314855060013</c:v>
                </c:pt>
                <c:pt idx="24">
                  <c:v>69.229294133862268</c:v>
                </c:pt>
                <c:pt idx="25">
                  <c:v>69.633001155486212</c:v>
                </c:pt>
                <c:pt idx="26">
                  <c:v>67.726994375190458</c:v>
                </c:pt>
                <c:pt idx="27">
                  <c:v>69.20325492362052</c:v>
                </c:pt>
                <c:pt idx="28">
                  <c:v>69.200390809622277</c:v>
                </c:pt>
                <c:pt idx="29">
                  <c:v>70.50966517736245</c:v>
                </c:pt>
                <c:pt idx="30">
                  <c:v>67.510733942310466</c:v>
                </c:pt>
                <c:pt idx="31">
                  <c:v>70.666882162482665</c:v>
                </c:pt>
                <c:pt idx="32">
                  <c:v>69.560036422855347</c:v>
                </c:pt>
                <c:pt idx="33">
                  <c:v>69.766980877071788</c:v>
                </c:pt>
                <c:pt idx="34">
                  <c:v>67.618831159504168</c:v>
                </c:pt>
                <c:pt idx="35">
                  <c:v>68.05815391444969</c:v>
                </c:pt>
                <c:pt idx="36">
                  <c:v>67.219904883085121</c:v>
                </c:pt>
                <c:pt idx="37">
                  <c:v>68.638472817272145</c:v>
                </c:pt>
                <c:pt idx="38">
                  <c:v>66.760998860997219</c:v>
                </c:pt>
                <c:pt idx="39">
                  <c:v>67.6366110008709</c:v>
                </c:pt>
                <c:pt idx="40">
                  <c:v>67.422429177671518</c:v>
                </c:pt>
                <c:pt idx="41">
                  <c:v>67.90882955308895</c:v>
                </c:pt>
                <c:pt idx="42">
                  <c:v>66.596009907335997</c:v>
                </c:pt>
                <c:pt idx="43">
                  <c:v>63.862111066646612</c:v>
                </c:pt>
                <c:pt idx="44">
                  <c:v>62.686693357566824</c:v>
                </c:pt>
                <c:pt idx="45">
                  <c:v>63.854008563276388</c:v>
                </c:pt>
                <c:pt idx="46">
                  <c:v>61.08423718870165</c:v>
                </c:pt>
                <c:pt idx="47">
                  <c:v>61.402046551084247</c:v>
                </c:pt>
                <c:pt idx="48">
                  <c:v>62.399755220350684</c:v>
                </c:pt>
                <c:pt idx="49">
                  <c:v>61.81607791422784</c:v>
                </c:pt>
                <c:pt idx="50">
                  <c:v>61.014771933076652</c:v>
                </c:pt>
                <c:pt idx="51">
                  <c:v>60.72076731213658</c:v>
                </c:pt>
                <c:pt idx="52">
                  <c:v>59.403804110391675</c:v>
                </c:pt>
                <c:pt idx="53">
                  <c:v>59.066655336049699</c:v>
                </c:pt>
                <c:pt idx="54">
                  <c:v>57.589149701811614</c:v>
                </c:pt>
                <c:pt idx="55">
                  <c:v>56.184923305360982</c:v>
                </c:pt>
                <c:pt idx="56">
                  <c:v>57.176607450094998</c:v>
                </c:pt>
                <c:pt idx="57">
                  <c:v>58.252462325945345</c:v>
                </c:pt>
                <c:pt idx="58">
                  <c:v>56.353500190113913</c:v>
                </c:pt>
                <c:pt idx="59">
                  <c:v>55.555722836414247</c:v>
                </c:pt>
                <c:pt idx="60">
                  <c:v>52.189579717954729</c:v>
                </c:pt>
                <c:pt idx="61">
                  <c:v>53.358789360076656</c:v>
                </c:pt>
                <c:pt idx="62">
                  <c:v>53.182889582065243</c:v>
                </c:pt>
                <c:pt idx="63">
                  <c:v>54.26205923936346</c:v>
                </c:pt>
                <c:pt idx="64">
                  <c:v>55.196155360597828</c:v>
                </c:pt>
                <c:pt idx="65">
                  <c:v>53.851753690933812</c:v>
                </c:pt>
                <c:pt idx="66">
                  <c:v>55.650707035640799</c:v>
                </c:pt>
                <c:pt idx="67">
                  <c:v>54.206732829964722</c:v>
                </c:pt>
                <c:pt idx="68">
                  <c:v>56.128776926649614</c:v>
                </c:pt>
                <c:pt idx="69">
                  <c:v>57.526367977488349</c:v>
                </c:pt>
                <c:pt idx="70">
                  <c:v>56.57276950294775</c:v>
                </c:pt>
                <c:pt idx="71">
                  <c:v>55.865789977429849</c:v>
                </c:pt>
                <c:pt idx="72">
                  <c:v>58.129986845527192</c:v>
                </c:pt>
                <c:pt idx="73">
                  <c:v>61.723496221197074</c:v>
                </c:pt>
                <c:pt idx="74">
                  <c:v>58.602151033845608</c:v>
                </c:pt>
                <c:pt idx="75">
                  <c:v>57.521073117968328</c:v>
                </c:pt>
                <c:pt idx="76">
                  <c:v>58.14514230165566</c:v>
                </c:pt>
                <c:pt idx="77">
                  <c:v>58.774761273750244</c:v>
                </c:pt>
                <c:pt idx="78">
                  <c:v>57.263807844821699</c:v>
                </c:pt>
                <c:pt idx="79">
                  <c:v>58.13638765599174</c:v>
                </c:pt>
                <c:pt idx="80">
                  <c:v>58.207071570659764</c:v>
                </c:pt>
                <c:pt idx="81">
                  <c:v>58.394744250180828</c:v>
                </c:pt>
                <c:pt idx="82">
                  <c:v>56.763920475229888</c:v>
                </c:pt>
                <c:pt idx="83">
                  <c:v>56.626742598174303</c:v>
                </c:pt>
                <c:pt idx="84">
                  <c:v>55.914801008987638</c:v>
                </c:pt>
                <c:pt idx="85">
                  <c:v>57.279625490934428</c:v>
                </c:pt>
                <c:pt idx="86">
                  <c:v>57.032243505332033</c:v>
                </c:pt>
                <c:pt idx="87">
                  <c:v>57.083434059892078</c:v>
                </c:pt>
                <c:pt idx="88">
                  <c:v>60.597905630624247</c:v>
                </c:pt>
                <c:pt idx="89">
                  <c:v>60.896059409858708</c:v>
                </c:pt>
                <c:pt idx="90">
                  <c:v>60.277599770787141</c:v>
                </c:pt>
                <c:pt idx="91">
                  <c:v>58.509048656126495</c:v>
                </c:pt>
                <c:pt idx="92">
                  <c:v>58.159138656915196</c:v>
                </c:pt>
                <c:pt idx="93">
                  <c:v>60.562206548913601</c:v>
                </c:pt>
                <c:pt idx="94" formatCode="_(* #\ ##0.0_);_(* \(#\ ##0.0\);_(* &quot;-&quot;??_);_(@_)">
                  <c:v>56.900354042717929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9-46B7-B7C7-74AC34842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06400"/>
        <c:axId val="60408192"/>
      </c:lineChart>
      <c:dateAx>
        <c:axId val="60406400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60408192"/>
        <c:crosses val="autoZero"/>
        <c:auto val="0"/>
        <c:lblOffset val="100"/>
        <c:baseTimeUnit val="months"/>
        <c:majorUnit val="24"/>
        <c:majorTimeUnit val="months"/>
      </c:dateAx>
      <c:valAx>
        <c:axId val="60408192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1.5170603674540687E-3"/>
              <c:y val="0.40794640143666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04064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5466880722387"/>
          <c:y val="6.3167121518072078E-2"/>
          <c:w val="0.86016163604549434"/>
          <c:h val="0.85769991251093614"/>
        </c:manualLayout>
      </c:layout>
      <c:lineChart>
        <c:grouping val="standard"/>
        <c:varyColors val="0"/>
        <c:ser>
          <c:idx val="0"/>
          <c:order val="0"/>
          <c:tx>
            <c:strRef>
              <c:f>'3.7'!$B$25</c:f>
              <c:strCache>
                <c:ptCount val="1"/>
                <c:pt idx="0">
                  <c:v>Share of market funding</c:v>
                </c:pt>
              </c:strCache>
            </c:strRef>
          </c:tx>
          <c:spPr>
            <a:ln w="28575">
              <a:solidFill>
                <a:srgbClr val="EC068D"/>
              </a:solidFill>
            </a:ln>
          </c:spPr>
          <c:marker>
            <c:symbol val="none"/>
          </c:marker>
          <c:cat>
            <c:numRef>
              <c:f>'3.7'!$A$26:$A$117</c:f>
              <c:numCache>
                <c:formatCode>m/d/yyyy</c:formatCode>
                <c:ptCount val="92"/>
                <c:pt idx="0">
                  <c:v>34789</c:v>
                </c:pt>
                <c:pt idx="1">
                  <c:v>34880</c:v>
                </c:pt>
                <c:pt idx="2">
                  <c:v>34972</c:v>
                </c:pt>
                <c:pt idx="3">
                  <c:v>35064</c:v>
                </c:pt>
                <c:pt idx="4">
                  <c:v>35155</c:v>
                </c:pt>
                <c:pt idx="5">
                  <c:v>35246</c:v>
                </c:pt>
                <c:pt idx="6">
                  <c:v>35338</c:v>
                </c:pt>
                <c:pt idx="7">
                  <c:v>35430</c:v>
                </c:pt>
                <c:pt idx="8">
                  <c:v>35520</c:v>
                </c:pt>
                <c:pt idx="9">
                  <c:v>35611</c:v>
                </c:pt>
                <c:pt idx="10">
                  <c:v>35703</c:v>
                </c:pt>
                <c:pt idx="11">
                  <c:v>35795</c:v>
                </c:pt>
                <c:pt idx="12">
                  <c:v>35885</c:v>
                </c:pt>
                <c:pt idx="13">
                  <c:v>35976</c:v>
                </c:pt>
                <c:pt idx="14">
                  <c:v>36068</c:v>
                </c:pt>
                <c:pt idx="15">
                  <c:v>36160</c:v>
                </c:pt>
                <c:pt idx="16">
                  <c:v>36250</c:v>
                </c:pt>
                <c:pt idx="17">
                  <c:v>36341</c:v>
                </c:pt>
                <c:pt idx="18">
                  <c:v>36433</c:v>
                </c:pt>
                <c:pt idx="19">
                  <c:v>36525</c:v>
                </c:pt>
                <c:pt idx="20">
                  <c:v>36616</c:v>
                </c:pt>
                <c:pt idx="21">
                  <c:v>36707</c:v>
                </c:pt>
                <c:pt idx="22">
                  <c:v>36799</c:v>
                </c:pt>
                <c:pt idx="23">
                  <c:v>36891</c:v>
                </c:pt>
                <c:pt idx="24">
                  <c:v>36981</c:v>
                </c:pt>
                <c:pt idx="25">
                  <c:v>37072</c:v>
                </c:pt>
                <c:pt idx="26">
                  <c:v>37164</c:v>
                </c:pt>
                <c:pt idx="27">
                  <c:v>37256</c:v>
                </c:pt>
                <c:pt idx="28">
                  <c:v>37346</c:v>
                </c:pt>
                <c:pt idx="29">
                  <c:v>37437</c:v>
                </c:pt>
                <c:pt idx="30">
                  <c:v>37529</c:v>
                </c:pt>
                <c:pt idx="31">
                  <c:v>37621</c:v>
                </c:pt>
                <c:pt idx="32">
                  <c:v>37711</c:v>
                </c:pt>
                <c:pt idx="33">
                  <c:v>37802</c:v>
                </c:pt>
                <c:pt idx="34">
                  <c:v>37894</c:v>
                </c:pt>
                <c:pt idx="35">
                  <c:v>37986</c:v>
                </c:pt>
                <c:pt idx="36">
                  <c:v>38077</c:v>
                </c:pt>
                <c:pt idx="37">
                  <c:v>38168</c:v>
                </c:pt>
                <c:pt idx="38">
                  <c:v>38260</c:v>
                </c:pt>
                <c:pt idx="39">
                  <c:v>38352</c:v>
                </c:pt>
                <c:pt idx="40">
                  <c:v>38442</c:v>
                </c:pt>
                <c:pt idx="41">
                  <c:v>38533</c:v>
                </c:pt>
                <c:pt idx="42">
                  <c:v>38625</c:v>
                </c:pt>
                <c:pt idx="43">
                  <c:v>38717</c:v>
                </c:pt>
                <c:pt idx="44">
                  <c:v>38807</c:v>
                </c:pt>
                <c:pt idx="45">
                  <c:v>38898</c:v>
                </c:pt>
                <c:pt idx="46">
                  <c:v>38990</c:v>
                </c:pt>
                <c:pt idx="47">
                  <c:v>39082</c:v>
                </c:pt>
                <c:pt idx="48">
                  <c:v>39172</c:v>
                </c:pt>
                <c:pt idx="49">
                  <c:v>39263</c:v>
                </c:pt>
                <c:pt idx="50">
                  <c:v>39355</c:v>
                </c:pt>
                <c:pt idx="51">
                  <c:v>39447</c:v>
                </c:pt>
                <c:pt idx="52">
                  <c:v>39538</c:v>
                </c:pt>
                <c:pt idx="53">
                  <c:v>39629</c:v>
                </c:pt>
                <c:pt idx="54">
                  <c:v>39721</c:v>
                </c:pt>
                <c:pt idx="55">
                  <c:v>39813</c:v>
                </c:pt>
                <c:pt idx="56">
                  <c:v>39903</c:v>
                </c:pt>
                <c:pt idx="57">
                  <c:v>39994</c:v>
                </c:pt>
                <c:pt idx="58">
                  <c:v>40086</c:v>
                </c:pt>
                <c:pt idx="59">
                  <c:v>40178</c:v>
                </c:pt>
                <c:pt idx="60">
                  <c:v>40268</c:v>
                </c:pt>
                <c:pt idx="61">
                  <c:v>40359</c:v>
                </c:pt>
                <c:pt idx="62">
                  <c:v>40451</c:v>
                </c:pt>
                <c:pt idx="63">
                  <c:v>40543</c:v>
                </c:pt>
                <c:pt idx="64">
                  <c:v>40633</c:v>
                </c:pt>
                <c:pt idx="65">
                  <c:v>40724</c:v>
                </c:pt>
                <c:pt idx="66">
                  <c:v>40816</c:v>
                </c:pt>
                <c:pt idx="67">
                  <c:v>40908</c:v>
                </c:pt>
                <c:pt idx="68">
                  <c:v>40999</c:v>
                </c:pt>
                <c:pt idx="69">
                  <c:v>41090</c:v>
                </c:pt>
                <c:pt idx="70">
                  <c:v>41182</c:v>
                </c:pt>
                <c:pt idx="71">
                  <c:v>41274</c:v>
                </c:pt>
                <c:pt idx="72">
                  <c:v>41364</c:v>
                </c:pt>
                <c:pt idx="73">
                  <c:v>41455</c:v>
                </c:pt>
                <c:pt idx="74">
                  <c:v>41547</c:v>
                </c:pt>
                <c:pt idx="75">
                  <c:v>41639</c:v>
                </c:pt>
                <c:pt idx="76">
                  <c:v>41729</c:v>
                </c:pt>
                <c:pt idx="77">
                  <c:v>41820</c:v>
                </c:pt>
                <c:pt idx="78">
                  <c:v>41912</c:v>
                </c:pt>
                <c:pt idx="79">
                  <c:v>42004</c:v>
                </c:pt>
                <c:pt idx="80">
                  <c:v>42094</c:v>
                </c:pt>
                <c:pt idx="81">
                  <c:v>42185</c:v>
                </c:pt>
                <c:pt idx="82">
                  <c:v>42277</c:v>
                </c:pt>
                <c:pt idx="83">
                  <c:v>42369</c:v>
                </c:pt>
                <c:pt idx="84">
                  <c:v>42460</c:v>
                </c:pt>
                <c:pt idx="85">
                  <c:v>42551</c:v>
                </c:pt>
                <c:pt idx="86">
                  <c:v>42643</c:v>
                </c:pt>
                <c:pt idx="87">
                  <c:v>42735</c:v>
                </c:pt>
                <c:pt idx="88">
                  <c:v>42825</c:v>
                </c:pt>
                <c:pt idx="89">
                  <c:v>42916</c:v>
                </c:pt>
                <c:pt idx="90">
                  <c:v>43008</c:v>
                </c:pt>
                <c:pt idx="91">
                  <c:v>43100</c:v>
                </c:pt>
              </c:numCache>
            </c:numRef>
          </c:cat>
          <c:val>
            <c:numRef>
              <c:f>'3.7'!$B$26:$B$117</c:f>
              <c:numCache>
                <c:formatCode>General</c:formatCode>
                <c:ptCount val="92"/>
                <c:pt idx="0">
                  <c:v>23.05</c:v>
                </c:pt>
                <c:pt idx="1">
                  <c:v>21.08</c:v>
                </c:pt>
                <c:pt idx="2">
                  <c:v>23.4</c:v>
                </c:pt>
                <c:pt idx="3">
                  <c:v>21</c:v>
                </c:pt>
                <c:pt idx="4">
                  <c:v>23.47</c:v>
                </c:pt>
                <c:pt idx="5">
                  <c:v>25.06</c:v>
                </c:pt>
                <c:pt idx="6">
                  <c:v>26.95</c:v>
                </c:pt>
                <c:pt idx="7">
                  <c:v>25.91</c:v>
                </c:pt>
                <c:pt idx="8">
                  <c:v>29.85</c:v>
                </c:pt>
                <c:pt idx="9">
                  <c:v>31.62</c:v>
                </c:pt>
                <c:pt idx="10">
                  <c:v>32.83</c:v>
                </c:pt>
                <c:pt idx="11">
                  <c:v>33.96</c:v>
                </c:pt>
                <c:pt idx="12">
                  <c:v>35.49</c:v>
                </c:pt>
                <c:pt idx="13">
                  <c:v>36.21</c:v>
                </c:pt>
                <c:pt idx="14">
                  <c:v>36.630000000000003</c:v>
                </c:pt>
                <c:pt idx="15">
                  <c:v>35.270000000000003</c:v>
                </c:pt>
                <c:pt idx="16">
                  <c:v>35.76</c:v>
                </c:pt>
                <c:pt idx="17">
                  <c:v>34.380000000000003</c:v>
                </c:pt>
                <c:pt idx="18">
                  <c:v>36.58</c:v>
                </c:pt>
                <c:pt idx="19">
                  <c:v>35.06</c:v>
                </c:pt>
                <c:pt idx="20">
                  <c:v>36.25</c:v>
                </c:pt>
                <c:pt idx="21">
                  <c:v>36.24</c:v>
                </c:pt>
                <c:pt idx="22">
                  <c:v>37.770000000000003</c:v>
                </c:pt>
                <c:pt idx="23">
                  <c:v>37.35</c:v>
                </c:pt>
                <c:pt idx="24">
                  <c:v>39.200000000000003</c:v>
                </c:pt>
                <c:pt idx="25">
                  <c:v>38.840000000000003</c:v>
                </c:pt>
                <c:pt idx="26">
                  <c:v>39.79</c:v>
                </c:pt>
                <c:pt idx="27">
                  <c:v>37.15</c:v>
                </c:pt>
                <c:pt idx="28">
                  <c:v>38.450000000000003</c:v>
                </c:pt>
                <c:pt idx="29">
                  <c:v>37.68</c:v>
                </c:pt>
                <c:pt idx="30">
                  <c:v>39.47</c:v>
                </c:pt>
                <c:pt idx="31">
                  <c:v>38.08</c:v>
                </c:pt>
                <c:pt idx="32">
                  <c:v>39.21</c:v>
                </c:pt>
                <c:pt idx="33">
                  <c:v>39.25</c:v>
                </c:pt>
                <c:pt idx="34">
                  <c:v>40.58</c:v>
                </c:pt>
                <c:pt idx="35">
                  <c:v>40.090000000000003</c:v>
                </c:pt>
                <c:pt idx="36">
                  <c:v>40.85</c:v>
                </c:pt>
                <c:pt idx="37">
                  <c:v>39.96</c:v>
                </c:pt>
                <c:pt idx="38">
                  <c:v>39.81</c:v>
                </c:pt>
                <c:pt idx="39">
                  <c:v>39.06</c:v>
                </c:pt>
                <c:pt idx="40">
                  <c:v>40.729999999999997</c:v>
                </c:pt>
                <c:pt idx="41">
                  <c:v>40.020000000000003</c:v>
                </c:pt>
                <c:pt idx="42">
                  <c:v>41.17</c:v>
                </c:pt>
                <c:pt idx="43">
                  <c:v>42.37</c:v>
                </c:pt>
                <c:pt idx="44">
                  <c:v>43.43</c:v>
                </c:pt>
                <c:pt idx="45">
                  <c:v>43.11</c:v>
                </c:pt>
                <c:pt idx="46">
                  <c:v>45.58</c:v>
                </c:pt>
                <c:pt idx="47">
                  <c:v>45.7</c:v>
                </c:pt>
                <c:pt idx="48">
                  <c:v>47.55</c:v>
                </c:pt>
                <c:pt idx="49">
                  <c:v>47.04</c:v>
                </c:pt>
                <c:pt idx="50">
                  <c:v>47.37</c:v>
                </c:pt>
                <c:pt idx="51">
                  <c:v>46.27</c:v>
                </c:pt>
                <c:pt idx="52">
                  <c:v>49.27</c:v>
                </c:pt>
                <c:pt idx="53">
                  <c:v>47.84</c:v>
                </c:pt>
                <c:pt idx="54">
                  <c:v>49.6</c:v>
                </c:pt>
                <c:pt idx="55">
                  <c:v>53.07</c:v>
                </c:pt>
                <c:pt idx="56">
                  <c:v>52.65</c:v>
                </c:pt>
                <c:pt idx="57">
                  <c:v>51.87</c:v>
                </c:pt>
                <c:pt idx="58">
                  <c:v>53.55</c:v>
                </c:pt>
                <c:pt idx="59">
                  <c:v>52.02</c:v>
                </c:pt>
                <c:pt idx="60">
                  <c:v>52.73</c:v>
                </c:pt>
                <c:pt idx="61">
                  <c:v>53.64</c:v>
                </c:pt>
                <c:pt idx="62">
                  <c:v>52.67</c:v>
                </c:pt>
                <c:pt idx="63">
                  <c:v>50.5</c:v>
                </c:pt>
                <c:pt idx="64">
                  <c:v>53.5</c:v>
                </c:pt>
                <c:pt idx="65">
                  <c:v>50.2</c:v>
                </c:pt>
                <c:pt idx="66">
                  <c:v>52.5</c:v>
                </c:pt>
                <c:pt idx="67">
                  <c:v>52</c:v>
                </c:pt>
                <c:pt idx="68">
                  <c:v>52.4</c:v>
                </c:pt>
                <c:pt idx="69">
                  <c:v>51.9</c:v>
                </c:pt>
                <c:pt idx="70">
                  <c:v>52.1</c:v>
                </c:pt>
                <c:pt idx="71">
                  <c:v>51.5</c:v>
                </c:pt>
                <c:pt idx="72">
                  <c:v>51.6</c:v>
                </c:pt>
                <c:pt idx="73">
                  <c:v>49.6</c:v>
                </c:pt>
                <c:pt idx="74">
                  <c:v>50.9</c:v>
                </c:pt>
                <c:pt idx="75">
                  <c:v>51.4</c:v>
                </c:pt>
                <c:pt idx="76" formatCode="0.0">
                  <c:v>51.963219397494619</c:v>
                </c:pt>
                <c:pt idx="77">
                  <c:v>51.780649521167696</c:v>
                </c:pt>
                <c:pt idx="78">
                  <c:v>51.452010119294592</c:v>
                </c:pt>
                <c:pt idx="79">
                  <c:v>52.834906017982831</c:v>
                </c:pt>
                <c:pt idx="80">
                  <c:v>53.866571204700719</c:v>
                </c:pt>
                <c:pt idx="81">
                  <c:v>51.587144272087428</c:v>
                </c:pt>
                <c:pt idx="82">
                  <c:v>52.950068297845554</c:v>
                </c:pt>
                <c:pt idx="83">
                  <c:v>52.134458195727859</c:v>
                </c:pt>
                <c:pt idx="84">
                  <c:v>52.849711175655067</c:v>
                </c:pt>
                <c:pt idx="85">
                  <c:v>51.752106085503392</c:v>
                </c:pt>
                <c:pt idx="86">
                  <c:v>51.454705520493448</c:v>
                </c:pt>
                <c:pt idx="87">
                  <c:v>50.89448729932613</c:v>
                </c:pt>
                <c:pt idx="88">
                  <c:v>51.418222739763472</c:v>
                </c:pt>
                <c:pt idx="89">
                  <c:v>49.645613113411422</c:v>
                </c:pt>
                <c:pt idx="90">
                  <c:v>50.038000176876686</c:v>
                </c:pt>
                <c:pt idx="91">
                  <c:v>50.784790309104523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C-4674-A6A0-5DF86131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06400"/>
        <c:axId val="60408192"/>
      </c:lineChart>
      <c:dateAx>
        <c:axId val="60406400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60408192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60408192"/>
        <c:scaling>
          <c:orientation val="minMax"/>
          <c:max val="55"/>
          <c:min val="2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2.3660548692594104E-3"/>
              <c:y val="0.422174391792393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0406400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12456157649346"/>
          <c:y val="4.078053413643816E-2"/>
          <c:w val="0.84868479990985024"/>
          <c:h val="0.6753937839995523"/>
        </c:manualLayout>
      </c:layout>
      <c:lineChart>
        <c:grouping val="standard"/>
        <c:varyColors val="0"/>
        <c:ser>
          <c:idx val="0"/>
          <c:order val="0"/>
          <c:tx>
            <c:strRef>
              <c:f>'3.8'!$B$25</c:f>
              <c:strCache>
                <c:ptCount val="1"/>
                <c:pt idx="0">
                  <c:v>Senior bonds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'3.8'!$A$26:$A$39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 formatCode="@">
                  <c:v>2009</c:v>
                </c:pt>
                <c:pt idx="5" formatCode="@">
                  <c:v>2010</c:v>
                </c:pt>
                <c:pt idx="6" formatCode="@">
                  <c:v>2011</c:v>
                </c:pt>
                <c:pt idx="7" formatCode="@">
                  <c:v>2012</c:v>
                </c:pt>
                <c:pt idx="8" formatCode="@">
                  <c:v>2013</c:v>
                </c:pt>
                <c:pt idx="9" formatCode="@">
                  <c:v>2014</c:v>
                </c:pt>
                <c:pt idx="10" formatCode="@">
                  <c:v>2015</c:v>
                </c:pt>
                <c:pt idx="11" formatCode="@">
                  <c:v>2016</c:v>
                </c:pt>
                <c:pt idx="12" formatCode="@">
                  <c:v>2017</c:v>
                </c:pt>
                <c:pt idx="13" formatCode="m/d/yyyy">
                  <c:v>43373</c:v>
                </c:pt>
              </c:numCache>
            </c:numRef>
          </c:cat>
          <c:val>
            <c:numRef>
              <c:f>'3.8'!$B$26:$B$39</c:f>
              <c:numCache>
                <c:formatCode>General</c:formatCode>
                <c:ptCount val="14"/>
                <c:pt idx="0">
                  <c:v>45.892061221466584</c:v>
                </c:pt>
                <c:pt idx="1">
                  <c:v>47.189823684645738</c:v>
                </c:pt>
                <c:pt idx="2">
                  <c:v>39.626634375273646</c:v>
                </c:pt>
                <c:pt idx="3">
                  <c:v>34.191075415824329</c:v>
                </c:pt>
                <c:pt idx="4">
                  <c:v>24.757952973720609</c:v>
                </c:pt>
                <c:pt idx="5">
                  <c:v>22.934512296214425</c:v>
                </c:pt>
                <c:pt idx="6">
                  <c:v>19.122949471521405</c:v>
                </c:pt>
                <c:pt idx="7">
                  <c:v>19.771863117870723</c:v>
                </c:pt>
                <c:pt idx="8">
                  <c:v>18.940609951845907</c:v>
                </c:pt>
                <c:pt idx="9">
                  <c:v>19.890873015873016</c:v>
                </c:pt>
                <c:pt idx="10">
                  <c:v>20.784128483703356</c:v>
                </c:pt>
                <c:pt idx="11">
                  <c:v>19.71896955503513</c:v>
                </c:pt>
                <c:pt idx="12">
                  <c:v>19.227430555555554</c:v>
                </c:pt>
                <c:pt idx="13">
                  <c:v>19.640734185725599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4-4601-9ED3-E52B97A6C055}"/>
            </c:ext>
          </c:extLst>
        </c:ser>
        <c:ser>
          <c:idx val="1"/>
          <c:order val="1"/>
          <c:tx>
            <c:strRef>
              <c:f>'3.8'!$C$25</c:f>
              <c:strCache>
                <c:ptCount val="1"/>
                <c:pt idx="0">
                  <c:v>Covered bonds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dPt>
            <c:idx val="8"/>
            <c:bubble3D val="0"/>
            <c:spPr>
              <a:ln w="28575">
                <a:solidFill>
                  <a:srgbClr val="08C1C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864-4601-9ED3-E52B97A6C055}"/>
              </c:ext>
            </c:extLst>
          </c:dPt>
          <c:cat>
            <c:numRef>
              <c:f>'3.8'!$A$26:$A$39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 formatCode="@">
                  <c:v>2009</c:v>
                </c:pt>
                <c:pt idx="5" formatCode="@">
                  <c:v>2010</c:v>
                </c:pt>
                <c:pt idx="6" formatCode="@">
                  <c:v>2011</c:v>
                </c:pt>
                <c:pt idx="7" formatCode="@">
                  <c:v>2012</c:v>
                </c:pt>
                <c:pt idx="8" formatCode="@">
                  <c:v>2013</c:v>
                </c:pt>
                <c:pt idx="9" formatCode="@">
                  <c:v>2014</c:v>
                </c:pt>
                <c:pt idx="10" formatCode="@">
                  <c:v>2015</c:v>
                </c:pt>
                <c:pt idx="11" formatCode="@">
                  <c:v>2016</c:v>
                </c:pt>
                <c:pt idx="12" formatCode="@">
                  <c:v>2017</c:v>
                </c:pt>
                <c:pt idx="13" formatCode="m/d/yyyy">
                  <c:v>43373</c:v>
                </c:pt>
              </c:numCache>
            </c:numRef>
          </c:cat>
          <c:val>
            <c:numRef>
              <c:f>'3.8'!$C$26:$C$39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5.6892942542032436</c:v>
                </c:pt>
                <c:pt idx="3">
                  <c:v>16.220057589283577</c:v>
                </c:pt>
                <c:pt idx="4">
                  <c:v>31.950207468879665</c:v>
                </c:pt>
                <c:pt idx="5">
                  <c:v>38.822879248411169</c:v>
                </c:pt>
                <c:pt idx="6">
                  <c:v>40.661199186542646</c:v>
                </c:pt>
                <c:pt idx="7">
                  <c:v>43.617599130907116</c:v>
                </c:pt>
                <c:pt idx="8">
                  <c:v>48.047084002140181</c:v>
                </c:pt>
                <c:pt idx="9">
                  <c:v>47.222222222222221</c:v>
                </c:pt>
                <c:pt idx="10">
                  <c:v>48.417572035899859</c:v>
                </c:pt>
                <c:pt idx="11">
                  <c:v>48.665105386416862</c:v>
                </c:pt>
                <c:pt idx="12">
                  <c:v>48.871527777777779</c:v>
                </c:pt>
                <c:pt idx="13">
                  <c:v>50.588989332838729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601-9ED3-E52B97A6C055}"/>
            </c:ext>
          </c:extLst>
        </c:ser>
        <c:ser>
          <c:idx val="2"/>
          <c:order val="2"/>
          <c:tx>
            <c:strRef>
              <c:f>'3.8'!$D$25</c:f>
              <c:strCache>
                <c:ptCount val="1"/>
                <c:pt idx="0">
                  <c:v>Short-term market funding + interbank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'3.8'!$A$26:$A$39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 formatCode="@">
                  <c:v>2009</c:v>
                </c:pt>
                <c:pt idx="5" formatCode="@">
                  <c:v>2010</c:v>
                </c:pt>
                <c:pt idx="6" formatCode="@">
                  <c:v>2011</c:v>
                </c:pt>
                <c:pt idx="7" formatCode="@">
                  <c:v>2012</c:v>
                </c:pt>
                <c:pt idx="8" formatCode="@">
                  <c:v>2013</c:v>
                </c:pt>
                <c:pt idx="9" formatCode="@">
                  <c:v>2014</c:v>
                </c:pt>
                <c:pt idx="10" formatCode="@">
                  <c:v>2015</c:v>
                </c:pt>
                <c:pt idx="11" formatCode="@">
                  <c:v>2016</c:v>
                </c:pt>
                <c:pt idx="12" formatCode="@">
                  <c:v>2017</c:v>
                </c:pt>
                <c:pt idx="13" formatCode="m/d/yyyy">
                  <c:v>43373</c:v>
                </c:pt>
              </c:numCache>
            </c:numRef>
          </c:cat>
          <c:val>
            <c:numRef>
              <c:f>'3.8'!$D$26:$D$39</c:f>
              <c:numCache>
                <c:formatCode>General</c:formatCode>
                <c:ptCount val="14"/>
                <c:pt idx="0">
                  <c:v>54.107938778533402</c:v>
                </c:pt>
                <c:pt idx="1">
                  <c:v>52.810176315354276</c:v>
                </c:pt>
                <c:pt idx="2">
                  <c:v>54.684071370523093</c:v>
                </c:pt>
                <c:pt idx="3">
                  <c:v>49.588866994892093</c:v>
                </c:pt>
                <c:pt idx="4">
                  <c:v>43.291839557399726</c:v>
                </c:pt>
                <c:pt idx="5">
                  <c:v>38.242608455374416</c:v>
                </c:pt>
                <c:pt idx="6">
                  <c:v>40.215851341935966</c:v>
                </c:pt>
                <c:pt idx="7">
                  <c:v>36.610537751222161</c:v>
                </c:pt>
                <c:pt idx="8">
                  <c:v>33.012306046013911</c:v>
                </c:pt>
                <c:pt idx="9">
                  <c:v>32.886904761904759</c:v>
                </c:pt>
                <c:pt idx="10">
                  <c:v>30.798299480396789</c:v>
                </c:pt>
                <c:pt idx="11">
                  <c:v>31.615925058548012</c:v>
                </c:pt>
                <c:pt idx="12">
                  <c:v>31.901041666666668</c:v>
                </c:pt>
                <c:pt idx="13">
                  <c:v>29.770276481435676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4-4601-9ED3-E52B97A6C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27968"/>
        <c:axId val="73442048"/>
      </c:lineChart>
      <c:catAx>
        <c:axId val="73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7344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442048"/>
        <c:scaling>
          <c:orientation val="minMax"/>
          <c:max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solidFill>
                      <a:sysClr val="windowText" lastClr="000000"/>
                    </a:solidFill>
                    <a:latin typeface="Museo100"/>
                  </a:defRPr>
                </a:pPr>
                <a:r>
                  <a:rPr lang="nb-NO" sz="1100" b="0">
                    <a:solidFill>
                      <a:sysClr val="windowText" lastClr="000000"/>
                    </a:solidFill>
                    <a:latin typeface="Museo10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3.8174655717230352E-3"/>
              <c:y val="0.3013493737685972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7342796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478256076082554"/>
          <c:w val="1"/>
          <c:h val="6.8489689953445634E-2"/>
        </c:manualLayout>
      </c:layout>
      <c:overlay val="0"/>
      <c:txPr>
        <a:bodyPr/>
        <a:lstStyle/>
        <a:p>
          <a:pPr>
            <a:defRPr sz="1100">
              <a:solidFill>
                <a:sysClr val="windowText" lastClr="000000"/>
              </a:solidFill>
              <a:latin typeface="Museo10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Arial" pitchFamily="34" charset="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1816180721147"/>
          <c:y val="6.4449207162714128E-2"/>
          <c:w val="0.81095878033001068"/>
          <c:h val="0.73481088548142004"/>
        </c:manualLayout>
      </c:layout>
      <c:lineChart>
        <c:grouping val="standard"/>
        <c:varyColors val="0"/>
        <c:ser>
          <c:idx val="0"/>
          <c:order val="0"/>
          <c:tx>
            <c:strRef>
              <c:f>'3.9'!$B$35</c:f>
              <c:strCache>
                <c:ptCount val="1"/>
                <c:pt idx="0">
                  <c:v>Norway, term &gt; 1 yr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'3.9'!$A$36:$A$43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30.09.2018</c:v>
                </c:pt>
              </c:strCache>
            </c:strRef>
          </c:cat>
          <c:val>
            <c:numRef>
              <c:f>'3.9'!$B$36:$B$43</c:f>
              <c:numCache>
                <c:formatCode>General</c:formatCode>
                <c:ptCount val="8"/>
                <c:pt idx="0">
                  <c:v>39</c:v>
                </c:pt>
                <c:pt idx="1">
                  <c:v>39</c:v>
                </c:pt>
                <c:pt idx="2">
                  <c:v>37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37</c:v>
                </c:pt>
                <c:pt idx="7" formatCode="0.0">
                  <c:v>36.016053442919599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4-4AAF-B503-091E8F7247B3}"/>
            </c:ext>
          </c:extLst>
        </c:ser>
        <c:ser>
          <c:idx val="1"/>
          <c:order val="1"/>
          <c:tx>
            <c:strRef>
              <c:f>'3.9'!$C$35</c:f>
              <c:strCache>
                <c:ptCount val="1"/>
                <c:pt idx="0">
                  <c:v>Norway, term &lt; 1 yr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'3.9'!$A$36:$A$43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30.09.2018</c:v>
                </c:pt>
              </c:strCache>
            </c:strRef>
          </c:cat>
          <c:val>
            <c:numRef>
              <c:f>'3.9'!$C$36:$C$43</c:f>
              <c:numCache>
                <c:formatCode>General</c:formatCode>
                <c:ptCount val="8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 formatCode="0.0">
                  <c:v>8.3664962809050891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4-4AAF-B503-091E8F7247B3}"/>
            </c:ext>
          </c:extLst>
        </c:ser>
        <c:ser>
          <c:idx val="2"/>
          <c:order val="2"/>
          <c:tx>
            <c:strRef>
              <c:f>'3.9'!$D$35</c:f>
              <c:strCache>
                <c:ptCount val="1"/>
                <c:pt idx="0">
                  <c:v>Foreign, term &gt; 1 yr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'3.9'!$A$36:$A$43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30.09.2018</c:v>
                </c:pt>
              </c:strCache>
            </c:strRef>
          </c:cat>
          <c:val>
            <c:numRef>
              <c:f>'3.9'!$D$36:$D$43</c:f>
              <c:numCache>
                <c:formatCode>General</c:formatCode>
                <c:ptCount val="8"/>
                <c:pt idx="0">
                  <c:v>23</c:v>
                </c:pt>
                <c:pt idx="1">
                  <c:v>26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  <c:pt idx="7" formatCode="0.0">
                  <c:v>31.146148495791241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4-4AAF-B503-091E8F7247B3}"/>
            </c:ext>
          </c:extLst>
        </c:ser>
        <c:ser>
          <c:idx val="3"/>
          <c:order val="3"/>
          <c:tx>
            <c:strRef>
              <c:f>'3.9'!$E$35</c:f>
              <c:strCache>
                <c:ptCount val="1"/>
                <c:pt idx="0">
                  <c:v>Foreign, term &lt; 1 yr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'3.9'!$A$36:$A$43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30.09.2018</c:v>
                </c:pt>
              </c:strCache>
            </c:strRef>
          </c:cat>
          <c:val>
            <c:numRef>
              <c:f>'3.9'!$E$36:$E$43</c:f>
              <c:numCache>
                <c:formatCode>General</c:formatCode>
                <c:ptCount val="8"/>
                <c:pt idx="0">
                  <c:v>27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29</c:v>
                </c:pt>
                <c:pt idx="6">
                  <c:v>25</c:v>
                </c:pt>
                <c:pt idx="7" formatCode="0.0">
                  <c:v>24.471301780384074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04-4AAF-B503-091E8F72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53408"/>
        <c:axId val="84775680"/>
      </c:lineChart>
      <c:catAx>
        <c:axId val="847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847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75680"/>
        <c:scaling>
          <c:orientation val="minMax"/>
          <c:max val="4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solidFill>
                      <a:sysClr val="windowText" lastClr="000000"/>
                    </a:solidFill>
                    <a:latin typeface="Museo100"/>
                  </a:defRPr>
                </a:pPr>
                <a:r>
                  <a:rPr lang="en-US" sz="1100" b="0">
                    <a:solidFill>
                      <a:sysClr val="windowText" lastClr="000000"/>
                    </a:solidFill>
                    <a:latin typeface="Museo10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4.7025611988429587E-3"/>
              <c:y val="0.355214027565925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84753408"/>
        <c:crossesAt val="1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678367744138935E-2"/>
          <c:y val="0.88833408912891121"/>
          <c:w val="0.94040394683284911"/>
          <c:h val="0.10393783237828255"/>
        </c:manualLayout>
      </c:layout>
      <c:overlay val="0"/>
      <c:txPr>
        <a:bodyPr/>
        <a:lstStyle/>
        <a:p>
          <a:pPr>
            <a:defRPr sz="1100">
              <a:solidFill>
                <a:sysClr val="windowText" lastClr="000000"/>
              </a:solidFill>
              <a:latin typeface="Museo10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Arial" pitchFamily="34" charset="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176211</xdr:rowOff>
    </xdr:from>
    <xdr:to>
      <xdr:col>7</xdr:col>
      <xdr:colOff>9524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161926</xdr:rowOff>
    </xdr:from>
    <xdr:to>
      <xdr:col>6</xdr:col>
      <xdr:colOff>752475</xdr:colOff>
      <xdr:row>21</xdr:row>
      <xdr:rowOff>142875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7</xdr:col>
      <xdr:colOff>9525</xdr:colOff>
      <xdr:row>21</xdr:row>
      <xdr:rowOff>161925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180976</xdr:rowOff>
    </xdr:from>
    <xdr:to>
      <xdr:col>6</xdr:col>
      <xdr:colOff>752475</xdr:colOff>
      <xdr:row>21</xdr:row>
      <xdr:rowOff>161926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7</xdr:col>
      <xdr:colOff>9525</xdr:colOff>
      <xdr:row>21</xdr:row>
      <xdr:rowOff>161925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742949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733424</xdr:colOff>
      <xdr:row>22</xdr:row>
      <xdr:rowOff>38100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7</xdr:col>
      <xdr:colOff>9525</xdr:colOff>
      <xdr:row>22</xdr:row>
      <xdr:rowOff>9525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38101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0.77919</cdr:x>
      <cdr:y>0.81088</cdr:y>
    </cdr:from>
    <cdr:to>
      <cdr:x>0.95419</cdr:x>
      <cdr:y>0.9268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163633" y="2954300"/>
          <a:ext cx="935116" cy="42231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>
              <a:latin typeface="Museo100"/>
            </a:rPr>
            <a:t> 1q–3q</a:t>
          </a:r>
        </a:p>
        <a:p xmlns:a="http://schemas.openxmlformats.org/drawingml/2006/main">
          <a:pPr rtl="0"/>
          <a:r>
            <a:rPr lang="en-gb" sz="1100">
              <a:latin typeface="Museo100"/>
            </a:rPr>
            <a:t>'17  '18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142874</xdr:rowOff>
    </xdr:from>
    <xdr:to>
      <xdr:col>5</xdr:col>
      <xdr:colOff>257175</xdr:colOff>
      <xdr:row>19</xdr:row>
      <xdr:rowOff>152399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752474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6</xdr:col>
      <xdr:colOff>742950</xdr:colOff>
      <xdr:row>21</xdr:row>
      <xdr:rowOff>123825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14287</xdr:rowOff>
    </xdr:from>
    <xdr:to>
      <xdr:col>7</xdr:col>
      <xdr:colOff>28574</xdr:colOff>
      <xdr:row>22</xdr:row>
      <xdr:rowOff>9525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42862</xdr:rowOff>
    </xdr:from>
    <xdr:to>
      <xdr:col>7</xdr:col>
      <xdr:colOff>0</xdr:colOff>
      <xdr:row>22</xdr:row>
      <xdr:rowOff>9526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</xdr:col>
      <xdr:colOff>752474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Per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180975</xdr:rowOff>
    </xdr:from>
    <xdr:to>
      <xdr:col>7</xdr:col>
      <xdr:colOff>0</xdr:colOff>
      <xdr:row>21</xdr:row>
      <xdr:rowOff>171450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176211</xdr:rowOff>
    </xdr:from>
    <xdr:to>
      <xdr:col>7</xdr:col>
      <xdr:colOff>9524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0.86096</cdr:x>
      <cdr:y>0.72517</cdr:y>
    </cdr:from>
    <cdr:to>
      <cdr:x>1</cdr:x>
      <cdr:y>0.84494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00575" y="2628222"/>
          <a:ext cx="742949" cy="4340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>
              <a:latin typeface="Museo100"/>
            </a:rPr>
            <a:t>1q–3q</a:t>
          </a:r>
        </a:p>
        <a:p xmlns:a="http://schemas.openxmlformats.org/drawingml/2006/main">
          <a:pPr rtl="0"/>
          <a:r>
            <a:rPr lang="en-gb" sz="1100">
              <a:latin typeface="Museo100"/>
            </a:rPr>
            <a:t>'17  '18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4761</xdr:rowOff>
    </xdr:from>
    <xdr:to>
      <xdr:col>7</xdr:col>
      <xdr:colOff>0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171450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0.81044</cdr:x>
      <cdr:y>0.79316</cdr:y>
    </cdr:from>
    <cdr:to>
      <cdr:x>0.94822</cdr:x>
      <cdr:y>0.92593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322887" y="2855733"/>
          <a:ext cx="734918" cy="478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gb" sz="1100">
              <a:latin typeface="Museo100"/>
            </a:rPr>
            <a:t>30.09.17</a:t>
          </a:r>
          <a:r>
            <a:rPr lang="en-gb" sz="1100">
              <a:effectLst/>
              <a:latin typeface="+mn-lt"/>
              <a:ea typeface="+mn-ea"/>
              <a:cs typeface="+mn-cs"/>
            </a:rPr>
            <a:t>–</a:t>
          </a:r>
          <a:r>
            <a:rPr lang="nb-NO" sz="1100">
              <a:latin typeface="Museo100"/>
            </a:rPr>
            <a:t/>
          </a:r>
          <a:br>
            <a:rPr lang="nb-NO" sz="1100">
              <a:latin typeface="Museo100"/>
            </a:rPr>
          </a:br>
          <a:r>
            <a:rPr lang="en-gb" sz="1100">
              <a:latin typeface="Museo100"/>
            </a:rPr>
            <a:t>30.09.18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6</xdr:col>
      <xdr:colOff>752475</xdr:colOff>
      <xdr:row>21</xdr:row>
      <xdr:rowOff>171451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133350</xdr:rowOff>
    </xdr:from>
    <xdr:to>
      <xdr:col>7</xdr:col>
      <xdr:colOff>0</xdr:colOff>
      <xdr:row>21</xdr:row>
      <xdr:rowOff>133350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U%20H2018\OMNY_tallgrunnlag_figurer_16okto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pitaldekning%20(bank,%20mv.)\Kapitaldekningsanalyse%20-%20Resultat%20og%20Finansielt%20Utsyn\201806\FU\Samlet_kapitaldekning_2018Q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pitaldekning%20(bank,%20mv.)\Kapitaldekningsanalyse%20-%20Resultat%20og%20Finansielt%20Utsyn\201806\FU\Figurer_gu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.1 xxx"/>
      <sheetName val="LCR og NSFR"/>
      <sheetName val="Markedsfinansieringsandel"/>
      <sheetName val="Struktur"/>
      <sheetName val="Løpetid markedsfinansiering"/>
      <sheetName val="Innskuddsfinansiering"/>
      <sheetName val="Valuta_markedsfinansiering"/>
    </sheetNames>
    <sheetDataSet>
      <sheetData sheetId="0"/>
      <sheetData sheetId="1">
        <row r="1">
          <cell r="E1" t="str">
            <v>LCR</v>
          </cell>
        </row>
        <row r="14">
          <cell r="E14">
            <v>126.669996329808</v>
          </cell>
        </row>
        <row r="15">
          <cell r="E15">
            <v>115.906159679702</v>
          </cell>
        </row>
        <row r="16">
          <cell r="E16">
            <v>129.32002883937</v>
          </cell>
        </row>
        <row r="17">
          <cell r="E17">
            <v>118.617006140562</v>
          </cell>
        </row>
        <row r="18">
          <cell r="E18">
            <v>130.95357458186101</v>
          </cell>
        </row>
        <row r="19">
          <cell r="E19">
            <v>155.48774978217099</v>
          </cell>
        </row>
        <row r="20">
          <cell r="E20">
            <v>128.20106517248701</v>
          </cell>
        </row>
        <row r="21">
          <cell r="E21">
            <v>137.79677456628201</v>
          </cell>
        </row>
        <row r="22">
          <cell r="E22">
            <v>139.38496025427301</v>
          </cell>
        </row>
        <row r="23">
          <cell r="E23">
            <v>136.84385739103701</v>
          </cell>
        </row>
        <row r="24">
          <cell r="E24">
            <v>132.390528456151</v>
          </cell>
        </row>
        <row r="25">
          <cell r="E25">
            <v>125.27594498649501</v>
          </cell>
        </row>
        <row r="26">
          <cell r="E26">
            <v>125.39971560542401</v>
          </cell>
        </row>
        <row r="27">
          <cell r="E27">
            <v>120.865731627304</v>
          </cell>
        </row>
        <row r="28">
          <cell r="E28">
            <v>139.40901721030301</v>
          </cell>
        </row>
        <row r="29">
          <cell r="E29">
            <v>135.641664689218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rage ratio"/>
      <sheetName val="Datagrunnlag"/>
      <sheetName val="Tabell_4_banker"/>
      <sheetName val="Analyse_banker"/>
      <sheetName val="Effekt_SG"/>
      <sheetName val="Analyse_kredittforetak"/>
      <sheetName val="Fig2"/>
      <sheetName val="Fig3"/>
      <sheetName val="Fig5"/>
      <sheetName val="Fig6"/>
      <sheetName val="Pila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9">
          <cell r="A39" t="str">
            <v>31.12.05</v>
          </cell>
        </row>
        <row r="40">
          <cell r="A40" t="str">
            <v>31.12.06</v>
          </cell>
        </row>
        <row r="41">
          <cell r="A41" t="str">
            <v>31.12.07</v>
          </cell>
        </row>
        <row r="42">
          <cell r="A42" t="str">
            <v>31.12.08</v>
          </cell>
        </row>
        <row r="43">
          <cell r="A43" t="str">
            <v>31.12.09</v>
          </cell>
        </row>
        <row r="44">
          <cell r="A44" t="str">
            <v>31.12.10</v>
          </cell>
        </row>
        <row r="45">
          <cell r="A45" t="str">
            <v>31.12.11</v>
          </cell>
        </row>
        <row r="46">
          <cell r="A46" t="str">
            <v>31.12.12</v>
          </cell>
        </row>
        <row r="47">
          <cell r="A47" t="str">
            <v>31.12.13</v>
          </cell>
        </row>
        <row r="48">
          <cell r="A48" t="str">
            <v>31.12.14</v>
          </cell>
        </row>
        <row r="49">
          <cell r="A49" t="str">
            <v>31.12.15</v>
          </cell>
        </row>
        <row r="50">
          <cell r="A50" t="str">
            <v>31.12.16</v>
          </cell>
        </row>
        <row r="51">
          <cell r="A51" t="str">
            <v>31.12.17</v>
          </cell>
        </row>
        <row r="52">
          <cell r="A52" t="str">
            <v>30.06.18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av"/>
    </sheetNames>
    <sheetDataSet>
      <sheetData sheetId="0">
        <row r="2">
          <cell r="O2" t="str">
            <v>Vest</v>
          </cell>
        </row>
        <row r="3">
          <cell r="O3" t="str">
            <v>SNN</v>
          </cell>
        </row>
        <row r="4">
          <cell r="O4" t="str">
            <v>Østlandet</v>
          </cell>
        </row>
        <row r="5">
          <cell r="O5" t="str">
            <v>SMN</v>
          </cell>
        </row>
        <row r="6">
          <cell r="O6" t="str">
            <v>SR-Bank</v>
          </cell>
        </row>
        <row r="7">
          <cell r="O7" t="str">
            <v>Møre</v>
          </cell>
        </row>
        <row r="8">
          <cell r="O8" t="str">
            <v>DNB Bank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J33" sqref="J33"/>
    </sheetView>
  </sheetViews>
  <sheetFormatPr baseColWidth="10" defaultRowHeight="15" customHeight="1" x14ac:dyDescent="0.2"/>
  <cols>
    <col min="1" max="16384" width="11.42578125" style="1"/>
  </cols>
  <sheetData>
    <row r="1" spans="1:11" s="81" customFormat="1" ht="20.100000000000001" customHeight="1" x14ac:dyDescent="0.3">
      <c r="A1" s="3" t="s">
        <v>0</v>
      </c>
    </row>
    <row r="2" spans="1:11" s="7" customFormat="1" ht="1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7" customFormat="1" ht="1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5" customHeight="1" x14ac:dyDescent="0.2">
      <c r="A11" s="18"/>
      <c r="B11" s="18"/>
      <c r="C11" s="18" t="s">
        <v>4</v>
      </c>
      <c r="D11" s="18"/>
      <c r="E11" s="18"/>
      <c r="F11" s="18"/>
      <c r="G11" s="18"/>
      <c r="H11" s="18"/>
      <c r="I11" s="18"/>
      <c r="J11" s="18"/>
      <c r="K11" s="18"/>
    </row>
    <row r="12" spans="1:11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5" customHeight="1" x14ac:dyDescent="0.2">
      <c r="A25" s="17"/>
      <c r="B25" s="18" t="s">
        <v>3</v>
      </c>
      <c r="C25" s="18" t="s">
        <v>5</v>
      </c>
      <c r="D25" s="18"/>
      <c r="E25" s="18"/>
      <c r="F25" s="18"/>
      <c r="G25" s="18"/>
      <c r="H25" s="18"/>
      <c r="I25" s="18"/>
      <c r="J25" s="18"/>
      <c r="K25" s="18"/>
    </row>
    <row r="26" spans="1:11" ht="15" customHeight="1" x14ac:dyDescent="0.2">
      <c r="A26" s="17">
        <v>2002</v>
      </c>
      <c r="B26" s="19">
        <v>0.56685978287837036</v>
      </c>
      <c r="C26" s="18">
        <v>6.3</v>
      </c>
      <c r="D26" s="18"/>
      <c r="E26" s="18"/>
      <c r="F26" s="18"/>
      <c r="G26" s="18"/>
      <c r="H26" s="18"/>
      <c r="I26" s="18"/>
      <c r="J26" s="18"/>
      <c r="K26" s="18"/>
    </row>
    <row r="27" spans="1:11" ht="15" customHeight="1" x14ac:dyDescent="0.2">
      <c r="A27" s="17">
        <v>2003</v>
      </c>
      <c r="B27" s="19">
        <v>0.91567588633221786</v>
      </c>
      <c r="C27" s="18">
        <v>10.4</v>
      </c>
      <c r="D27" s="18"/>
      <c r="E27" s="18"/>
      <c r="F27" s="18"/>
      <c r="G27" s="18"/>
      <c r="H27" s="18"/>
      <c r="I27" s="18"/>
      <c r="J27" s="18"/>
      <c r="K27" s="18"/>
    </row>
    <row r="28" spans="1:11" ht="15" customHeight="1" x14ac:dyDescent="0.2">
      <c r="A28" s="17">
        <v>2004</v>
      </c>
      <c r="B28" s="19">
        <v>1.2011878779204981</v>
      </c>
      <c r="C28" s="18">
        <v>13.3</v>
      </c>
      <c r="D28" s="18"/>
      <c r="E28" s="18"/>
      <c r="F28" s="18"/>
      <c r="G28" s="18"/>
      <c r="H28" s="18"/>
      <c r="I28" s="18"/>
      <c r="J28" s="18"/>
      <c r="K28" s="18"/>
    </row>
    <row r="29" spans="1:11" ht="15" customHeight="1" x14ac:dyDescent="0.2">
      <c r="A29" s="20">
        <v>2005</v>
      </c>
      <c r="B29" s="21">
        <v>1.3059418073545943</v>
      </c>
      <c r="C29" s="1">
        <v>16.3</v>
      </c>
    </row>
    <row r="30" spans="1:11" ht="15" customHeight="1" x14ac:dyDescent="0.2">
      <c r="A30" s="20">
        <v>2006</v>
      </c>
      <c r="B30" s="21">
        <v>1.2869158813327188</v>
      </c>
      <c r="C30" s="1">
        <v>17.399999999999999</v>
      </c>
    </row>
    <row r="31" spans="1:11" ht="15" customHeight="1" x14ac:dyDescent="0.2">
      <c r="A31" s="20">
        <v>2007</v>
      </c>
      <c r="B31" s="21">
        <v>1.2048279520084866</v>
      </c>
      <c r="C31" s="1">
        <v>15.5</v>
      </c>
    </row>
    <row r="32" spans="1:11" ht="15" customHeight="1" x14ac:dyDescent="0.2">
      <c r="A32" s="20">
        <v>2008</v>
      </c>
      <c r="B32" s="21">
        <v>0.62512382236365838</v>
      </c>
      <c r="C32" s="1">
        <v>7.6</v>
      </c>
    </row>
    <row r="33" spans="1:3" ht="15" customHeight="1" x14ac:dyDescent="0.2">
      <c r="A33" s="20">
        <v>2009</v>
      </c>
      <c r="B33" s="21">
        <v>0.74996450239246981</v>
      </c>
      <c r="C33" s="1">
        <v>8.8000000000000007</v>
      </c>
    </row>
    <row r="34" spans="1:3" ht="15" customHeight="1" x14ac:dyDescent="0.2">
      <c r="A34" s="20">
        <v>2010</v>
      </c>
      <c r="B34" s="21">
        <v>1.0169804945149969</v>
      </c>
      <c r="C34" s="1">
        <v>12.4</v>
      </c>
    </row>
    <row r="35" spans="1:3" ht="15" customHeight="1" x14ac:dyDescent="0.2">
      <c r="A35" s="20">
        <v>2011</v>
      </c>
      <c r="B35" s="21">
        <v>0.90021667886078272</v>
      </c>
      <c r="C35" s="1">
        <v>10.4</v>
      </c>
    </row>
    <row r="36" spans="1:3" ht="15" customHeight="1" x14ac:dyDescent="0.2">
      <c r="A36" s="20">
        <v>2012</v>
      </c>
      <c r="B36" s="21">
        <v>0.89510194985500147</v>
      </c>
      <c r="C36" s="1">
        <v>10.8</v>
      </c>
    </row>
    <row r="37" spans="1:3" ht="15" customHeight="1" x14ac:dyDescent="0.2">
      <c r="A37" s="20">
        <v>2013</v>
      </c>
      <c r="B37" s="21">
        <v>1.0469321703400987</v>
      </c>
      <c r="C37" s="1">
        <v>11.8</v>
      </c>
    </row>
    <row r="38" spans="1:3" ht="15" customHeight="1" x14ac:dyDescent="0.2">
      <c r="A38" s="20">
        <v>2014</v>
      </c>
      <c r="B38" s="21">
        <v>1.1668658732265633</v>
      </c>
      <c r="C38" s="1">
        <v>12.8</v>
      </c>
    </row>
    <row r="39" spans="1:3" ht="15" customHeight="1" x14ac:dyDescent="0.2">
      <c r="A39" s="20">
        <v>2015</v>
      </c>
      <c r="B39" s="21">
        <v>1.1528581703599685</v>
      </c>
      <c r="C39" s="1">
        <v>12.6</v>
      </c>
    </row>
    <row r="40" spans="1:3" ht="15" customHeight="1" x14ac:dyDescent="0.2">
      <c r="A40" s="20">
        <v>2016</v>
      </c>
      <c r="B40" s="21">
        <v>1.0879459938633071</v>
      </c>
      <c r="C40" s="1">
        <v>11.2</v>
      </c>
    </row>
    <row r="41" spans="1:3" ht="15" customHeight="1" x14ac:dyDescent="0.2">
      <c r="A41" s="20">
        <v>2017</v>
      </c>
      <c r="B41" s="21">
        <v>1.1987307453874023</v>
      </c>
      <c r="C41" s="1">
        <v>11.9</v>
      </c>
    </row>
    <row r="43" spans="1:3" ht="15" customHeight="1" x14ac:dyDescent="0.2">
      <c r="A43" s="20" t="s">
        <v>2</v>
      </c>
      <c r="B43" s="21">
        <v>1.1670191450606076</v>
      </c>
      <c r="C43" s="6">
        <v>11.591375483417719</v>
      </c>
    </row>
    <row r="44" spans="1:3" ht="15" customHeight="1" x14ac:dyDescent="0.2">
      <c r="A44" s="20" t="s">
        <v>2</v>
      </c>
      <c r="B44" s="21">
        <v>1.2954381126098595</v>
      </c>
      <c r="C44" s="6">
        <v>11.778707435622687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K17" sqref="K17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s="81" customFormat="1" ht="20.100000000000001" customHeight="1" x14ac:dyDescent="0.3">
      <c r="A1" s="3" t="s">
        <v>78</v>
      </c>
      <c r="B1" s="3"/>
    </row>
    <row r="2" spans="1:9" s="7" customFormat="1" ht="15" customHeight="1" x14ac:dyDescent="0.2">
      <c r="A2" s="15" t="s">
        <v>1</v>
      </c>
      <c r="B2" s="15"/>
      <c r="C2" s="16"/>
      <c r="D2" s="16"/>
      <c r="E2" s="16"/>
      <c r="F2" s="16"/>
      <c r="G2" s="16"/>
      <c r="H2" s="16"/>
      <c r="I2" s="16"/>
    </row>
    <row r="3" spans="1:9" s="7" customFormat="1" ht="15" customHeight="1" x14ac:dyDescent="0.2">
      <c r="A3" s="15"/>
      <c r="B3" s="16"/>
      <c r="C3" s="16"/>
      <c r="D3" s="16"/>
      <c r="E3" s="16"/>
      <c r="F3" s="16"/>
      <c r="G3" s="16"/>
      <c r="H3" s="16"/>
      <c r="I3" s="1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  <c r="I22" s="66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</row>
    <row r="25" spans="1:10" ht="15" customHeight="1" x14ac:dyDescent="0.2">
      <c r="A25" s="18" t="s">
        <v>79</v>
      </c>
      <c r="B25" s="18" t="s">
        <v>80</v>
      </c>
      <c r="C25" s="18" t="s">
        <v>81</v>
      </c>
      <c r="D25" s="18" t="s">
        <v>82</v>
      </c>
      <c r="E25" s="18" t="s">
        <v>202</v>
      </c>
      <c r="F25" s="18" t="s">
        <v>83</v>
      </c>
      <c r="H25" s="18"/>
      <c r="I25" s="18"/>
      <c r="J25" s="67"/>
    </row>
    <row r="26" spans="1:10" ht="15" customHeight="1" x14ac:dyDescent="0.2">
      <c r="A26" s="41">
        <v>0.77745138385569856</v>
      </c>
      <c r="B26" s="41">
        <v>0.21111337344167827</v>
      </c>
      <c r="C26" s="41">
        <v>3.0428284788383991E-3</v>
      </c>
      <c r="D26" s="41">
        <v>1.3854938673596889E-5</v>
      </c>
      <c r="E26" s="41">
        <v>8.1800723578634004E-3</v>
      </c>
      <c r="F26" s="41">
        <v>1.9848692724785277E-4</v>
      </c>
      <c r="H26" s="18"/>
      <c r="I26" s="18"/>
    </row>
    <row r="27" spans="1:10" ht="15" customHeight="1" x14ac:dyDescent="0.2">
      <c r="A27" s="42">
        <v>0.05</v>
      </c>
      <c r="B27" s="42">
        <v>0.05</v>
      </c>
      <c r="C27" s="42">
        <v>0.05</v>
      </c>
      <c r="D27" s="42">
        <v>0.05</v>
      </c>
      <c r="E27" s="42">
        <v>0.05</v>
      </c>
      <c r="F27" s="42">
        <v>0.05</v>
      </c>
    </row>
    <row r="28" spans="1:10" ht="15" customHeight="1" x14ac:dyDescent="0.2">
      <c r="J28" s="67"/>
    </row>
    <row r="30" spans="1:10" ht="15" customHeight="1" x14ac:dyDescent="0.2">
      <c r="D30" s="7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K15" sqref="K15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63" t="s">
        <v>84</v>
      </c>
      <c r="B1" s="82"/>
      <c r="C1" s="82"/>
      <c r="D1" s="82"/>
      <c r="E1" s="82"/>
      <c r="F1" s="82"/>
      <c r="G1" s="82"/>
      <c r="H1" s="82"/>
    </row>
    <row r="2" spans="1:8" s="7" customFormat="1" ht="1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5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0" ht="15" customHeight="1" x14ac:dyDescent="0.2">
      <c r="A25" s="18"/>
      <c r="B25" s="18" t="s">
        <v>79</v>
      </c>
      <c r="C25" s="18" t="s">
        <v>80</v>
      </c>
      <c r="D25" s="18"/>
      <c r="E25" s="18"/>
      <c r="F25" s="18"/>
      <c r="G25" s="18"/>
      <c r="H25" s="18"/>
      <c r="J25" s="67"/>
    </row>
    <row r="26" spans="1:10" ht="15" customHeight="1" x14ac:dyDescent="0.2">
      <c r="A26" s="1" t="s">
        <v>85</v>
      </c>
      <c r="B26" s="40">
        <f>-21056190.5196/1000</f>
        <v>-21056.190519600001</v>
      </c>
      <c r="C26" s="40">
        <f>-51830065.2629/1000</f>
        <v>-51830.065262900003</v>
      </c>
    </row>
    <row r="27" spans="1:10" ht="15" customHeight="1" x14ac:dyDescent="0.2">
      <c r="A27" s="1" t="s">
        <v>86</v>
      </c>
      <c r="B27" s="40">
        <f>73010602.3891/1000</f>
        <v>73010.602389099993</v>
      </c>
      <c r="C27" s="40">
        <f>23968683.588/1000</f>
        <v>23968.683588</v>
      </c>
    </row>
    <row r="28" spans="1:10" ht="15" customHeight="1" x14ac:dyDescent="0.2">
      <c r="J28" s="6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87</v>
      </c>
      <c r="B1" s="82"/>
      <c r="C1" s="82"/>
      <c r="D1" s="82"/>
      <c r="E1" s="82"/>
      <c r="F1" s="82"/>
      <c r="G1" s="82"/>
      <c r="H1" s="82"/>
    </row>
    <row r="2" spans="1:8" s="7" customFormat="1" ht="1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5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29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29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29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29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29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29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29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5" spans="1:29" ht="15" customHeight="1" x14ac:dyDescent="0.2">
      <c r="A25" s="52"/>
      <c r="B25" s="69">
        <v>43344</v>
      </c>
      <c r="C25" s="70">
        <v>43313</v>
      </c>
      <c r="D25" s="71" t="s">
        <v>94</v>
      </c>
      <c r="E25" s="72" t="s">
        <v>95</v>
      </c>
      <c r="F25" s="70">
        <v>43221</v>
      </c>
      <c r="G25" s="70">
        <v>43191</v>
      </c>
      <c r="H25" s="70">
        <v>43160</v>
      </c>
      <c r="I25" s="70">
        <v>43132</v>
      </c>
      <c r="J25" s="73">
        <v>43101</v>
      </c>
      <c r="K25" s="74">
        <v>43070</v>
      </c>
      <c r="L25" s="73">
        <v>43040</v>
      </c>
      <c r="M25" s="73">
        <v>43009</v>
      </c>
      <c r="N25" s="73">
        <v>42979</v>
      </c>
      <c r="O25" s="73">
        <v>42948</v>
      </c>
      <c r="P25" s="73">
        <v>42917</v>
      </c>
      <c r="Q25" s="73">
        <v>42887</v>
      </c>
      <c r="R25" s="73">
        <v>42856</v>
      </c>
      <c r="S25" s="73">
        <v>42826</v>
      </c>
      <c r="T25" s="73">
        <v>42795</v>
      </c>
      <c r="U25" s="73">
        <v>42767</v>
      </c>
      <c r="V25" s="73">
        <v>42736</v>
      </c>
      <c r="W25" s="73">
        <v>42705</v>
      </c>
      <c r="X25" s="75" t="s">
        <v>110</v>
      </c>
      <c r="Y25" s="73">
        <v>42644</v>
      </c>
      <c r="Z25" s="73">
        <v>42614</v>
      </c>
      <c r="AA25" s="73">
        <v>42583</v>
      </c>
      <c r="AB25" s="73">
        <v>42552</v>
      </c>
      <c r="AC25" s="73">
        <v>42522</v>
      </c>
    </row>
    <row r="26" spans="1:29" ht="15" customHeight="1" x14ac:dyDescent="0.2">
      <c r="A26" s="52" t="s">
        <v>88</v>
      </c>
      <c r="B26" s="69" t="s">
        <v>92</v>
      </c>
      <c r="C26" s="69" t="s">
        <v>93</v>
      </c>
      <c r="D26" s="71" t="s">
        <v>94</v>
      </c>
      <c r="E26" s="72" t="s">
        <v>96</v>
      </c>
      <c r="F26" s="69">
        <v>43221</v>
      </c>
      <c r="G26" s="69" t="s">
        <v>97</v>
      </c>
      <c r="H26" s="69" t="s">
        <v>98</v>
      </c>
      <c r="I26" s="69" t="s">
        <v>99</v>
      </c>
      <c r="J26" s="73">
        <v>43101</v>
      </c>
      <c r="K26" s="76" t="s">
        <v>100</v>
      </c>
      <c r="L26" s="75" t="s">
        <v>101</v>
      </c>
      <c r="M26" s="75" t="s">
        <v>102</v>
      </c>
      <c r="N26" s="75" t="s">
        <v>103</v>
      </c>
      <c r="O26" s="75" t="s">
        <v>104</v>
      </c>
      <c r="P26" s="73">
        <v>42917</v>
      </c>
      <c r="Q26" s="75" t="s">
        <v>105</v>
      </c>
      <c r="R26" s="75">
        <v>42856</v>
      </c>
      <c r="S26" s="75" t="s">
        <v>106</v>
      </c>
      <c r="T26" s="75" t="s">
        <v>107</v>
      </c>
      <c r="U26" s="75" t="s">
        <v>108</v>
      </c>
      <c r="V26" s="73">
        <v>42736</v>
      </c>
      <c r="W26" s="75" t="s">
        <v>109</v>
      </c>
      <c r="X26" s="75" t="s">
        <v>110</v>
      </c>
      <c r="Y26" s="75" t="s">
        <v>111</v>
      </c>
      <c r="Z26" s="75" t="s">
        <v>112</v>
      </c>
      <c r="AA26" s="75" t="s">
        <v>113</v>
      </c>
      <c r="AB26" s="73">
        <v>42552</v>
      </c>
      <c r="AC26" s="75" t="s">
        <v>114</v>
      </c>
    </row>
    <row r="27" spans="1:29" ht="15" customHeight="1" x14ac:dyDescent="0.2">
      <c r="A27" s="52" t="s">
        <v>89</v>
      </c>
      <c r="B27" s="1">
        <v>206</v>
      </c>
      <c r="C27" s="52">
        <v>272</v>
      </c>
      <c r="D27" s="52">
        <v>251</v>
      </c>
      <c r="E27" s="52">
        <v>276</v>
      </c>
      <c r="F27" s="52">
        <v>222</v>
      </c>
      <c r="G27" s="52">
        <v>260</v>
      </c>
      <c r="H27" s="52">
        <v>218</v>
      </c>
      <c r="I27" s="52">
        <v>188</v>
      </c>
      <c r="J27" s="53">
        <v>222</v>
      </c>
      <c r="K27" s="53">
        <v>178</v>
      </c>
      <c r="L27" s="53">
        <v>187</v>
      </c>
      <c r="M27" s="53">
        <v>316</v>
      </c>
      <c r="N27" s="53">
        <v>254</v>
      </c>
      <c r="O27" s="53">
        <v>314</v>
      </c>
      <c r="P27" s="53">
        <v>220</v>
      </c>
      <c r="Q27" s="53">
        <v>594</v>
      </c>
      <c r="R27" s="53">
        <v>219</v>
      </c>
      <c r="S27" s="53">
        <v>238</v>
      </c>
      <c r="T27" s="53">
        <v>435</v>
      </c>
      <c r="U27" s="53">
        <v>490</v>
      </c>
      <c r="V27" s="53">
        <v>481</v>
      </c>
      <c r="W27" s="53">
        <v>556</v>
      </c>
      <c r="X27" s="53">
        <v>246</v>
      </c>
      <c r="Y27" s="53">
        <v>230</v>
      </c>
      <c r="Z27" s="53">
        <v>339</v>
      </c>
      <c r="AA27" s="53">
        <v>203</v>
      </c>
      <c r="AB27" s="53">
        <v>179</v>
      </c>
      <c r="AC27" s="53">
        <v>237</v>
      </c>
    </row>
    <row r="28" spans="1:29" ht="15" customHeight="1" x14ac:dyDescent="0.2">
      <c r="A28" s="52" t="s">
        <v>90</v>
      </c>
      <c r="B28" s="1">
        <v>175</v>
      </c>
      <c r="C28" s="52">
        <v>125</v>
      </c>
      <c r="D28" s="52">
        <v>208</v>
      </c>
      <c r="E28" s="52">
        <v>136</v>
      </c>
      <c r="F28" s="52">
        <v>154</v>
      </c>
      <c r="G28" s="52">
        <v>200</v>
      </c>
      <c r="H28" s="52">
        <v>153</v>
      </c>
      <c r="I28" s="52">
        <v>148</v>
      </c>
      <c r="J28" s="53">
        <v>251</v>
      </c>
      <c r="K28" s="53">
        <v>137</v>
      </c>
      <c r="L28" s="53">
        <v>130</v>
      </c>
      <c r="M28" s="53">
        <v>120</v>
      </c>
      <c r="N28" s="53">
        <v>112</v>
      </c>
      <c r="O28" s="53">
        <v>120</v>
      </c>
      <c r="P28" s="53">
        <v>164</v>
      </c>
      <c r="Q28" s="53">
        <v>147</v>
      </c>
      <c r="R28" s="53">
        <v>120</v>
      </c>
      <c r="S28" s="53">
        <v>148</v>
      </c>
      <c r="T28" s="53">
        <v>137</v>
      </c>
      <c r="U28" s="53">
        <v>147</v>
      </c>
      <c r="V28" s="53">
        <v>146</v>
      </c>
      <c r="W28" s="53">
        <v>190</v>
      </c>
      <c r="X28" s="53">
        <v>183</v>
      </c>
      <c r="Y28" s="53">
        <v>186</v>
      </c>
      <c r="Z28" s="53">
        <v>185</v>
      </c>
      <c r="AA28" s="53">
        <v>168</v>
      </c>
      <c r="AB28" s="53">
        <v>171</v>
      </c>
      <c r="AC28" s="53">
        <v>202</v>
      </c>
    </row>
    <row r="29" spans="1:29" ht="15" customHeight="1" x14ac:dyDescent="0.2">
      <c r="A29" s="53" t="s">
        <v>91</v>
      </c>
      <c r="B29" s="1">
        <v>85</v>
      </c>
      <c r="C29" s="53">
        <v>87</v>
      </c>
      <c r="D29" s="53">
        <v>80</v>
      </c>
      <c r="E29" s="53">
        <v>90</v>
      </c>
      <c r="F29" s="53">
        <v>87</v>
      </c>
      <c r="G29" s="53">
        <v>74</v>
      </c>
      <c r="H29" s="53">
        <v>75</v>
      </c>
      <c r="I29" s="53">
        <v>83</v>
      </c>
      <c r="J29" s="53">
        <v>78</v>
      </c>
      <c r="K29" s="77">
        <v>99</v>
      </c>
      <c r="L29" s="53">
        <v>80</v>
      </c>
      <c r="M29" s="53">
        <v>93</v>
      </c>
      <c r="N29" s="53">
        <v>93</v>
      </c>
      <c r="O29" s="53">
        <v>87</v>
      </c>
      <c r="P29" s="53">
        <v>80</v>
      </c>
      <c r="Q29" s="53">
        <v>90</v>
      </c>
      <c r="R29" s="53">
        <v>82</v>
      </c>
      <c r="S29" s="53">
        <v>82</v>
      </c>
      <c r="T29" s="53">
        <v>88</v>
      </c>
      <c r="U29" s="53">
        <v>79</v>
      </c>
      <c r="V29" s="53">
        <v>82</v>
      </c>
      <c r="W29" s="53">
        <v>70</v>
      </c>
      <c r="X29" s="53">
        <v>63</v>
      </c>
      <c r="Y29" s="53">
        <v>66</v>
      </c>
      <c r="Z29" s="53">
        <v>78</v>
      </c>
      <c r="AA29" s="53">
        <v>70</v>
      </c>
      <c r="AB29" s="53">
        <v>68</v>
      </c>
      <c r="AC29" s="53">
        <v>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M20" sqref="M20"/>
    </sheetView>
  </sheetViews>
  <sheetFormatPr baseColWidth="10" defaultColWidth="11.42578125" defaultRowHeight="15" customHeight="1" x14ac:dyDescent="0.2"/>
  <cols>
    <col min="1" max="1" width="11.42578125" style="1"/>
    <col min="2" max="2" width="11.42578125" style="1" customWidth="1"/>
    <col min="3" max="16384" width="11.42578125" style="1"/>
  </cols>
  <sheetData>
    <row r="1" spans="1:8" s="81" customFormat="1" ht="20.100000000000001" customHeight="1" x14ac:dyDescent="0.3">
      <c r="A1" s="3" t="s">
        <v>115</v>
      </c>
      <c r="B1" s="3"/>
      <c r="C1" s="82"/>
      <c r="D1" s="82"/>
      <c r="E1" s="82"/>
      <c r="F1" s="82"/>
      <c r="G1" s="82"/>
      <c r="H1" s="82"/>
    </row>
    <row r="2" spans="1:8" s="7" customFormat="1" ht="15" customHeight="1" x14ac:dyDescent="0.2">
      <c r="A2" s="15" t="s">
        <v>1</v>
      </c>
      <c r="B2" s="15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5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0" ht="15" customHeight="1" x14ac:dyDescent="0.2">
      <c r="A25" s="18" t="s">
        <v>116</v>
      </c>
      <c r="B25" s="40">
        <v>2109969944.7588003</v>
      </c>
      <c r="C25" s="41">
        <f>B25/$B$28</f>
        <v>0.3966966621535824</v>
      </c>
      <c r="D25" s="18"/>
      <c r="E25" s="18"/>
      <c r="F25" s="18"/>
      <c r="G25" s="18"/>
      <c r="H25" s="18"/>
      <c r="J25" s="67"/>
    </row>
    <row r="26" spans="1:10" ht="15" customHeight="1" x14ac:dyDescent="0.2">
      <c r="A26" s="1" t="s">
        <v>117</v>
      </c>
      <c r="B26" s="40">
        <v>2696760872.1294003</v>
      </c>
      <c r="C26" s="42">
        <f>B26/$B$28</f>
        <v>0.50701956170395113</v>
      </c>
      <c r="D26" s="18"/>
      <c r="E26" s="18"/>
      <c r="F26" s="18"/>
      <c r="G26" s="18"/>
      <c r="H26" s="18"/>
    </row>
    <row r="27" spans="1:10" ht="15" customHeight="1" x14ac:dyDescent="0.2">
      <c r="A27" s="1" t="s">
        <v>118</v>
      </c>
      <c r="B27" s="40">
        <v>512118939.2560001</v>
      </c>
      <c r="C27" s="42">
        <f>B27/$B$28</f>
        <v>9.6283776142466374E-2</v>
      </c>
    </row>
    <row r="28" spans="1:10" ht="15" customHeight="1" x14ac:dyDescent="0.2">
      <c r="B28" s="40">
        <f>SUM(B25:B27)</f>
        <v>5318849756.1442013</v>
      </c>
      <c r="J28" s="6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sqref="A1:A3"/>
    </sheetView>
  </sheetViews>
  <sheetFormatPr baseColWidth="10" defaultColWidth="11.42578125" defaultRowHeight="15" customHeight="1" x14ac:dyDescent="0.2"/>
  <cols>
    <col min="1" max="1" width="11.42578125" style="1"/>
    <col min="2" max="2" width="13.5703125" style="1" bestFit="1" customWidth="1"/>
    <col min="3" max="16384" width="11.42578125" style="1"/>
  </cols>
  <sheetData>
    <row r="1" spans="1:8" s="81" customFormat="1" ht="20.100000000000001" customHeight="1" x14ac:dyDescent="0.3">
      <c r="A1" s="3" t="s">
        <v>119</v>
      </c>
    </row>
    <row r="2" spans="1:8" s="7" customFormat="1" ht="15" customHeight="1" x14ac:dyDescent="0.2">
      <c r="A2" s="2" t="s">
        <v>1</v>
      </c>
    </row>
    <row r="3" spans="1:8" s="7" customFormat="1" ht="15" customHeight="1" x14ac:dyDescent="0.2">
      <c r="A3" s="15" t="s">
        <v>120</v>
      </c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2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2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2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2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2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2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2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2" ht="15" customHeight="1" x14ac:dyDescent="0.2">
      <c r="A24" s="44" t="s">
        <v>121</v>
      </c>
      <c r="B24" s="44" t="s">
        <v>122</v>
      </c>
      <c r="C24" s="44"/>
      <c r="D24" s="44"/>
      <c r="E24" s="44"/>
      <c r="F24" s="44"/>
      <c r="G24" s="44"/>
      <c r="H24" s="44"/>
      <c r="K24" s="44"/>
      <c r="L24" s="43"/>
    </row>
    <row r="25" spans="1:12" ht="15" customHeight="1" x14ac:dyDescent="0.2">
      <c r="A25" s="45">
        <v>12</v>
      </c>
      <c r="B25" s="30">
        <v>8.8473105613635425</v>
      </c>
      <c r="C25" s="18"/>
      <c r="D25" s="18"/>
      <c r="E25" s="18"/>
      <c r="F25" s="18"/>
      <c r="G25" s="18"/>
      <c r="H25" s="18"/>
    </row>
    <row r="26" spans="1:12" ht="15" customHeight="1" x14ac:dyDescent="0.2">
      <c r="A26" s="45">
        <v>12</v>
      </c>
      <c r="B26" s="30">
        <v>8.3078863911897542</v>
      </c>
      <c r="C26" s="18"/>
      <c r="D26" s="18"/>
      <c r="E26" s="18"/>
      <c r="F26" s="18"/>
      <c r="G26" s="18"/>
      <c r="H26" s="18"/>
    </row>
    <row r="27" spans="1:12" ht="15" customHeight="1" x14ac:dyDescent="0.2">
      <c r="A27" s="45">
        <v>16</v>
      </c>
      <c r="B27" s="30">
        <v>4.2995732768663366</v>
      </c>
      <c r="C27" s="18"/>
      <c r="D27" s="18"/>
      <c r="E27" s="18"/>
      <c r="F27" s="18"/>
      <c r="G27" s="18"/>
      <c r="H27" s="18"/>
    </row>
    <row r="28" spans="1:12" ht="15" customHeight="1" x14ac:dyDescent="0.2">
      <c r="A28" s="45">
        <v>14.3</v>
      </c>
      <c r="B28" s="30">
        <v>5.9625878385887923</v>
      </c>
      <c r="C28" s="18"/>
      <c r="D28" s="18"/>
      <c r="E28" s="18"/>
      <c r="F28" s="18"/>
      <c r="G28" s="18"/>
      <c r="H28" s="18"/>
    </row>
    <row r="29" spans="1:12" ht="15" customHeight="1" x14ac:dyDescent="0.2">
      <c r="A29" s="45">
        <v>14.1</v>
      </c>
      <c r="B29" s="30">
        <v>5.7690869802426494</v>
      </c>
      <c r="C29" s="18"/>
      <c r="D29" s="18"/>
      <c r="E29" s="18"/>
      <c r="F29" s="18"/>
      <c r="G29" s="18"/>
      <c r="H29" s="18"/>
    </row>
    <row r="30" spans="1:12" ht="15" customHeight="1" x14ac:dyDescent="0.2">
      <c r="A30" s="46">
        <v>12</v>
      </c>
      <c r="B30" s="6">
        <v>7.6258186361858833</v>
      </c>
    </row>
    <row r="31" spans="1:12" ht="15" customHeight="1" x14ac:dyDescent="0.2">
      <c r="A31" s="46">
        <v>12</v>
      </c>
      <c r="B31" s="6">
        <v>7.5742523979154228</v>
      </c>
    </row>
    <row r="32" spans="1:12" ht="15" customHeight="1" x14ac:dyDescent="0.2">
      <c r="A32" s="46">
        <v>12</v>
      </c>
      <c r="B32" s="6">
        <v>7.367569391722391</v>
      </c>
    </row>
    <row r="33" spans="1:2" ht="15" customHeight="1" x14ac:dyDescent="0.2">
      <c r="A33" s="46">
        <v>12</v>
      </c>
      <c r="B33" s="6">
        <v>7.286893418404798</v>
      </c>
    </row>
    <row r="34" spans="1:2" ht="15" customHeight="1" x14ac:dyDescent="0.2">
      <c r="A34" s="46">
        <v>12</v>
      </c>
      <c r="B34" s="6">
        <v>7.1800194553231584</v>
      </c>
    </row>
    <row r="35" spans="1:2" ht="15" customHeight="1" x14ac:dyDescent="0.2">
      <c r="A35" s="46">
        <v>12</v>
      </c>
      <c r="B35" s="6">
        <v>7.1221565091911501</v>
      </c>
    </row>
    <row r="36" spans="1:2" ht="15" customHeight="1" x14ac:dyDescent="0.2">
      <c r="A36" s="46">
        <v>16.5</v>
      </c>
      <c r="B36" s="6">
        <v>2.4809086728012026</v>
      </c>
    </row>
    <row r="37" spans="1:2" ht="15" customHeight="1" x14ac:dyDescent="0.2">
      <c r="A37" s="46">
        <v>12</v>
      </c>
      <c r="B37" s="6">
        <v>6.8847462028436439</v>
      </c>
    </row>
    <row r="38" spans="1:2" ht="15" customHeight="1" x14ac:dyDescent="0.2">
      <c r="A38" s="46">
        <v>17.48</v>
      </c>
      <c r="B38" s="6">
        <v>1.3529276587162826</v>
      </c>
    </row>
    <row r="39" spans="1:2" ht="15" customHeight="1" x14ac:dyDescent="0.2">
      <c r="A39" s="46">
        <v>12</v>
      </c>
      <c r="B39" s="6">
        <v>6.4793854637492103</v>
      </c>
    </row>
    <row r="40" spans="1:2" ht="15" customHeight="1" x14ac:dyDescent="0.2">
      <c r="A40" s="46">
        <v>12</v>
      </c>
      <c r="B40" s="6">
        <v>6.4495363162258386</v>
      </c>
    </row>
    <row r="41" spans="1:2" ht="15" customHeight="1" x14ac:dyDescent="0.2">
      <c r="A41" s="46">
        <v>12</v>
      </c>
      <c r="B41" s="6">
        <v>6.4144105405727032</v>
      </c>
    </row>
    <row r="42" spans="1:2" ht="15" customHeight="1" x14ac:dyDescent="0.2">
      <c r="A42" s="46">
        <v>12</v>
      </c>
      <c r="B42" s="6">
        <v>6.3541647426302177</v>
      </c>
    </row>
    <row r="43" spans="1:2" ht="15" customHeight="1" x14ac:dyDescent="0.2">
      <c r="A43" s="46">
        <v>16</v>
      </c>
      <c r="B43" s="6">
        <v>2.3392513489522493</v>
      </c>
    </row>
    <row r="44" spans="1:2" ht="15" customHeight="1" x14ac:dyDescent="0.2">
      <c r="A44" s="46">
        <v>12</v>
      </c>
      <c r="B44" s="6">
        <v>6.189896394893708</v>
      </c>
    </row>
    <row r="45" spans="1:2" ht="15" customHeight="1" x14ac:dyDescent="0.2">
      <c r="A45" s="46">
        <v>12</v>
      </c>
      <c r="B45" s="6">
        <v>6.0462106615916511</v>
      </c>
    </row>
    <row r="46" spans="1:2" ht="15" customHeight="1" x14ac:dyDescent="0.2">
      <c r="A46" s="46">
        <v>14.5</v>
      </c>
      <c r="B46" s="6">
        <v>3.5099666025148224</v>
      </c>
    </row>
    <row r="47" spans="1:2" ht="15" customHeight="1" x14ac:dyDescent="0.2">
      <c r="A47" s="46">
        <v>15.48</v>
      </c>
      <c r="B47" s="6">
        <v>2.3064843449823691</v>
      </c>
    </row>
    <row r="48" spans="1:2" ht="15" customHeight="1" x14ac:dyDescent="0.2">
      <c r="A48" s="46">
        <v>12</v>
      </c>
      <c r="B48" s="6">
        <v>5.7674042558923269</v>
      </c>
    </row>
    <row r="49" spans="1:2" ht="15" customHeight="1" x14ac:dyDescent="0.2">
      <c r="A49" s="46">
        <v>12</v>
      </c>
      <c r="B49" s="6">
        <v>5.5772105689104379</v>
      </c>
    </row>
    <row r="50" spans="1:2" ht="15" customHeight="1" x14ac:dyDescent="0.2">
      <c r="A50" s="46">
        <v>12</v>
      </c>
      <c r="B50" s="6">
        <v>5.5076228943316465</v>
      </c>
    </row>
    <row r="51" spans="1:2" ht="15" customHeight="1" x14ac:dyDescent="0.2">
      <c r="A51" s="46">
        <v>14.6</v>
      </c>
      <c r="B51" s="6">
        <v>2.7859252450420176</v>
      </c>
    </row>
    <row r="52" spans="1:2" ht="15" customHeight="1" x14ac:dyDescent="0.2">
      <c r="A52" s="46">
        <v>12</v>
      </c>
      <c r="B52" s="6">
        <v>5.2406559615026111</v>
      </c>
    </row>
    <row r="53" spans="1:2" ht="15" customHeight="1" x14ac:dyDescent="0.2">
      <c r="A53" s="46">
        <v>12</v>
      </c>
      <c r="B53" s="6">
        <v>5.2237168470913566</v>
      </c>
    </row>
    <row r="54" spans="1:2" ht="15" customHeight="1" x14ac:dyDescent="0.2">
      <c r="A54" s="46">
        <v>12</v>
      </c>
      <c r="B54" s="6">
        <v>5.1938158273852508</v>
      </c>
    </row>
    <row r="55" spans="1:2" ht="15" customHeight="1" x14ac:dyDescent="0.2">
      <c r="A55" s="46">
        <v>12</v>
      </c>
      <c r="B55" s="6">
        <v>5.1564238609814552</v>
      </c>
    </row>
    <row r="56" spans="1:2" ht="15" customHeight="1" x14ac:dyDescent="0.2">
      <c r="A56" s="46">
        <v>12</v>
      </c>
      <c r="B56" s="6">
        <v>5.0717631836639505</v>
      </c>
    </row>
    <row r="57" spans="1:2" ht="15" customHeight="1" x14ac:dyDescent="0.2">
      <c r="A57" s="46">
        <v>12</v>
      </c>
      <c r="B57" s="6">
        <v>5.0188646302129669</v>
      </c>
    </row>
    <row r="58" spans="1:2" ht="15" customHeight="1" x14ac:dyDescent="0.2">
      <c r="A58" s="46">
        <v>12</v>
      </c>
      <c r="B58" s="6">
        <v>4.8828785210772701</v>
      </c>
    </row>
    <row r="59" spans="1:2" ht="15" customHeight="1" x14ac:dyDescent="0.2">
      <c r="A59" s="46">
        <v>13.7</v>
      </c>
      <c r="B59" s="6">
        <v>3.1547803109350916</v>
      </c>
    </row>
    <row r="60" spans="1:2" ht="15" customHeight="1" x14ac:dyDescent="0.2">
      <c r="A60" s="46">
        <v>12</v>
      </c>
      <c r="B60" s="6">
        <v>4.8264391510117832</v>
      </c>
    </row>
    <row r="61" spans="1:2" ht="15" customHeight="1" x14ac:dyDescent="0.2">
      <c r="A61" s="46">
        <v>12</v>
      </c>
      <c r="B61" s="6">
        <v>4.6888764260568045</v>
      </c>
    </row>
    <row r="62" spans="1:2" ht="15" customHeight="1" x14ac:dyDescent="0.2">
      <c r="A62" s="46">
        <v>14</v>
      </c>
      <c r="B62" s="6">
        <v>2.6666914878486665</v>
      </c>
    </row>
    <row r="63" spans="1:2" ht="15" customHeight="1" x14ac:dyDescent="0.2">
      <c r="A63" s="46">
        <v>12</v>
      </c>
      <c r="B63" s="6">
        <v>4.6106328825137481</v>
      </c>
    </row>
    <row r="64" spans="1:2" ht="15" customHeight="1" x14ac:dyDescent="0.2">
      <c r="A64" s="46">
        <v>12</v>
      </c>
      <c r="B64" s="6">
        <v>4.5547198749362998</v>
      </c>
    </row>
    <row r="65" spans="1:2" ht="15" customHeight="1" x14ac:dyDescent="0.2">
      <c r="A65" s="46">
        <v>15.2</v>
      </c>
      <c r="B65" s="6">
        <v>1.3254151185722094</v>
      </c>
    </row>
    <row r="66" spans="1:2" ht="15" customHeight="1" x14ac:dyDescent="0.2">
      <c r="A66" s="46">
        <v>12</v>
      </c>
      <c r="B66" s="6">
        <v>4.4924818443242209</v>
      </c>
    </row>
    <row r="67" spans="1:2" ht="15" customHeight="1" x14ac:dyDescent="0.2">
      <c r="A67" s="46">
        <v>12</v>
      </c>
      <c r="B67" s="6">
        <v>4.4463135473110214</v>
      </c>
    </row>
    <row r="68" spans="1:2" ht="15" customHeight="1" x14ac:dyDescent="0.2">
      <c r="A68" s="46">
        <v>12</v>
      </c>
      <c r="B68" s="6">
        <v>4.4118393124390138</v>
      </c>
    </row>
    <row r="69" spans="1:2" ht="15" customHeight="1" x14ac:dyDescent="0.2">
      <c r="A69" s="46">
        <v>14.7</v>
      </c>
      <c r="B69" s="6">
        <v>1.693899316421156</v>
      </c>
    </row>
    <row r="70" spans="1:2" ht="15" customHeight="1" x14ac:dyDescent="0.2">
      <c r="A70" s="46">
        <v>12</v>
      </c>
      <c r="B70" s="6">
        <v>4.3607808547931128</v>
      </c>
    </row>
    <row r="71" spans="1:2" ht="15" customHeight="1" x14ac:dyDescent="0.2">
      <c r="A71" s="46">
        <v>12</v>
      </c>
      <c r="B71" s="6">
        <v>4.3582283555289578</v>
      </c>
    </row>
    <row r="72" spans="1:2" ht="15" customHeight="1" x14ac:dyDescent="0.2">
      <c r="A72" s="46">
        <v>12</v>
      </c>
      <c r="B72" s="6">
        <v>4.3539638026555778</v>
      </c>
    </row>
    <row r="73" spans="1:2" ht="15" customHeight="1" x14ac:dyDescent="0.2">
      <c r="A73" s="46">
        <v>12</v>
      </c>
      <c r="B73" s="6">
        <v>4.338315730359529</v>
      </c>
    </row>
    <row r="74" spans="1:2" ht="15" customHeight="1" x14ac:dyDescent="0.2">
      <c r="A74" s="46">
        <v>12</v>
      </c>
      <c r="B74" s="6">
        <v>4.3060004459870242</v>
      </c>
    </row>
    <row r="75" spans="1:2" ht="15" customHeight="1" x14ac:dyDescent="0.2">
      <c r="A75" s="46">
        <v>14.49</v>
      </c>
      <c r="B75" s="6">
        <v>1.8059329988726436</v>
      </c>
    </row>
    <row r="76" spans="1:2" ht="15" customHeight="1" x14ac:dyDescent="0.2">
      <c r="A76" s="46">
        <v>12</v>
      </c>
      <c r="B76" s="6">
        <v>4.2659395118860388</v>
      </c>
    </row>
    <row r="77" spans="1:2" ht="15" customHeight="1" x14ac:dyDescent="0.2">
      <c r="A77" s="46">
        <v>14.59</v>
      </c>
      <c r="B77" s="6">
        <v>1.6754195817561559</v>
      </c>
    </row>
    <row r="78" spans="1:2" ht="15" customHeight="1" x14ac:dyDescent="0.2">
      <c r="A78" s="46">
        <v>13.49</v>
      </c>
      <c r="B78" s="6">
        <v>2.6829912529923394</v>
      </c>
    </row>
    <row r="79" spans="1:2" ht="15" customHeight="1" x14ac:dyDescent="0.2">
      <c r="A79" s="46">
        <v>14.4</v>
      </c>
      <c r="B79" s="6">
        <v>1.6668678703462749</v>
      </c>
    </row>
    <row r="80" spans="1:2" ht="15" customHeight="1" x14ac:dyDescent="0.2">
      <c r="A80" s="46">
        <v>12</v>
      </c>
      <c r="B80" s="6">
        <v>4.0032302447007417</v>
      </c>
    </row>
    <row r="81" spans="1:2" ht="15" customHeight="1" x14ac:dyDescent="0.2">
      <c r="A81" s="46">
        <v>14.7</v>
      </c>
      <c r="B81" s="6">
        <v>1.2251477945918747</v>
      </c>
    </row>
    <row r="82" spans="1:2" ht="15" customHeight="1" x14ac:dyDescent="0.2">
      <c r="A82" s="46">
        <v>12</v>
      </c>
      <c r="B82" s="6">
        <v>3.9183437838903714</v>
      </c>
    </row>
    <row r="83" spans="1:2" ht="15" customHeight="1" x14ac:dyDescent="0.2">
      <c r="A83" s="46">
        <v>13.8</v>
      </c>
      <c r="B83" s="6">
        <v>2.0531293917330551</v>
      </c>
    </row>
    <row r="84" spans="1:2" ht="15" customHeight="1" x14ac:dyDescent="0.2">
      <c r="A84" s="46">
        <v>12</v>
      </c>
      <c r="B84" s="6">
        <v>3.8421533444308018</v>
      </c>
    </row>
    <row r="85" spans="1:2" ht="15" customHeight="1" x14ac:dyDescent="0.2">
      <c r="A85" s="46">
        <v>12</v>
      </c>
      <c r="B85" s="6">
        <v>3.8344456040912185</v>
      </c>
    </row>
    <row r="86" spans="1:2" ht="15" customHeight="1" x14ac:dyDescent="0.2">
      <c r="A86" s="46">
        <v>13.420000000000002</v>
      </c>
      <c r="B86" s="6">
        <v>2.4059559299892506</v>
      </c>
    </row>
    <row r="87" spans="1:2" ht="15" customHeight="1" x14ac:dyDescent="0.2">
      <c r="A87" s="46">
        <v>12</v>
      </c>
      <c r="B87" s="6">
        <v>3.8030577134199621</v>
      </c>
    </row>
    <row r="88" spans="1:2" ht="15" customHeight="1" x14ac:dyDescent="0.2">
      <c r="A88" s="46">
        <v>14.3</v>
      </c>
      <c r="B88" s="6">
        <v>1.5024298386370436</v>
      </c>
    </row>
    <row r="89" spans="1:2" ht="15" customHeight="1" x14ac:dyDescent="0.2">
      <c r="A89" s="46">
        <v>15.209999999999999</v>
      </c>
      <c r="B89" s="6">
        <v>0.55266054899416517</v>
      </c>
    </row>
    <row r="90" spans="1:2" ht="15" customHeight="1" x14ac:dyDescent="0.2">
      <c r="A90" s="46">
        <v>12</v>
      </c>
      <c r="B90" s="6">
        <v>3.7563113323180257</v>
      </c>
    </row>
    <row r="91" spans="1:2" ht="15" customHeight="1" x14ac:dyDescent="0.2">
      <c r="A91" s="46">
        <v>12</v>
      </c>
      <c r="B91" s="6">
        <v>3.699311622457099</v>
      </c>
    </row>
    <row r="92" spans="1:2" ht="15" customHeight="1" x14ac:dyDescent="0.2">
      <c r="A92" s="46">
        <v>12</v>
      </c>
      <c r="B92" s="6">
        <v>3.6904624426188519</v>
      </c>
    </row>
    <row r="93" spans="1:2" ht="15" customHeight="1" x14ac:dyDescent="0.2">
      <c r="A93" s="46">
        <v>12</v>
      </c>
      <c r="B93" s="6">
        <v>3.6769778104713229</v>
      </c>
    </row>
    <row r="94" spans="1:2" ht="15" customHeight="1" x14ac:dyDescent="0.2">
      <c r="A94" s="46">
        <v>12</v>
      </c>
      <c r="B94" s="6">
        <v>3.6601451590118597</v>
      </c>
    </row>
    <row r="95" spans="1:2" ht="15" customHeight="1" x14ac:dyDescent="0.2">
      <c r="A95" s="46">
        <v>12</v>
      </c>
      <c r="B95" s="6">
        <v>3.6021625789012433</v>
      </c>
    </row>
    <row r="96" spans="1:2" ht="15" customHeight="1" x14ac:dyDescent="0.2">
      <c r="A96" s="46">
        <v>14.5</v>
      </c>
      <c r="B96" s="6">
        <v>1.0575903836117408</v>
      </c>
    </row>
    <row r="97" spans="1:2" ht="15" customHeight="1" x14ac:dyDescent="0.2">
      <c r="A97" s="46">
        <v>14.9</v>
      </c>
      <c r="B97" s="6">
        <v>0.64642204544195891</v>
      </c>
    </row>
    <row r="98" spans="1:2" ht="15" customHeight="1" x14ac:dyDescent="0.2">
      <c r="A98" s="46">
        <v>12</v>
      </c>
      <c r="B98" s="6">
        <v>3.4436466715635436</v>
      </c>
    </row>
    <row r="99" spans="1:2" ht="15" customHeight="1" x14ac:dyDescent="0.2">
      <c r="A99" s="46">
        <v>12</v>
      </c>
      <c r="B99" s="6">
        <v>3.3991924105403193</v>
      </c>
    </row>
    <row r="100" spans="1:2" ht="15" customHeight="1" x14ac:dyDescent="0.2">
      <c r="A100" s="46">
        <v>12</v>
      </c>
      <c r="B100" s="6">
        <v>3.3976427711884938</v>
      </c>
    </row>
    <row r="101" spans="1:2" ht="15" customHeight="1" x14ac:dyDescent="0.2">
      <c r="A101" s="46">
        <v>12</v>
      </c>
      <c r="B101" s="6">
        <v>3.3820854299034888</v>
      </c>
    </row>
    <row r="102" spans="1:2" ht="15" customHeight="1" x14ac:dyDescent="0.2">
      <c r="A102" s="46">
        <v>12</v>
      </c>
      <c r="B102" s="6">
        <v>3.313156291252314</v>
      </c>
    </row>
    <row r="103" spans="1:2" ht="15" customHeight="1" x14ac:dyDescent="0.2">
      <c r="A103" s="46">
        <v>12</v>
      </c>
      <c r="B103" s="6">
        <v>3.2983011001534521</v>
      </c>
    </row>
    <row r="104" spans="1:2" ht="15" customHeight="1" x14ac:dyDescent="0.2">
      <c r="A104" s="46">
        <v>12</v>
      </c>
      <c r="B104" s="6">
        <v>3.2727384494386307</v>
      </c>
    </row>
    <row r="105" spans="1:2" ht="15" customHeight="1" x14ac:dyDescent="0.2">
      <c r="A105" s="46">
        <v>12</v>
      </c>
      <c r="B105" s="6">
        <v>3.2481803262011439</v>
      </c>
    </row>
    <row r="106" spans="1:2" ht="15" customHeight="1" x14ac:dyDescent="0.2">
      <c r="A106" s="46">
        <v>12</v>
      </c>
      <c r="B106" s="6">
        <v>3.2456974831368832</v>
      </c>
    </row>
    <row r="107" spans="1:2" ht="15" customHeight="1" x14ac:dyDescent="0.2">
      <c r="A107" s="46">
        <v>12</v>
      </c>
      <c r="B107" s="6">
        <v>3.2392977548664401</v>
      </c>
    </row>
    <row r="108" spans="1:2" ht="15" customHeight="1" x14ac:dyDescent="0.2">
      <c r="A108" s="46">
        <v>12</v>
      </c>
      <c r="B108" s="6">
        <v>3.2223231030944515</v>
      </c>
    </row>
    <row r="109" spans="1:2" ht="15" customHeight="1" x14ac:dyDescent="0.2">
      <c r="A109" s="46">
        <v>13.790000000000001</v>
      </c>
      <c r="B109" s="6">
        <v>1.3714109986029026</v>
      </c>
    </row>
    <row r="110" spans="1:2" ht="15" customHeight="1" x14ac:dyDescent="0.2">
      <c r="A110" s="46">
        <v>12</v>
      </c>
      <c r="B110" s="6">
        <v>3.1358574706484781</v>
      </c>
    </row>
    <row r="111" spans="1:2" ht="15" customHeight="1" x14ac:dyDescent="0.2">
      <c r="A111" s="46">
        <v>12</v>
      </c>
      <c r="B111" s="6">
        <v>3.1079396692058214</v>
      </c>
    </row>
    <row r="112" spans="1:2" ht="15" customHeight="1" x14ac:dyDescent="0.2">
      <c r="A112" s="46">
        <v>14.8</v>
      </c>
      <c r="B112" s="6">
        <v>0.28546199464132371</v>
      </c>
    </row>
    <row r="113" spans="1:2" ht="15" customHeight="1" x14ac:dyDescent="0.2">
      <c r="A113" s="46">
        <v>12</v>
      </c>
      <c r="B113" s="6">
        <v>3.0353057890504296</v>
      </c>
    </row>
    <row r="114" spans="1:2" ht="15" customHeight="1" x14ac:dyDescent="0.2">
      <c r="A114" s="46">
        <v>12</v>
      </c>
      <c r="B114" s="6">
        <v>3.0330370860356357</v>
      </c>
    </row>
    <row r="115" spans="1:2" ht="15" customHeight="1" x14ac:dyDescent="0.2">
      <c r="A115" s="46">
        <v>12</v>
      </c>
      <c r="B115" s="6">
        <v>2.939073026886355</v>
      </c>
    </row>
    <row r="116" spans="1:2" ht="15" customHeight="1" x14ac:dyDescent="0.2">
      <c r="A116" s="46">
        <v>12</v>
      </c>
      <c r="B116" s="6">
        <v>2.912391703137482</v>
      </c>
    </row>
    <row r="117" spans="1:2" ht="15" customHeight="1" x14ac:dyDescent="0.2">
      <c r="A117" s="46">
        <v>12</v>
      </c>
      <c r="B117" s="6">
        <v>2.9122209475950722</v>
      </c>
    </row>
    <row r="118" spans="1:2" ht="15" customHeight="1" x14ac:dyDescent="0.2">
      <c r="A118" s="46">
        <v>12</v>
      </c>
      <c r="B118" s="6">
        <v>2.9009830340099203</v>
      </c>
    </row>
    <row r="119" spans="1:2" ht="15" customHeight="1" x14ac:dyDescent="0.2">
      <c r="A119" s="46">
        <v>14.2</v>
      </c>
      <c r="B119" s="6">
        <v>0.69844898511442643</v>
      </c>
    </row>
    <row r="120" spans="1:2" ht="15" customHeight="1" x14ac:dyDescent="0.2">
      <c r="A120" s="46">
        <v>14.1</v>
      </c>
      <c r="B120" s="6">
        <v>0.75807462092970113</v>
      </c>
    </row>
    <row r="121" spans="1:2" ht="15" customHeight="1" x14ac:dyDescent="0.2">
      <c r="A121" s="46">
        <v>14</v>
      </c>
      <c r="B121" s="6">
        <v>0.81287706168689411</v>
      </c>
    </row>
    <row r="122" spans="1:2" ht="15" customHeight="1" x14ac:dyDescent="0.2">
      <c r="A122" s="46">
        <v>12</v>
      </c>
      <c r="B122" s="6">
        <v>2.7753625168937024</v>
      </c>
    </row>
    <row r="123" spans="1:2" ht="15" customHeight="1" x14ac:dyDescent="0.2">
      <c r="A123" s="46">
        <v>14</v>
      </c>
      <c r="B123" s="6">
        <v>0.72568879531206321</v>
      </c>
    </row>
    <row r="124" spans="1:2" ht="15" customHeight="1" x14ac:dyDescent="0.2">
      <c r="A124" s="46">
        <v>12</v>
      </c>
      <c r="B124" s="6">
        <v>2.6972148377757765</v>
      </c>
    </row>
    <row r="125" spans="1:2" ht="15" customHeight="1" x14ac:dyDescent="0.2">
      <c r="A125" s="46">
        <v>12</v>
      </c>
      <c r="B125" s="6">
        <v>2.6777181215664605</v>
      </c>
    </row>
    <row r="126" spans="1:2" ht="15" customHeight="1" x14ac:dyDescent="0.2">
      <c r="A126" s="46">
        <v>13.5</v>
      </c>
      <c r="B126" s="6">
        <v>1.170587305161007</v>
      </c>
    </row>
    <row r="127" spans="1:2" ht="15" customHeight="1" x14ac:dyDescent="0.2">
      <c r="A127" s="46">
        <v>13.9</v>
      </c>
      <c r="B127" s="6">
        <v>0.7474666568975028</v>
      </c>
    </row>
    <row r="128" spans="1:2" ht="15" customHeight="1" x14ac:dyDescent="0.2">
      <c r="A128" s="46">
        <v>12</v>
      </c>
      <c r="B128" s="6">
        <v>2.6426706790737473</v>
      </c>
    </row>
    <row r="129" spans="1:2" ht="15" customHeight="1" x14ac:dyDescent="0.2">
      <c r="A129" s="46">
        <v>13.8</v>
      </c>
      <c r="B129" s="6">
        <v>0.82829701427523439</v>
      </c>
    </row>
    <row r="130" spans="1:2" ht="15" customHeight="1" x14ac:dyDescent="0.2">
      <c r="A130" s="46">
        <v>13.2</v>
      </c>
      <c r="B130" s="6">
        <v>1.2894395655832547</v>
      </c>
    </row>
    <row r="131" spans="1:2" ht="15" customHeight="1" x14ac:dyDescent="0.2">
      <c r="A131" s="46">
        <v>13.6</v>
      </c>
      <c r="B131" s="6">
        <v>0.81952995311534593</v>
      </c>
    </row>
    <row r="132" spans="1:2" ht="15" customHeight="1" x14ac:dyDescent="0.2">
      <c r="A132" s="46">
        <v>13.5</v>
      </c>
      <c r="B132" s="6">
        <v>0.85835828341047993</v>
      </c>
    </row>
    <row r="133" spans="1:2" ht="15" customHeight="1" x14ac:dyDescent="0.2">
      <c r="A133" s="46">
        <v>12</v>
      </c>
      <c r="B133" s="6">
        <v>2.3526028269943531</v>
      </c>
    </row>
    <row r="134" spans="1:2" ht="15" customHeight="1" x14ac:dyDescent="0.2">
      <c r="A134" s="46">
        <v>12</v>
      </c>
      <c r="B134" s="6">
        <v>2.3321041655394605</v>
      </c>
    </row>
    <row r="135" spans="1:2" ht="15" customHeight="1" x14ac:dyDescent="0.2">
      <c r="A135" s="46">
        <v>12</v>
      </c>
      <c r="B135" s="6">
        <v>2.2512460530885097</v>
      </c>
    </row>
    <row r="136" spans="1:2" ht="15" customHeight="1" x14ac:dyDescent="0.2">
      <c r="A136" s="46">
        <v>12</v>
      </c>
      <c r="B136" s="6">
        <v>2.2347300743911411</v>
      </c>
    </row>
    <row r="137" spans="1:2" ht="15" customHeight="1" x14ac:dyDescent="0.2">
      <c r="A137" s="46">
        <v>13.8</v>
      </c>
      <c r="B137" s="6">
        <v>0.34048268123743952</v>
      </c>
    </row>
    <row r="138" spans="1:2" ht="15" customHeight="1" x14ac:dyDescent="0.2">
      <c r="A138" s="46"/>
      <c r="B138" s="4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workbookViewId="0">
      <selection sqref="A1:A3"/>
    </sheetView>
  </sheetViews>
  <sheetFormatPr baseColWidth="10" defaultRowHeight="12.75" x14ac:dyDescent="0.2"/>
  <cols>
    <col min="1" max="16384" width="11.42578125" style="1"/>
  </cols>
  <sheetData>
    <row r="1" spans="1:8" s="81" customFormat="1" ht="20.100000000000001" customHeight="1" x14ac:dyDescent="0.3">
      <c r="A1" s="3" t="s">
        <v>123</v>
      </c>
    </row>
    <row r="2" spans="1:8" s="7" customFormat="1" ht="15" customHeight="1" x14ac:dyDescent="0.2">
      <c r="A2" s="2" t="s">
        <v>1</v>
      </c>
    </row>
    <row r="3" spans="1:8" s="7" customFormat="1" ht="15" customHeight="1" x14ac:dyDescent="0.2">
      <c r="A3" s="15" t="s">
        <v>124</v>
      </c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2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2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2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2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2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2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2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2" ht="15" customHeight="1" x14ac:dyDescent="0.2">
      <c r="A24" s="44" t="s">
        <v>125</v>
      </c>
      <c r="B24" s="44" t="s">
        <v>122</v>
      </c>
      <c r="C24" s="44"/>
      <c r="D24" s="44"/>
      <c r="E24" s="44"/>
      <c r="F24" s="44"/>
      <c r="G24" s="44"/>
      <c r="H24" s="44"/>
      <c r="K24" s="44"/>
      <c r="L24" s="43"/>
    </row>
    <row r="25" spans="1:12" ht="15" customHeight="1" x14ac:dyDescent="0.2">
      <c r="A25" s="46">
        <v>5</v>
      </c>
      <c r="B25" s="61">
        <v>4.966050237236125</v>
      </c>
    </row>
    <row r="26" spans="1:12" ht="15" customHeight="1" x14ac:dyDescent="0.2">
      <c r="A26" s="46">
        <v>5</v>
      </c>
      <c r="B26" s="61">
        <v>4.8810460032245278</v>
      </c>
    </row>
    <row r="27" spans="1:12" ht="15" customHeight="1" x14ac:dyDescent="0.2">
      <c r="A27" s="46">
        <v>5</v>
      </c>
      <c r="B27" s="61">
        <v>4.8282813413441339</v>
      </c>
    </row>
    <row r="28" spans="1:12" ht="15" customHeight="1" x14ac:dyDescent="0.2">
      <c r="A28" s="46">
        <v>5</v>
      </c>
      <c r="B28" s="61">
        <v>4.7421533153909703</v>
      </c>
    </row>
    <row r="29" spans="1:12" ht="15" customHeight="1" x14ac:dyDescent="0.2">
      <c r="A29" s="46">
        <v>5</v>
      </c>
      <c r="B29" s="61">
        <v>4.6728663274954645</v>
      </c>
    </row>
    <row r="30" spans="1:12" ht="15" customHeight="1" x14ac:dyDescent="0.2">
      <c r="A30" s="46">
        <v>5</v>
      </c>
      <c r="B30" s="61">
        <v>4.6097931634062181</v>
      </c>
    </row>
    <row r="31" spans="1:12" ht="15" customHeight="1" x14ac:dyDescent="0.2">
      <c r="A31" s="46">
        <v>5</v>
      </c>
      <c r="B31" s="61">
        <v>4.5942142561226209</v>
      </c>
    </row>
    <row r="32" spans="1:12" ht="15" customHeight="1" x14ac:dyDescent="0.2">
      <c r="A32" s="46">
        <v>5</v>
      </c>
      <c r="B32" s="61">
        <v>4.5635155485870023</v>
      </c>
    </row>
    <row r="33" spans="1:2" ht="15" customHeight="1" x14ac:dyDescent="0.2">
      <c r="A33" s="46">
        <v>5</v>
      </c>
      <c r="B33" s="61">
        <v>4.4877012271131189</v>
      </c>
    </row>
    <row r="34" spans="1:2" ht="15" customHeight="1" x14ac:dyDescent="0.2">
      <c r="A34" s="46">
        <v>5</v>
      </c>
      <c r="B34" s="61">
        <v>4.4579965211656116</v>
      </c>
    </row>
    <row r="35" spans="1:2" ht="15" customHeight="1" x14ac:dyDescent="0.2">
      <c r="A35" s="46">
        <v>5</v>
      </c>
      <c r="B35" s="61">
        <v>4.4435490970286793</v>
      </c>
    </row>
    <row r="36" spans="1:2" ht="15" customHeight="1" x14ac:dyDescent="0.2">
      <c r="A36" s="46">
        <v>5</v>
      </c>
      <c r="B36" s="61">
        <v>4.4228489335292167</v>
      </c>
    </row>
    <row r="37" spans="1:2" ht="15" customHeight="1" x14ac:dyDescent="0.2">
      <c r="A37" s="46">
        <v>5</v>
      </c>
      <c r="B37" s="61">
        <v>4.3977468922945295</v>
      </c>
    </row>
    <row r="38" spans="1:2" ht="15" customHeight="1" x14ac:dyDescent="0.2">
      <c r="A38" s="46">
        <v>5</v>
      </c>
      <c r="B38" s="61">
        <v>4.2571003756490082</v>
      </c>
    </row>
    <row r="39" spans="1:2" ht="15" customHeight="1" x14ac:dyDescent="0.2">
      <c r="A39" s="46">
        <v>5</v>
      </c>
      <c r="B39" s="61">
        <v>4.164337576817065</v>
      </c>
    </row>
    <row r="40" spans="1:2" ht="15" customHeight="1" x14ac:dyDescent="0.2">
      <c r="A40" s="46">
        <v>5</v>
      </c>
      <c r="B40" s="61">
        <v>4.1175504577983197</v>
      </c>
    </row>
    <row r="41" spans="1:2" ht="15" customHeight="1" x14ac:dyDescent="0.2">
      <c r="A41" s="46">
        <v>5</v>
      </c>
      <c r="B41" s="61">
        <v>4.0912832499295888</v>
      </c>
    </row>
    <row r="42" spans="1:2" ht="15" customHeight="1" x14ac:dyDescent="0.2">
      <c r="A42" s="46">
        <v>5</v>
      </c>
      <c r="B42" s="61">
        <v>4.0811878818856364</v>
      </c>
    </row>
    <row r="43" spans="1:2" ht="15" customHeight="1" x14ac:dyDescent="0.2">
      <c r="A43" s="46">
        <v>5</v>
      </c>
      <c r="B43" s="61">
        <v>4.0632013294120899</v>
      </c>
    </row>
    <row r="44" spans="1:2" ht="15" customHeight="1" x14ac:dyDescent="0.2">
      <c r="A44" s="46">
        <v>5</v>
      </c>
      <c r="B44" s="61">
        <v>4.0163625270754864</v>
      </c>
    </row>
    <row r="45" spans="1:2" ht="15" customHeight="1" x14ac:dyDescent="0.2">
      <c r="A45" s="46">
        <v>5</v>
      </c>
      <c r="B45" s="61">
        <v>3.9903903321266903</v>
      </c>
    </row>
    <row r="46" spans="1:2" ht="15" customHeight="1" x14ac:dyDescent="0.2">
      <c r="A46" s="46">
        <v>5</v>
      </c>
      <c r="B46" s="61">
        <v>3.9902244341316404</v>
      </c>
    </row>
    <row r="47" spans="1:2" ht="15" customHeight="1" x14ac:dyDescent="0.2">
      <c r="A47" s="46">
        <v>5</v>
      </c>
      <c r="B47" s="61">
        <v>3.9796020576830262</v>
      </c>
    </row>
    <row r="48" spans="1:2" ht="15" customHeight="1" x14ac:dyDescent="0.2">
      <c r="A48" s="46">
        <v>5</v>
      </c>
      <c r="B48" s="61">
        <v>3.9712802611344529</v>
      </c>
    </row>
    <row r="49" spans="1:2" ht="15" customHeight="1" x14ac:dyDescent="0.2">
      <c r="A49" s="46">
        <v>5</v>
      </c>
      <c r="B49" s="61">
        <v>3.9521793498584561</v>
      </c>
    </row>
    <row r="50" spans="1:2" ht="15" customHeight="1" x14ac:dyDescent="0.2">
      <c r="A50" s="46">
        <v>5</v>
      </c>
      <c r="B50" s="61">
        <v>3.9091968524369491</v>
      </c>
    </row>
    <row r="51" spans="1:2" ht="15" customHeight="1" x14ac:dyDescent="0.2">
      <c r="A51" s="46">
        <v>5</v>
      </c>
      <c r="B51" s="61">
        <v>3.7991732540409355</v>
      </c>
    </row>
    <row r="52" spans="1:2" ht="15" customHeight="1" x14ac:dyDescent="0.2">
      <c r="A52" s="46">
        <v>5</v>
      </c>
      <c r="B52" s="61">
        <v>3.7002755211713829</v>
      </c>
    </row>
    <row r="53" spans="1:2" ht="15" customHeight="1" x14ac:dyDescent="0.2">
      <c r="A53" s="46">
        <v>5</v>
      </c>
      <c r="B53" s="61">
        <v>3.689925427717613</v>
      </c>
    </row>
    <row r="54" spans="1:2" ht="15" customHeight="1" x14ac:dyDescent="0.2">
      <c r="A54" s="46">
        <v>5</v>
      </c>
      <c r="B54" s="61">
        <v>3.6772973496375982</v>
      </c>
    </row>
    <row r="55" spans="1:2" ht="15" customHeight="1" x14ac:dyDescent="0.2">
      <c r="A55" s="46">
        <v>5</v>
      </c>
      <c r="B55" s="61">
        <v>3.5956461684280541</v>
      </c>
    </row>
    <row r="56" spans="1:2" ht="15" customHeight="1" x14ac:dyDescent="0.2">
      <c r="A56" s="46">
        <v>5</v>
      </c>
      <c r="B56" s="61">
        <v>3.5860725601646664</v>
      </c>
    </row>
    <row r="57" spans="1:2" ht="15" customHeight="1" x14ac:dyDescent="0.2">
      <c r="A57" s="46">
        <v>5</v>
      </c>
      <c r="B57" s="61">
        <v>3.5737113127726516</v>
      </c>
    </row>
    <row r="58" spans="1:2" ht="15" customHeight="1" x14ac:dyDescent="0.2">
      <c r="A58" s="46">
        <v>5</v>
      </c>
      <c r="B58" s="61">
        <v>3.5603742523499733</v>
      </c>
    </row>
    <row r="59" spans="1:2" ht="15" customHeight="1" x14ac:dyDescent="0.2">
      <c r="A59" s="46">
        <v>5</v>
      </c>
      <c r="B59" s="61">
        <v>3.5048318181449396</v>
      </c>
    </row>
    <row r="60" spans="1:2" ht="15" customHeight="1" x14ac:dyDescent="0.2">
      <c r="A60" s="46">
        <v>5</v>
      </c>
      <c r="B60" s="61">
        <v>3.4747917410751654</v>
      </c>
    </row>
    <row r="61" spans="1:2" ht="15" customHeight="1" x14ac:dyDescent="0.2">
      <c r="A61" s="46">
        <v>5</v>
      </c>
      <c r="B61" s="61">
        <v>3.4475012826005038</v>
      </c>
    </row>
    <row r="62" spans="1:2" ht="15" customHeight="1" x14ac:dyDescent="0.2">
      <c r="A62" s="46">
        <v>5</v>
      </c>
      <c r="B62" s="61">
        <v>3.3995501130747119</v>
      </c>
    </row>
    <row r="63" spans="1:2" ht="15" customHeight="1" x14ac:dyDescent="0.2">
      <c r="A63" s="46">
        <v>5</v>
      </c>
      <c r="B63" s="61">
        <v>3.3944680835362711</v>
      </c>
    </row>
    <row r="64" spans="1:2" ht="15" customHeight="1" x14ac:dyDescent="0.2">
      <c r="A64" s="46">
        <v>5</v>
      </c>
      <c r="B64" s="61">
        <v>3.3756286800202311</v>
      </c>
    </row>
    <row r="65" spans="1:2" ht="15" customHeight="1" x14ac:dyDescent="0.2">
      <c r="A65" s="46">
        <v>5</v>
      </c>
      <c r="B65" s="61">
        <v>3.3696154124327968</v>
      </c>
    </row>
    <row r="66" spans="1:2" ht="15" customHeight="1" x14ac:dyDescent="0.2">
      <c r="A66" s="46">
        <v>5</v>
      </c>
      <c r="B66" s="61">
        <v>3.3360618454320985</v>
      </c>
    </row>
    <row r="67" spans="1:2" ht="15" customHeight="1" x14ac:dyDescent="0.2">
      <c r="A67" s="46">
        <v>5</v>
      </c>
      <c r="B67" s="61">
        <v>3.3197064418427811</v>
      </c>
    </row>
    <row r="68" spans="1:2" ht="15" customHeight="1" x14ac:dyDescent="0.2">
      <c r="A68" s="46">
        <v>5</v>
      </c>
      <c r="B68" s="61">
        <v>3.2826920149595367</v>
      </c>
    </row>
    <row r="69" spans="1:2" ht="15" customHeight="1" x14ac:dyDescent="0.2">
      <c r="A69" s="46">
        <v>5</v>
      </c>
      <c r="B69" s="61">
        <v>3.2766839037588085</v>
      </c>
    </row>
    <row r="70" spans="1:2" ht="15" customHeight="1" x14ac:dyDescent="0.2">
      <c r="A70" s="46">
        <v>5</v>
      </c>
      <c r="B70" s="61">
        <v>3.2627530723286657</v>
      </c>
    </row>
    <row r="71" spans="1:2" ht="15" customHeight="1" x14ac:dyDescent="0.2">
      <c r="A71" s="46">
        <v>5</v>
      </c>
      <c r="B71" s="61">
        <v>3.2300626722028412</v>
      </c>
    </row>
    <row r="72" spans="1:2" ht="15" customHeight="1" x14ac:dyDescent="0.2">
      <c r="A72" s="46">
        <v>5</v>
      </c>
      <c r="B72" s="61">
        <v>3.2267230139699805</v>
      </c>
    </row>
    <row r="73" spans="1:2" ht="15" customHeight="1" x14ac:dyDescent="0.2">
      <c r="A73" s="46">
        <v>5</v>
      </c>
      <c r="B73" s="61">
        <v>3.2221494249424794</v>
      </c>
    </row>
    <row r="74" spans="1:2" ht="15" customHeight="1" x14ac:dyDescent="0.2">
      <c r="A74" s="46">
        <v>5</v>
      </c>
      <c r="B74" s="61">
        <v>3.2210721151136266</v>
      </c>
    </row>
    <row r="75" spans="1:2" ht="15" customHeight="1" x14ac:dyDescent="0.2">
      <c r="A75" s="46">
        <v>5</v>
      </c>
      <c r="B75" s="61">
        <v>3.2039979256790971</v>
      </c>
    </row>
    <row r="76" spans="1:2" ht="15" customHeight="1" x14ac:dyDescent="0.2">
      <c r="A76" s="46">
        <v>5</v>
      </c>
      <c r="B76" s="61">
        <v>3.1475841585652748</v>
      </c>
    </row>
    <row r="77" spans="1:2" ht="15" customHeight="1" x14ac:dyDescent="0.2">
      <c r="A77" s="46">
        <v>5</v>
      </c>
      <c r="B77" s="61">
        <v>3.1331689946340457</v>
      </c>
    </row>
    <row r="78" spans="1:2" ht="15" customHeight="1" x14ac:dyDescent="0.2">
      <c r="A78" s="46">
        <v>5</v>
      </c>
      <c r="B78" s="61">
        <v>3.1276461832248419</v>
      </c>
    </row>
    <row r="79" spans="1:2" ht="15" customHeight="1" x14ac:dyDescent="0.2">
      <c r="A79" s="46">
        <v>5</v>
      </c>
      <c r="B79" s="61">
        <v>3.1222052016086206</v>
      </c>
    </row>
    <row r="80" spans="1:2" ht="15" customHeight="1" x14ac:dyDescent="0.2">
      <c r="A80" s="46">
        <v>5</v>
      </c>
      <c r="B80" s="61">
        <v>3.0304884308779982</v>
      </c>
    </row>
    <row r="81" spans="1:2" ht="15" customHeight="1" x14ac:dyDescent="0.2">
      <c r="A81" s="46">
        <v>5</v>
      </c>
      <c r="B81" s="61">
        <v>3.0193621012318488</v>
      </c>
    </row>
    <row r="82" spans="1:2" ht="15" customHeight="1" x14ac:dyDescent="0.2">
      <c r="A82" s="46">
        <v>5</v>
      </c>
      <c r="B82" s="61">
        <v>3.0148556211437079</v>
      </c>
    </row>
    <row r="83" spans="1:2" ht="15" customHeight="1" x14ac:dyDescent="0.2">
      <c r="A83" s="46">
        <v>5</v>
      </c>
      <c r="B83" s="61">
        <v>2.9801066582037716</v>
      </c>
    </row>
    <row r="84" spans="1:2" ht="15" customHeight="1" x14ac:dyDescent="0.2">
      <c r="A84" s="46">
        <v>5</v>
      </c>
      <c r="B84" s="61">
        <v>2.9589204473245401</v>
      </c>
    </row>
    <row r="85" spans="1:2" ht="15" customHeight="1" x14ac:dyDescent="0.2">
      <c r="A85" s="46">
        <v>5</v>
      </c>
      <c r="B85" s="61">
        <v>2.9552212726053657</v>
      </c>
    </row>
    <row r="86" spans="1:2" ht="15" customHeight="1" x14ac:dyDescent="0.2">
      <c r="A86" s="46">
        <v>5</v>
      </c>
      <c r="B86" s="61">
        <v>2.9244989954316258</v>
      </c>
    </row>
    <row r="87" spans="1:2" ht="15" customHeight="1" x14ac:dyDescent="0.2">
      <c r="A87" s="46">
        <v>5</v>
      </c>
      <c r="B87" s="61">
        <v>2.9147000601163153</v>
      </c>
    </row>
    <row r="88" spans="1:2" ht="15" customHeight="1" x14ac:dyDescent="0.2">
      <c r="A88" s="46">
        <v>5</v>
      </c>
      <c r="B88" s="61">
        <v>2.909187550607677</v>
      </c>
    </row>
    <row r="89" spans="1:2" ht="15" customHeight="1" x14ac:dyDescent="0.2">
      <c r="A89" s="46">
        <v>5</v>
      </c>
      <c r="B89" s="61">
        <v>2.8807596540347395</v>
      </c>
    </row>
    <row r="90" spans="1:2" ht="15" customHeight="1" x14ac:dyDescent="0.2">
      <c r="A90" s="46">
        <v>5</v>
      </c>
      <c r="B90" s="61">
        <v>2.853961947929756</v>
      </c>
    </row>
    <row r="91" spans="1:2" ht="15" customHeight="1" x14ac:dyDescent="0.2">
      <c r="A91" s="46">
        <v>5</v>
      </c>
      <c r="B91" s="61">
        <v>2.8327935255574754</v>
      </c>
    </row>
    <row r="92" spans="1:2" ht="15" customHeight="1" x14ac:dyDescent="0.2">
      <c r="A92" s="46">
        <v>5</v>
      </c>
      <c r="B92" s="61">
        <v>2.8313859439809983</v>
      </c>
    </row>
    <row r="93" spans="1:2" ht="15" customHeight="1" x14ac:dyDescent="0.2">
      <c r="A93" s="46">
        <v>5</v>
      </c>
      <c r="B93" s="61">
        <v>2.8003052732026736</v>
      </c>
    </row>
    <row r="94" spans="1:2" ht="15" customHeight="1" x14ac:dyDescent="0.2">
      <c r="A94" s="46">
        <v>5</v>
      </c>
      <c r="B94" s="61">
        <v>2.7605361478064054</v>
      </c>
    </row>
    <row r="95" spans="1:2" ht="15" customHeight="1" x14ac:dyDescent="0.2">
      <c r="A95" s="46">
        <v>5</v>
      </c>
      <c r="B95" s="61">
        <v>2.7231849561628625</v>
      </c>
    </row>
    <row r="96" spans="1:2" ht="15" customHeight="1" x14ac:dyDescent="0.2">
      <c r="A96" s="46">
        <v>5</v>
      </c>
      <c r="B96" s="61">
        <v>2.7187282169661273</v>
      </c>
    </row>
    <row r="97" spans="1:2" ht="15" customHeight="1" x14ac:dyDescent="0.2">
      <c r="A97" s="46">
        <v>5</v>
      </c>
      <c r="B97" s="61">
        <v>2.6915509117984522</v>
      </c>
    </row>
    <row r="98" spans="1:2" ht="15" customHeight="1" x14ac:dyDescent="0.2">
      <c r="A98" s="46">
        <v>5</v>
      </c>
      <c r="B98" s="61">
        <v>2.6875915194604225</v>
      </c>
    </row>
    <row r="99" spans="1:2" ht="15" customHeight="1" x14ac:dyDescent="0.2">
      <c r="A99" s="46">
        <v>5</v>
      </c>
      <c r="B99" s="61">
        <v>2.6614088208759501</v>
      </c>
    </row>
    <row r="100" spans="1:2" ht="15" customHeight="1" x14ac:dyDescent="0.2">
      <c r="A100" s="46">
        <v>5</v>
      </c>
      <c r="B100" s="61">
        <v>2.6557122639868629</v>
      </c>
    </row>
    <row r="101" spans="1:2" ht="15" customHeight="1" x14ac:dyDescent="0.2">
      <c r="A101" s="46">
        <v>5</v>
      </c>
      <c r="B101" s="61">
        <v>2.6544251577585225</v>
      </c>
    </row>
    <row r="102" spans="1:2" ht="15" customHeight="1" x14ac:dyDescent="0.2">
      <c r="A102" s="46">
        <v>5</v>
      </c>
      <c r="B102" s="61">
        <v>2.6487122281593463</v>
      </c>
    </row>
    <row r="103" spans="1:2" ht="15" customHeight="1" x14ac:dyDescent="0.2">
      <c r="A103" s="46">
        <v>5</v>
      </c>
      <c r="B103" s="61">
        <v>2.6338156389545775</v>
      </c>
    </row>
    <row r="104" spans="1:2" ht="15" customHeight="1" x14ac:dyDescent="0.2">
      <c r="A104" s="46">
        <v>5</v>
      </c>
      <c r="B104" s="61">
        <v>2.6172757272843414</v>
      </c>
    </row>
    <row r="105" spans="1:2" ht="15" customHeight="1" x14ac:dyDescent="0.2">
      <c r="A105" s="46">
        <v>5</v>
      </c>
      <c r="B105" s="61">
        <v>2.6024124172400613</v>
      </c>
    </row>
    <row r="106" spans="1:2" ht="15" customHeight="1" x14ac:dyDescent="0.2">
      <c r="A106" s="46">
        <v>5</v>
      </c>
      <c r="B106" s="61">
        <v>2.5906356750616437</v>
      </c>
    </row>
    <row r="107" spans="1:2" ht="15" customHeight="1" x14ac:dyDescent="0.2">
      <c r="A107" s="46">
        <v>5</v>
      </c>
      <c r="B107" s="61">
        <v>2.5460002663955557</v>
      </c>
    </row>
    <row r="108" spans="1:2" ht="15" customHeight="1" x14ac:dyDescent="0.2">
      <c r="A108" s="46">
        <v>5</v>
      </c>
      <c r="B108" s="61">
        <v>2.5320338577237473</v>
      </c>
    </row>
    <row r="109" spans="1:2" ht="15" customHeight="1" x14ac:dyDescent="0.2">
      <c r="A109" s="46">
        <v>5</v>
      </c>
      <c r="B109" s="61">
        <v>2.525769103546903</v>
      </c>
    </row>
    <row r="110" spans="1:2" ht="15" customHeight="1" x14ac:dyDescent="0.2">
      <c r="A110" s="46">
        <v>5</v>
      </c>
      <c r="B110" s="61">
        <v>2.490618689193064</v>
      </c>
    </row>
    <row r="111" spans="1:2" ht="15" customHeight="1" x14ac:dyDescent="0.2">
      <c r="A111" s="46">
        <v>5</v>
      </c>
      <c r="B111" s="61">
        <v>2.4770132410171719</v>
      </c>
    </row>
    <row r="112" spans="1:2" ht="15" customHeight="1" x14ac:dyDescent="0.2">
      <c r="A112" s="46">
        <v>5</v>
      </c>
      <c r="B112" s="61">
        <v>2.4640263625270977</v>
      </c>
    </row>
    <row r="113" spans="1:2" ht="15" customHeight="1" x14ac:dyDescent="0.2">
      <c r="A113" s="46">
        <v>5</v>
      </c>
      <c r="B113" s="61">
        <v>2.4579805254609903</v>
      </c>
    </row>
    <row r="114" spans="1:2" ht="15" customHeight="1" x14ac:dyDescent="0.2">
      <c r="A114" s="46">
        <v>5</v>
      </c>
      <c r="B114" s="61">
        <v>2.3991889467035969</v>
      </c>
    </row>
    <row r="115" spans="1:2" ht="15" customHeight="1" x14ac:dyDescent="0.2">
      <c r="A115" s="46">
        <v>5</v>
      </c>
      <c r="B115" s="61">
        <v>2.3527058106631449</v>
      </c>
    </row>
    <row r="116" spans="1:2" ht="15" customHeight="1" x14ac:dyDescent="0.2">
      <c r="A116" s="46">
        <v>5</v>
      </c>
      <c r="B116" s="61">
        <v>2.2524983551610296</v>
      </c>
    </row>
    <row r="117" spans="1:2" ht="15" customHeight="1" x14ac:dyDescent="0.2">
      <c r="A117" s="46">
        <v>5</v>
      </c>
      <c r="B117" s="61">
        <v>2.2492699818458997</v>
      </c>
    </row>
    <row r="118" spans="1:2" ht="15" customHeight="1" x14ac:dyDescent="0.2">
      <c r="A118" s="46">
        <v>5</v>
      </c>
      <c r="B118" s="61">
        <v>2.2394977855244731</v>
      </c>
    </row>
    <row r="119" spans="1:2" ht="15" customHeight="1" x14ac:dyDescent="0.2">
      <c r="A119" s="46">
        <v>5</v>
      </c>
      <c r="B119" s="61">
        <v>2.2348717319889966</v>
      </c>
    </row>
    <row r="120" spans="1:2" ht="15" customHeight="1" x14ac:dyDescent="0.2">
      <c r="A120" s="46">
        <v>5</v>
      </c>
      <c r="B120" s="61">
        <v>1.9035622667813357</v>
      </c>
    </row>
    <row r="121" spans="1:2" ht="15" customHeight="1" x14ac:dyDescent="0.2">
      <c r="A121" s="46">
        <v>5</v>
      </c>
      <c r="B121" s="61">
        <v>1.7681467495867178</v>
      </c>
    </row>
    <row r="122" spans="1:2" ht="15" customHeight="1" x14ac:dyDescent="0.2">
      <c r="A122" s="46">
        <v>6</v>
      </c>
      <c r="B122" s="61">
        <v>0.70385403108104594</v>
      </c>
    </row>
    <row r="123" spans="1:2" ht="15" customHeight="1" x14ac:dyDescent="0.2">
      <c r="A123" s="46">
        <v>5</v>
      </c>
      <c r="B123" s="61">
        <v>1.6343678252270371</v>
      </c>
    </row>
    <row r="124" spans="1:2" ht="15" customHeight="1" x14ac:dyDescent="0.2">
      <c r="A124" s="46">
        <v>5</v>
      </c>
      <c r="B124" s="61">
        <v>1.5775857707530445</v>
      </c>
    </row>
    <row r="125" spans="1:2" ht="15" customHeight="1" x14ac:dyDescent="0.2">
      <c r="A125" s="46">
        <v>5</v>
      </c>
      <c r="B125" s="61">
        <v>1.4283068633445106</v>
      </c>
    </row>
    <row r="126" spans="1:2" ht="15" customHeight="1" x14ac:dyDescent="0.2">
      <c r="A126" s="46">
        <v>5</v>
      </c>
      <c r="B126" s="61">
        <v>0.96829727519188147</v>
      </c>
    </row>
    <row r="127" spans="1:2" ht="15" customHeight="1" x14ac:dyDescent="0.2">
      <c r="A127" s="46">
        <v>5</v>
      </c>
      <c r="B127" s="61">
        <v>0.93444369047261944</v>
      </c>
    </row>
    <row r="128" spans="1:2" ht="15" customHeight="1" x14ac:dyDescent="0.2">
      <c r="A128" s="1">
        <v>5</v>
      </c>
      <c r="B128" s="61">
        <v>0.87460252879769218</v>
      </c>
    </row>
    <row r="129" spans="1:2" ht="15" customHeight="1" x14ac:dyDescent="0.2">
      <c r="A129" s="1">
        <v>5</v>
      </c>
      <c r="B129" s="61">
        <v>0.52630483262685601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I28" sqref="I28"/>
    </sheetView>
  </sheetViews>
  <sheetFormatPr baseColWidth="10" defaultColWidth="11.42578125" defaultRowHeight="15" customHeight="1" x14ac:dyDescent="0.2"/>
  <cols>
    <col min="1" max="1" width="11.42578125" style="1" customWidth="1"/>
    <col min="2" max="16384" width="11.42578125" style="1"/>
  </cols>
  <sheetData>
    <row r="1" spans="1:9" s="81" customFormat="1" ht="20.100000000000001" customHeight="1" x14ac:dyDescent="0.3">
      <c r="A1" s="63" t="s">
        <v>126</v>
      </c>
      <c r="B1" s="82"/>
      <c r="C1" s="82"/>
      <c r="D1" s="82"/>
      <c r="E1" s="82"/>
      <c r="F1" s="82"/>
      <c r="G1" s="82"/>
      <c r="H1" s="82"/>
      <c r="I1" s="82"/>
    </row>
    <row r="2" spans="1:9" s="7" customFormat="1" ht="15" customHeight="1" x14ac:dyDescent="0.2">
      <c r="A2" s="50" t="s">
        <v>1</v>
      </c>
      <c r="B2" s="83"/>
      <c r="C2" s="83"/>
      <c r="D2" s="83"/>
      <c r="E2" s="83"/>
      <c r="F2" s="83"/>
      <c r="G2" s="83"/>
      <c r="H2" s="83"/>
      <c r="I2" s="16"/>
    </row>
    <row r="3" spans="1:9" s="7" customFormat="1" ht="15" customHeight="1" x14ac:dyDescent="0.2">
      <c r="A3" s="50"/>
      <c r="B3" s="83"/>
      <c r="C3" s="83"/>
      <c r="D3" s="83"/>
      <c r="E3" s="83"/>
      <c r="F3" s="83"/>
      <c r="G3" s="83"/>
      <c r="H3" s="83"/>
      <c r="I3" s="16"/>
    </row>
    <row r="4" spans="1:9" ht="15" customHeight="1" x14ac:dyDescent="0.2">
      <c r="A4" s="26"/>
      <c r="B4" s="26"/>
      <c r="C4" s="26"/>
      <c r="D4" s="26"/>
      <c r="E4" s="26"/>
      <c r="F4" s="26"/>
      <c r="G4" s="26"/>
      <c r="H4" s="26"/>
      <c r="I4" s="18"/>
    </row>
    <row r="5" spans="1:9" ht="15" customHeight="1" x14ac:dyDescent="0.2">
      <c r="A5" s="26"/>
      <c r="B5" s="26"/>
      <c r="C5" s="26"/>
      <c r="D5" s="26"/>
      <c r="E5" s="26"/>
      <c r="F5" s="26"/>
      <c r="G5" s="26"/>
      <c r="H5" s="26"/>
      <c r="I5" s="18"/>
    </row>
    <row r="6" spans="1:9" ht="15" customHeight="1" x14ac:dyDescent="0.2">
      <c r="A6" s="26"/>
      <c r="B6" s="26"/>
      <c r="C6" s="26"/>
      <c r="D6" s="26"/>
      <c r="E6" s="26"/>
      <c r="F6" s="26"/>
      <c r="G6" s="26"/>
      <c r="H6" s="26"/>
      <c r="I6" s="18"/>
    </row>
    <row r="7" spans="1:9" ht="15" customHeight="1" x14ac:dyDescent="0.2">
      <c r="A7" s="26"/>
      <c r="B7" s="26"/>
      <c r="C7" s="26"/>
      <c r="D7" s="26"/>
      <c r="E7" s="26"/>
      <c r="F7" s="26"/>
      <c r="G7" s="26"/>
      <c r="H7" s="26"/>
      <c r="I7" s="18"/>
    </row>
    <row r="8" spans="1:9" ht="15" customHeight="1" x14ac:dyDescent="0.2">
      <c r="A8" s="26"/>
      <c r="B8" s="26"/>
      <c r="C8" s="26"/>
      <c r="D8" s="26"/>
      <c r="E8" s="26"/>
      <c r="F8" s="26"/>
      <c r="G8" s="26"/>
      <c r="H8" s="26"/>
      <c r="I8" s="18"/>
    </row>
    <row r="9" spans="1:9" ht="15" customHeight="1" x14ac:dyDescent="0.2">
      <c r="A9" s="26"/>
      <c r="B9" s="26"/>
      <c r="C9" s="26"/>
      <c r="D9" s="26"/>
      <c r="E9" s="26"/>
      <c r="F9" s="26"/>
      <c r="G9" s="26"/>
      <c r="H9" s="26"/>
      <c r="I9" s="18"/>
    </row>
    <row r="10" spans="1:9" ht="15" customHeight="1" x14ac:dyDescent="0.2">
      <c r="A10" s="26"/>
      <c r="B10" s="26"/>
      <c r="C10" s="26"/>
      <c r="D10" s="26"/>
      <c r="E10" s="26"/>
      <c r="F10" s="26"/>
      <c r="G10" s="26"/>
      <c r="H10" s="26"/>
      <c r="I10" s="18"/>
    </row>
    <row r="11" spans="1:9" ht="15" customHeight="1" x14ac:dyDescent="0.2">
      <c r="A11" s="26"/>
      <c r="B11" s="26"/>
      <c r="C11" s="26"/>
      <c r="D11" s="26"/>
      <c r="E11" s="26"/>
      <c r="F11" s="26"/>
      <c r="G11" s="26"/>
      <c r="H11" s="26"/>
      <c r="I11" s="18"/>
    </row>
    <row r="12" spans="1:9" ht="15" customHeight="1" x14ac:dyDescent="0.2">
      <c r="A12" s="26"/>
      <c r="B12" s="26"/>
      <c r="C12" s="26"/>
      <c r="D12" s="26"/>
      <c r="E12" s="26"/>
      <c r="F12" s="26"/>
      <c r="G12" s="26"/>
      <c r="H12" s="26"/>
      <c r="I12" s="18"/>
    </row>
    <row r="13" spans="1:9" ht="15" customHeight="1" x14ac:dyDescent="0.2">
      <c r="A13" s="26"/>
      <c r="B13" s="26"/>
      <c r="C13" s="26"/>
      <c r="D13" s="26"/>
      <c r="E13" s="26"/>
      <c r="F13" s="26"/>
      <c r="G13" s="26"/>
      <c r="H13" s="26"/>
      <c r="I13" s="18"/>
    </row>
    <row r="14" spans="1:9" ht="15" customHeight="1" x14ac:dyDescent="0.2">
      <c r="A14" s="26"/>
      <c r="B14" s="26"/>
      <c r="C14" s="26"/>
      <c r="D14" s="26"/>
      <c r="E14" s="26"/>
      <c r="F14" s="26"/>
      <c r="G14" s="26"/>
      <c r="H14" s="26"/>
      <c r="I14" s="18"/>
    </row>
    <row r="15" spans="1:9" ht="15" customHeight="1" x14ac:dyDescent="0.2">
      <c r="A15" s="26"/>
      <c r="B15" s="26"/>
      <c r="C15" s="26"/>
      <c r="D15" s="26"/>
      <c r="E15" s="26"/>
      <c r="F15" s="26"/>
      <c r="G15" s="26"/>
      <c r="H15" s="26"/>
      <c r="I15" s="18"/>
    </row>
    <row r="16" spans="1:9" ht="15" customHeight="1" x14ac:dyDescent="0.2">
      <c r="A16" s="26"/>
      <c r="B16" s="26"/>
      <c r="C16" s="26"/>
      <c r="D16" s="26"/>
      <c r="E16" s="26"/>
      <c r="F16" s="26"/>
      <c r="G16" s="26"/>
      <c r="H16" s="26"/>
      <c r="I16" s="18"/>
    </row>
    <row r="17" spans="1:10" ht="15" customHeight="1" x14ac:dyDescent="0.2">
      <c r="A17" s="26"/>
      <c r="B17" s="26"/>
      <c r="C17" s="26"/>
      <c r="D17" s="26"/>
      <c r="E17" s="26"/>
      <c r="F17" s="26"/>
      <c r="G17" s="26"/>
      <c r="H17" s="26"/>
      <c r="I17" s="18"/>
    </row>
    <row r="18" spans="1:10" ht="15" customHeight="1" x14ac:dyDescent="0.2">
      <c r="A18" s="26"/>
      <c r="B18" s="26"/>
      <c r="C18" s="26"/>
      <c r="D18" s="26"/>
      <c r="E18" s="26"/>
      <c r="F18" s="26"/>
      <c r="G18" s="26"/>
      <c r="H18" s="26"/>
      <c r="I18" s="18"/>
    </row>
    <row r="19" spans="1:10" ht="15" customHeight="1" x14ac:dyDescent="0.2">
      <c r="A19" s="26"/>
      <c r="B19" s="26"/>
      <c r="C19" s="26"/>
      <c r="D19" s="26"/>
      <c r="E19" s="26"/>
      <c r="F19" s="26"/>
      <c r="G19" s="26"/>
      <c r="H19" s="26"/>
      <c r="I19" s="18"/>
    </row>
    <row r="20" spans="1:10" ht="15" customHeight="1" x14ac:dyDescent="0.2">
      <c r="A20" s="26"/>
      <c r="B20" s="26"/>
      <c r="C20" s="26"/>
      <c r="D20" s="26"/>
      <c r="E20" s="26"/>
      <c r="F20" s="26"/>
      <c r="G20" s="26"/>
      <c r="H20" s="26"/>
      <c r="I20" s="18"/>
    </row>
    <row r="21" spans="1:10" ht="15" customHeight="1" x14ac:dyDescent="0.2">
      <c r="A21" s="26"/>
      <c r="B21" s="26"/>
      <c r="C21" s="26"/>
      <c r="D21" s="26"/>
      <c r="E21" s="26"/>
      <c r="F21" s="26"/>
      <c r="G21" s="26"/>
      <c r="H21" s="26"/>
      <c r="I21" s="18"/>
    </row>
    <row r="22" spans="1:10" ht="15" customHeight="1" x14ac:dyDescent="0.2">
      <c r="A22" s="26"/>
      <c r="B22" s="26"/>
      <c r="C22" s="26"/>
      <c r="D22" s="26"/>
      <c r="E22" s="26"/>
      <c r="F22" s="26"/>
      <c r="G22" s="26"/>
      <c r="H22" s="26"/>
      <c r="I22" s="18"/>
    </row>
    <row r="23" spans="1:10" ht="15" customHeight="1" x14ac:dyDescent="0.2">
      <c r="A23" s="26"/>
      <c r="B23" s="26"/>
      <c r="C23" s="26"/>
      <c r="D23" s="26"/>
      <c r="E23" s="26"/>
      <c r="F23" s="26"/>
      <c r="G23" s="26"/>
      <c r="H23" s="26"/>
      <c r="I23" s="18"/>
    </row>
    <row r="24" spans="1:10" ht="15" customHeight="1" x14ac:dyDescent="0.2">
      <c r="A24" s="26"/>
      <c r="B24" s="26"/>
      <c r="C24" s="26"/>
      <c r="D24" s="26"/>
      <c r="E24" s="26"/>
      <c r="F24" s="26"/>
      <c r="G24" s="26"/>
      <c r="H24" s="26"/>
      <c r="I24" s="18"/>
    </row>
    <row r="25" spans="1:10" ht="15" customHeight="1" x14ac:dyDescent="0.2">
      <c r="A25" s="47" t="s">
        <v>18</v>
      </c>
      <c r="B25" s="26" t="s">
        <v>128</v>
      </c>
      <c r="C25" s="26" t="s">
        <v>129</v>
      </c>
      <c r="D25" s="26"/>
      <c r="E25" s="18"/>
      <c r="F25" s="18"/>
      <c r="G25" s="18"/>
      <c r="H25" s="18"/>
      <c r="I25" s="18"/>
      <c r="J25" s="67"/>
    </row>
    <row r="26" spans="1:10" ht="15" customHeight="1" x14ac:dyDescent="0.2">
      <c r="A26" s="29" t="s">
        <v>19</v>
      </c>
      <c r="B26" s="51">
        <v>1207.648964</v>
      </c>
      <c r="C26" s="51">
        <v>1684.2311689999999</v>
      </c>
      <c r="D26" s="26"/>
      <c r="E26" s="18"/>
      <c r="F26" s="18"/>
      <c r="G26" s="18"/>
      <c r="H26" s="18"/>
      <c r="I26" s="18"/>
    </row>
    <row r="27" spans="1:10" ht="15" customHeight="1" x14ac:dyDescent="0.2">
      <c r="A27" s="47" t="s">
        <v>20</v>
      </c>
      <c r="B27" s="48">
        <v>1455.763702</v>
      </c>
      <c r="C27" s="48">
        <v>2086.9092099999998</v>
      </c>
      <c r="D27" s="43"/>
    </row>
    <row r="28" spans="1:10" ht="15" customHeight="1" x14ac:dyDescent="0.2">
      <c r="A28" s="47" t="s">
        <v>21</v>
      </c>
      <c r="B28" s="48">
        <v>1542.8387830000001</v>
      </c>
      <c r="C28" s="48">
        <v>2241.3965920000001</v>
      </c>
      <c r="D28" s="43"/>
      <c r="H28" s="67"/>
    </row>
    <row r="29" spans="1:10" ht="15" customHeight="1" x14ac:dyDescent="0.2">
      <c r="A29" s="47" t="s">
        <v>22</v>
      </c>
      <c r="B29" s="48">
        <v>1838.8894082186105</v>
      </c>
      <c r="C29" s="48">
        <v>2786.0313250000004</v>
      </c>
      <c r="D29" s="43"/>
    </row>
    <row r="30" spans="1:10" ht="15" customHeight="1" x14ac:dyDescent="0.2">
      <c r="A30" s="47" t="s">
        <v>23</v>
      </c>
      <c r="B30" s="48">
        <v>1696.4376861353878</v>
      </c>
      <c r="C30" s="48">
        <v>2837.03</v>
      </c>
      <c r="D30" s="43"/>
    </row>
    <row r="31" spans="1:10" ht="15" customHeight="1" x14ac:dyDescent="0.2">
      <c r="A31" s="47" t="s">
        <v>24</v>
      </c>
      <c r="B31" s="48">
        <v>1696.02909849613</v>
      </c>
      <c r="C31" s="48">
        <v>2924.0479999999998</v>
      </c>
      <c r="D31" s="43"/>
    </row>
    <row r="32" spans="1:10" ht="15" customHeight="1" x14ac:dyDescent="0.2">
      <c r="A32" s="47" t="s">
        <v>25</v>
      </c>
      <c r="B32" s="48">
        <v>1846.2312589006476</v>
      </c>
      <c r="C32" s="48">
        <v>3215.7550000000001</v>
      </c>
      <c r="D32" s="43"/>
    </row>
    <row r="33" spans="1:4" ht="15" customHeight="1" x14ac:dyDescent="0.2">
      <c r="A33" s="47" t="s">
        <v>26</v>
      </c>
      <c r="B33" s="48">
        <v>1846.7817660544351</v>
      </c>
      <c r="C33" s="48">
        <v>3414.3969999999999</v>
      </c>
      <c r="D33" s="43"/>
    </row>
    <row r="34" spans="1:4" ht="15" customHeight="1" x14ac:dyDescent="0.2">
      <c r="A34" s="47" t="s">
        <v>27</v>
      </c>
      <c r="B34" s="48">
        <v>1919.0505519958426</v>
      </c>
      <c r="C34" s="48">
        <v>3639.2864591150824</v>
      </c>
      <c r="D34" s="43"/>
    </row>
    <row r="35" spans="1:4" ht="15" customHeight="1" x14ac:dyDescent="0.2">
      <c r="A35" s="47" t="s">
        <v>28</v>
      </c>
      <c r="B35" s="48">
        <v>2014.2550060000001</v>
      </c>
      <c r="C35" s="48">
        <v>3981.4630269999998</v>
      </c>
      <c r="D35" s="43"/>
    </row>
    <row r="36" spans="1:4" ht="15" customHeight="1" x14ac:dyDescent="0.2">
      <c r="A36" s="47" t="s">
        <v>29</v>
      </c>
      <c r="B36" s="48">
        <v>2094.1786731349998</v>
      </c>
      <c r="C36" s="48">
        <v>4143.6472839999997</v>
      </c>
      <c r="D36" s="43"/>
    </row>
    <row r="37" spans="1:4" ht="15" customHeight="1" x14ac:dyDescent="0.2">
      <c r="A37" s="47" t="s">
        <v>30</v>
      </c>
      <c r="B37" s="48">
        <v>2129.4174989999997</v>
      </c>
      <c r="C37" s="48">
        <v>4285.848011</v>
      </c>
      <c r="D37" s="43"/>
    </row>
    <row r="38" spans="1:4" ht="15" customHeight="1" x14ac:dyDescent="0.2">
      <c r="A38" s="47" t="s">
        <v>31</v>
      </c>
      <c r="B38" s="49">
        <v>2195.6831052991929</v>
      </c>
      <c r="C38" s="49">
        <v>4482.5919389999999</v>
      </c>
      <c r="D38" s="43"/>
    </row>
    <row r="39" spans="1:4" ht="15" customHeight="1" x14ac:dyDescent="0.2">
      <c r="A39" s="47" t="s">
        <v>127</v>
      </c>
      <c r="B39" s="49">
        <v>2331.7989044592096</v>
      </c>
      <c r="C39" s="49">
        <v>4754.3554450000001</v>
      </c>
      <c r="D39" s="43"/>
    </row>
    <row r="40" spans="1:4" ht="15" customHeight="1" x14ac:dyDescent="0.2">
      <c r="A40" s="43"/>
      <c r="B40" s="43"/>
      <c r="C40" s="43"/>
      <c r="D40" s="43"/>
    </row>
    <row r="41" spans="1:4" ht="15" customHeight="1" x14ac:dyDescent="0.2">
      <c r="A41" s="43"/>
      <c r="B41" s="43"/>
      <c r="C41" s="43"/>
      <c r="D41" s="43"/>
    </row>
    <row r="42" spans="1:4" ht="15" customHeight="1" x14ac:dyDescent="0.2">
      <c r="A42" s="43"/>
      <c r="B42" s="43"/>
      <c r="C42" s="43"/>
      <c r="D42" s="4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sqref="A1:A2"/>
    </sheetView>
  </sheetViews>
  <sheetFormatPr baseColWidth="10" defaultColWidth="9.140625" defaultRowHeight="12.75" x14ac:dyDescent="0.2"/>
  <cols>
    <col min="1" max="1" width="10.7109375" style="1" bestFit="1" customWidth="1"/>
    <col min="2" max="2" width="13.7109375" style="1" bestFit="1" customWidth="1"/>
    <col min="3" max="3" width="12.28515625" style="1" bestFit="1" customWidth="1"/>
    <col min="4" max="4" width="16.28515625" style="1" bestFit="1" customWidth="1"/>
    <col min="5" max="5" width="15.28515625" style="1" bestFit="1" customWidth="1"/>
    <col min="6" max="6" width="10.140625" style="1" bestFit="1" customWidth="1"/>
    <col min="7" max="7" width="10.140625" style="1" customWidth="1"/>
    <col min="8" max="8" width="20.140625" style="1" customWidth="1"/>
    <col min="9" max="9" width="12" style="1" bestFit="1" customWidth="1"/>
    <col min="10" max="16384" width="9.140625" style="1"/>
  </cols>
  <sheetData>
    <row r="1" spans="1:1" s="81" customFormat="1" ht="20.100000000000001" customHeight="1" x14ac:dyDescent="0.3">
      <c r="A1" s="3" t="s">
        <v>130</v>
      </c>
    </row>
    <row r="2" spans="1:1" s="7" customFormat="1" ht="15" customHeight="1" x14ac:dyDescent="0.2">
      <c r="A2" s="50" t="s">
        <v>131</v>
      </c>
    </row>
    <row r="3" spans="1:1" s="7" customFormat="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>
      <c r="A22" s="29"/>
      <c r="B22" s="18"/>
      <c r="C22" s="18"/>
    </row>
    <row r="23" spans="1:3" ht="15" customHeight="1" x14ac:dyDescent="0.2">
      <c r="A23" s="64" t="s">
        <v>132</v>
      </c>
      <c r="B23" s="64" t="s">
        <v>133</v>
      </c>
      <c r="C23" s="64" t="s">
        <v>134</v>
      </c>
    </row>
    <row r="24" spans="1:3" ht="15" customHeight="1" x14ac:dyDescent="0.2">
      <c r="A24" s="65">
        <v>14.14048268123744</v>
      </c>
      <c r="B24" s="65">
        <v>16.91360679558947</v>
      </c>
      <c r="C24" s="18" t="s">
        <v>135</v>
      </c>
    </row>
    <row r="25" spans="1:3" ht="15" customHeight="1" x14ac:dyDescent="0.2">
      <c r="A25" s="65">
        <v>14.670587305161009</v>
      </c>
      <c r="B25" s="65">
        <v>17.036737789987598</v>
      </c>
      <c r="C25" s="18" t="s">
        <v>136</v>
      </c>
    </row>
    <row r="26" spans="1:3" ht="15" customHeight="1" x14ac:dyDescent="0.2">
      <c r="A26" s="65">
        <v>15.853129391733059</v>
      </c>
      <c r="B26" s="65">
        <v>17.96081240179916</v>
      </c>
      <c r="C26" s="18" t="s">
        <v>137</v>
      </c>
    </row>
    <row r="27" spans="1:3" ht="15" customHeight="1" x14ac:dyDescent="0.2">
      <c r="A27" s="65">
        <v>14.858074620929701</v>
      </c>
      <c r="B27" s="65">
        <v>16.93231418088693</v>
      </c>
      <c r="C27" s="18" t="s">
        <v>138</v>
      </c>
    </row>
    <row r="28" spans="1:3" ht="15" customHeight="1" x14ac:dyDescent="0.2">
      <c r="A28" s="65">
        <v>14.725688795312061</v>
      </c>
      <c r="B28" s="65">
        <v>15.99277514608645</v>
      </c>
      <c r="C28" s="18" t="s">
        <v>139</v>
      </c>
    </row>
    <row r="29" spans="1:3" ht="15" customHeight="1" x14ac:dyDescent="0.2">
      <c r="A29" s="65">
        <v>15.1614109986029</v>
      </c>
      <c r="B29" s="65">
        <v>15.97546176176799</v>
      </c>
      <c r="C29" s="18" t="s">
        <v>140</v>
      </c>
    </row>
    <row r="30" spans="1:3" ht="15" customHeight="1" x14ac:dyDescent="0.2">
      <c r="A30" s="65">
        <v>15.762660548994159</v>
      </c>
      <c r="B30" s="65">
        <v>16.46911355644437</v>
      </c>
      <c r="C30" s="18" t="s">
        <v>141</v>
      </c>
    </row>
    <row r="31" spans="1:3" ht="15" customHeight="1" x14ac:dyDescent="0.2">
      <c r="A31" s="18"/>
      <c r="B31" s="18"/>
      <c r="C31" s="18"/>
    </row>
    <row r="32" spans="1:3" ht="15" customHeight="1" x14ac:dyDescent="0.2">
      <c r="A32" s="18"/>
      <c r="B32" s="18"/>
      <c r="C32" s="18"/>
    </row>
    <row r="33" ht="15" customHeight="1" x14ac:dyDescent="0.2"/>
    <row r="34" ht="15" customHeight="1" x14ac:dyDescent="0.2"/>
    <row r="35" ht="1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142</v>
      </c>
    </row>
    <row r="2" spans="1:8" s="87" customFormat="1" ht="15" customHeight="1" x14ac:dyDescent="0.25">
      <c r="A2" s="86" t="s">
        <v>143</v>
      </c>
      <c r="B2" s="86"/>
      <c r="C2" s="86"/>
      <c r="D2" s="86"/>
      <c r="E2" s="86"/>
      <c r="F2" s="86"/>
      <c r="G2" s="86"/>
      <c r="H2" s="86"/>
    </row>
    <row r="3" spans="1:8" s="87" customFormat="1" ht="15" customHeight="1" x14ac:dyDescent="0.25">
      <c r="A3" s="86"/>
      <c r="B3" s="86"/>
      <c r="C3" s="86"/>
      <c r="D3" s="86"/>
      <c r="E3" s="86"/>
      <c r="F3" s="86"/>
      <c r="G3" s="86"/>
      <c r="H3" s="8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0" ht="15" customHeight="1" x14ac:dyDescent="0.2">
      <c r="A24" s="18"/>
      <c r="D24" s="18"/>
      <c r="E24" s="18"/>
      <c r="F24" s="18"/>
      <c r="G24" s="18"/>
      <c r="H24" s="18"/>
    </row>
    <row r="25" spans="1:10" ht="15" customHeight="1" x14ac:dyDescent="0.2">
      <c r="A25" s="18" t="s">
        <v>144</v>
      </c>
      <c r="B25" s="30">
        <v>82.674133900000001</v>
      </c>
      <c r="D25" s="18"/>
      <c r="E25" s="18"/>
      <c r="F25" s="18"/>
      <c r="G25" s="18"/>
      <c r="H25" s="18"/>
      <c r="J25" s="67"/>
    </row>
    <row r="26" spans="1:10" ht="15" customHeight="1" x14ac:dyDescent="0.2">
      <c r="A26" s="18" t="s">
        <v>145</v>
      </c>
      <c r="B26" s="30">
        <v>79.71979589</v>
      </c>
      <c r="D26" s="18"/>
      <c r="E26" s="18"/>
      <c r="F26" s="18"/>
      <c r="G26" s="18"/>
      <c r="H26" s="18"/>
    </row>
    <row r="27" spans="1:10" ht="15" customHeight="1" x14ac:dyDescent="0.2">
      <c r="A27" s="18" t="s">
        <v>146</v>
      </c>
      <c r="B27" s="30">
        <v>76.023856359999996</v>
      </c>
      <c r="D27" s="18"/>
      <c r="E27" s="18"/>
      <c r="F27" s="18"/>
      <c r="G27" s="18"/>
      <c r="H27" s="18"/>
    </row>
    <row r="28" spans="1:10" ht="15" customHeight="1" x14ac:dyDescent="0.2">
      <c r="A28" s="18" t="s">
        <v>147</v>
      </c>
      <c r="B28" s="30">
        <v>74.570005089999995</v>
      </c>
      <c r="D28" s="18"/>
      <c r="E28" s="18"/>
      <c r="F28" s="18"/>
      <c r="G28" s="18"/>
      <c r="H28" s="18"/>
      <c r="J28" s="67"/>
    </row>
    <row r="29" spans="1:10" ht="15" customHeight="1" x14ac:dyDescent="0.2">
      <c r="A29" s="18" t="s">
        <v>148</v>
      </c>
      <c r="B29" s="30">
        <v>74.125199330000001</v>
      </c>
      <c r="D29" s="18"/>
      <c r="E29" s="18"/>
      <c r="F29" s="18"/>
      <c r="G29" s="18"/>
      <c r="H29" s="18"/>
    </row>
    <row r="30" spans="1:10" ht="15" customHeight="1" x14ac:dyDescent="0.2">
      <c r="A30" s="18" t="s">
        <v>149</v>
      </c>
      <c r="B30" s="30">
        <v>73.506956400000007</v>
      </c>
      <c r="D30" s="18"/>
      <c r="E30" s="18"/>
      <c r="F30" s="18"/>
      <c r="G30" s="18"/>
      <c r="H30" s="18"/>
    </row>
    <row r="31" spans="1:10" ht="15" customHeight="1" x14ac:dyDescent="0.2">
      <c r="A31" s="18" t="s">
        <v>150</v>
      </c>
      <c r="B31" s="30">
        <v>70.089523490000005</v>
      </c>
      <c r="D31" s="18"/>
      <c r="E31" s="18"/>
      <c r="F31" s="18"/>
      <c r="G31" s="18"/>
      <c r="H31" s="18"/>
    </row>
    <row r="32" spans="1:10" ht="15" customHeight="1" x14ac:dyDescent="0.2">
      <c r="A32" s="18" t="s">
        <v>151</v>
      </c>
      <c r="B32" s="30">
        <v>69.821492739999997</v>
      </c>
    </row>
    <row r="33" spans="1:2" ht="15" customHeight="1" x14ac:dyDescent="0.2">
      <c r="A33" s="1" t="s">
        <v>152</v>
      </c>
      <c r="B33" s="6">
        <v>69.739287279999999</v>
      </c>
    </row>
    <row r="34" spans="1:2" ht="15" customHeight="1" x14ac:dyDescent="0.2">
      <c r="A34" s="1" t="s">
        <v>153</v>
      </c>
      <c r="B34" s="6">
        <v>68.261997679999993</v>
      </c>
    </row>
    <row r="35" spans="1:2" ht="15" customHeight="1" x14ac:dyDescent="0.2">
      <c r="A35" s="1" t="s">
        <v>154</v>
      </c>
      <c r="B35" s="6">
        <v>66.501442260000005</v>
      </c>
    </row>
    <row r="36" spans="1:2" ht="15" customHeight="1" x14ac:dyDescent="0.2">
      <c r="A36" s="1" t="s">
        <v>155</v>
      </c>
      <c r="B36" s="6">
        <v>66.289228229999992</v>
      </c>
    </row>
    <row r="37" spans="1:2" ht="15" customHeight="1" x14ac:dyDescent="0.2">
      <c r="A37" s="1" t="s">
        <v>156</v>
      </c>
      <c r="B37" s="6">
        <v>66.110685529999998</v>
      </c>
    </row>
    <row r="38" spans="1:2" ht="15" customHeight="1" x14ac:dyDescent="0.2">
      <c r="A38" s="1" t="s">
        <v>157</v>
      </c>
      <c r="B38" s="6">
        <v>65.209357749999995</v>
      </c>
    </row>
    <row r="39" spans="1:2" ht="15" customHeight="1" x14ac:dyDescent="0.2">
      <c r="A39" s="1" t="s">
        <v>158</v>
      </c>
      <c r="B39" s="6">
        <v>65.038453959999998</v>
      </c>
    </row>
    <row r="40" spans="1:2" ht="15" customHeight="1" x14ac:dyDescent="0.2">
      <c r="A40" s="1" t="s">
        <v>159</v>
      </c>
      <c r="B40" s="6">
        <v>62.088001950000006</v>
      </c>
    </row>
    <row r="41" spans="1:2" ht="15" customHeight="1" x14ac:dyDescent="0.2">
      <c r="A41" s="1" t="s">
        <v>160</v>
      </c>
      <c r="B41" s="6">
        <v>61.952454400000001</v>
      </c>
    </row>
    <row r="42" spans="1:2" ht="15" customHeight="1" x14ac:dyDescent="0.2">
      <c r="A42" s="1" t="s">
        <v>161</v>
      </c>
      <c r="B42" s="6">
        <v>61.947509879999998</v>
      </c>
    </row>
    <row r="43" spans="1:2" ht="15" customHeight="1" x14ac:dyDescent="0.2">
      <c r="A43" s="1" t="s">
        <v>162</v>
      </c>
      <c r="B43" s="6">
        <v>61.684278630000001</v>
      </c>
    </row>
    <row r="44" spans="1:2" ht="15" customHeight="1" x14ac:dyDescent="0.2">
      <c r="A44" s="1" t="s">
        <v>163</v>
      </c>
      <c r="B44" s="6">
        <v>61.313955409999998</v>
      </c>
    </row>
    <row r="45" spans="1:2" ht="15" customHeight="1" x14ac:dyDescent="0.2">
      <c r="A45" s="1" t="s">
        <v>164</v>
      </c>
      <c r="B45" s="6">
        <v>59.753580200000002</v>
      </c>
    </row>
    <row r="46" spans="1:2" ht="15" customHeight="1" x14ac:dyDescent="0.2">
      <c r="A46" s="1" t="s">
        <v>165</v>
      </c>
      <c r="B46" s="6">
        <v>58.825715860000003</v>
      </c>
    </row>
    <row r="47" spans="1:2" ht="15" customHeight="1" x14ac:dyDescent="0.2">
      <c r="A47" s="1" t="s">
        <v>166</v>
      </c>
      <c r="B47" s="6">
        <v>57.77778601</v>
      </c>
    </row>
    <row r="48" spans="1:2" ht="15" customHeight="1" x14ac:dyDescent="0.2">
      <c r="A48" s="1" t="s">
        <v>167</v>
      </c>
      <c r="B48" s="6">
        <v>57.669750750000006</v>
      </c>
    </row>
    <row r="49" spans="1:2" ht="15" customHeight="1" x14ac:dyDescent="0.2">
      <c r="A49" s="1" t="s">
        <v>168</v>
      </c>
      <c r="B49" s="6">
        <v>56.20526632</v>
      </c>
    </row>
    <row r="50" spans="1:2" ht="15" customHeight="1" x14ac:dyDescent="0.2">
      <c r="A50" s="1" t="s">
        <v>169</v>
      </c>
      <c r="B50" s="6">
        <v>55.015132000000001</v>
      </c>
    </row>
    <row r="51" spans="1:2" ht="15" customHeight="1" x14ac:dyDescent="0.2">
      <c r="A51" s="1" t="s">
        <v>170</v>
      </c>
      <c r="B51" s="6">
        <v>50.930511260000003</v>
      </c>
    </row>
    <row r="52" spans="1:2" ht="15" customHeight="1" x14ac:dyDescent="0.2">
      <c r="A52" s="1" t="s">
        <v>171</v>
      </c>
      <c r="B52" s="6">
        <v>49.08576274</v>
      </c>
    </row>
    <row r="53" spans="1:2" ht="15" customHeight="1" x14ac:dyDescent="0.2">
      <c r="A53" s="1" t="s">
        <v>172</v>
      </c>
      <c r="B53" s="6">
        <v>47.997591610000001</v>
      </c>
    </row>
    <row r="54" spans="1:2" ht="15" customHeight="1" x14ac:dyDescent="0.2">
      <c r="A54" s="1" t="s">
        <v>173</v>
      </c>
      <c r="B54" s="6">
        <v>46.125304620000001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s="81" customFormat="1" ht="20.100000000000001" customHeight="1" x14ac:dyDescent="0.3">
      <c r="A1" s="3" t="s">
        <v>174</v>
      </c>
    </row>
    <row r="2" spans="1:9" s="87" customFormat="1" ht="15" customHeight="1" x14ac:dyDescent="0.25">
      <c r="A2" s="86" t="s">
        <v>143</v>
      </c>
      <c r="B2" s="86"/>
      <c r="C2" s="86"/>
      <c r="D2" s="86"/>
      <c r="E2" s="86"/>
      <c r="F2" s="86"/>
      <c r="G2" s="86"/>
      <c r="H2" s="86"/>
      <c r="I2" s="86"/>
    </row>
    <row r="3" spans="1:9" s="87" customFormat="1" ht="15" customHeight="1" x14ac:dyDescent="0.25">
      <c r="A3" s="86"/>
      <c r="B3" s="86"/>
      <c r="C3" s="86"/>
      <c r="D3" s="86"/>
      <c r="E3" s="86"/>
      <c r="F3" s="86"/>
      <c r="G3" s="86"/>
      <c r="H3" s="86"/>
      <c r="I3" s="8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10" ht="15" customHeight="1" x14ac:dyDescent="0.2">
      <c r="A24" s="18"/>
      <c r="D24" s="18"/>
      <c r="E24" s="18"/>
      <c r="F24" s="18"/>
      <c r="G24" s="18"/>
      <c r="H24" s="18"/>
      <c r="I24" s="18"/>
    </row>
    <row r="25" spans="1:10" ht="15" customHeight="1" x14ac:dyDescent="0.2">
      <c r="A25" s="18" t="s">
        <v>172</v>
      </c>
      <c r="B25" s="30">
        <v>38.450570390000003</v>
      </c>
      <c r="D25" s="18"/>
      <c r="E25" s="18"/>
      <c r="F25" s="18"/>
      <c r="G25" s="18"/>
      <c r="H25" s="18"/>
      <c r="I25" s="18"/>
      <c r="J25" s="67"/>
    </row>
    <row r="26" spans="1:10" ht="15" customHeight="1" x14ac:dyDescent="0.2">
      <c r="A26" s="18" t="s">
        <v>173</v>
      </c>
      <c r="B26" s="30">
        <v>34.761389640000004</v>
      </c>
      <c r="D26" s="18"/>
      <c r="E26" s="18"/>
      <c r="F26" s="18"/>
      <c r="G26" s="18"/>
      <c r="H26" s="18"/>
      <c r="I26" s="18"/>
    </row>
    <row r="27" spans="1:10" ht="15" customHeight="1" x14ac:dyDescent="0.2">
      <c r="A27" s="18" t="s">
        <v>170</v>
      </c>
      <c r="B27" s="30">
        <v>34.374737070000002</v>
      </c>
      <c r="D27" s="18"/>
      <c r="E27" s="18"/>
      <c r="F27" s="18"/>
      <c r="G27" s="18"/>
      <c r="H27" s="18"/>
      <c r="I27" s="18"/>
    </row>
    <row r="28" spans="1:10" ht="15" customHeight="1" x14ac:dyDescent="0.2">
      <c r="A28" s="18" t="s">
        <v>165</v>
      </c>
      <c r="B28" s="30">
        <v>34.084253599999997</v>
      </c>
      <c r="D28" s="18"/>
      <c r="E28" s="18"/>
      <c r="F28" s="18"/>
      <c r="G28" s="18"/>
      <c r="H28" s="18"/>
      <c r="I28" s="18"/>
      <c r="J28" s="67"/>
    </row>
    <row r="29" spans="1:10" ht="15" customHeight="1" x14ac:dyDescent="0.2">
      <c r="A29" s="18" t="s">
        <v>171</v>
      </c>
      <c r="B29" s="30">
        <v>33.121342679999998</v>
      </c>
      <c r="D29" s="18"/>
      <c r="E29" s="18"/>
      <c r="F29" s="18"/>
      <c r="G29" s="18"/>
      <c r="H29" s="18"/>
      <c r="I29" s="18"/>
    </row>
    <row r="30" spans="1:10" ht="15" customHeight="1" x14ac:dyDescent="0.2">
      <c r="A30" s="18" t="s">
        <v>160</v>
      </c>
      <c r="B30" s="30">
        <v>32.063557760000002</v>
      </c>
      <c r="D30" s="18"/>
      <c r="E30" s="18"/>
      <c r="F30" s="18"/>
      <c r="G30" s="18"/>
      <c r="H30" s="18"/>
      <c r="I30" s="18"/>
    </row>
    <row r="31" spans="1:10" ht="15" customHeight="1" x14ac:dyDescent="0.2">
      <c r="A31" s="18" t="s">
        <v>158</v>
      </c>
      <c r="B31" s="30">
        <v>31.954475689999999</v>
      </c>
      <c r="D31" s="18"/>
      <c r="E31" s="18"/>
      <c r="F31" s="18"/>
      <c r="G31" s="18"/>
      <c r="H31" s="18"/>
      <c r="I31" s="18"/>
    </row>
    <row r="32" spans="1:10" ht="15" customHeight="1" x14ac:dyDescent="0.2">
      <c r="A32" s="18" t="s">
        <v>164</v>
      </c>
      <c r="B32" s="30">
        <v>31.64326119</v>
      </c>
    </row>
    <row r="33" spans="1:2" ht="15" customHeight="1" x14ac:dyDescent="0.2">
      <c r="A33" s="1" t="s">
        <v>155</v>
      </c>
      <c r="B33" s="6">
        <v>31.42258898</v>
      </c>
    </row>
    <row r="34" spans="1:2" ht="15" customHeight="1" x14ac:dyDescent="0.2">
      <c r="A34" s="1" t="s">
        <v>167</v>
      </c>
      <c r="B34" s="6">
        <v>29.868211950000003</v>
      </c>
    </row>
    <row r="35" spans="1:2" ht="15" customHeight="1" x14ac:dyDescent="0.2">
      <c r="A35" s="1" t="s">
        <v>151</v>
      </c>
      <c r="B35" s="6">
        <v>28.220400359999999</v>
      </c>
    </row>
    <row r="36" spans="1:2" ht="15" customHeight="1" x14ac:dyDescent="0.2">
      <c r="A36" s="1" t="s">
        <v>156</v>
      </c>
      <c r="B36" s="6">
        <v>28.191870439999999</v>
      </c>
    </row>
    <row r="37" spans="1:2" ht="15" customHeight="1" x14ac:dyDescent="0.2">
      <c r="A37" s="1" t="s">
        <v>168</v>
      </c>
      <c r="B37" s="6">
        <v>27.127711570000002</v>
      </c>
    </row>
    <row r="38" spans="1:2" ht="15" customHeight="1" x14ac:dyDescent="0.2">
      <c r="A38" s="1" t="s">
        <v>161</v>
      </c>
      <c r="B38" s="6">
        <v>26.069947280000001</v>
      </c>
    </row>
    <row r="39" spans="1:2" ht="15" customHeight="1" x14ac:dyDescent="0.2">
      <c r="A39" s="1" t="s">
        <v>153</v>
      </c>
      <c r="B39" s="6">
        <v>26.006425350000001</v>
      </c>
    </row>
    <row r="40" spans="1:2" ht="15" customHeight="1" x14ac:dyDescent="0.2">
      <c r="A40" s="1" t="s">
        <v>150</v>
      </c>
      <c r="B40" s="6">
        <v>25.316354860000001</v>
      </c>
    </row>
    <row r="41" spans="1:2" ht="15" customHeight="1" x14ac:dyDescent="0.2">
      <c r="A41" s="1" t="s">
        <v>149</v>
      </c>
      <c r="B41" s="6">
        <v>25.198966909999999</v>
      </c>
    </row>
    <row r="42" spans="1:2" ht="15" customHeight="1" x14ac:dyDescent="0.2">
      <c r="A42" s="1" t="s">
        <v>147</v>
      </c>
      <c r="B42" s="6">
        <v>24.337230219999999</v>
      </c>
    </row>
    <row r="43" spans="1:2" ht="15" customHeight="1" x14ac:dyDescent="0.2">
      <c r="A43" s="1" t="s">
        <v>154</v>
      </c>
      <c r="B43" s="6">
        <v>24.337160090000001</v>
      </c>
    </row>
    <row r="44" spans="1:2" ht="15" customHeight="1" x14ac:dyDescent="0.2">
      <c r="A44" s="1" t="s">
        <v>166</v>
      </c>
      <c r="B44" s="6">
        <v>23.626136040000002</v>
      </c>
    </row>
    <row r="45" spans="1:2" ht="15" customHeight="1" x14ac:dyDescent="0.2">
      <c r="A45" s="1" t="s">
        <v>157</v>
      </c>
      <c r="B45" s="6">
        <v>23.418994550000001</v>
      </c>
    </row>
    <row r="46" spans="1:2" ht="15" customHeight="1" x14ac:dyDescent="0.2">
      <c r="A46" s="1" t="s">
        <v>169</v>
      </c>
      <c r="B46" s="6">
        <v>23.17164567</v>
      </c>
    </row>
    <row r="47" spans="1:2" ht="15" customHeight="1" x14ac:dyDescent="0.2">
      <c r="A47" s="1" t="s">
        <v>159</v>
      </c>
      <c r="B47" s="6">
        <v>22.7885977</v>
      </c>
    </row>
    <row r="48" spans="1:2" ht="15" customHeight="1" x14ac:dyDescent="0.2">
      <c r="A48" s="1" t="s">
        <v>144</v>
      </c>
      <c r="B48" s="6">
        <v>22.23514179</v>
      </c>
    </row>
    <row r="49" spans="1:2" ht="15" customHeight="1" x14ac:dyDescent="0.2">
      <c r="A49" s="1" t="s">
        <v>152</v>
      </c>
      <c r="B49" s="6">
        <v>21.9224842</v>
      </c>
    </row>
    <row r="50" spans="1:2" ht="15" customHeight="1" x14ac:dyDescent="0.2">
      <c r="A50" s="1" t="s">
        <v>162</v>
      </c>
      <c r="B50" s="6">
        <v>21.298778410000001</v>
      </c>
    </row>
    <row r="51" spans="1:2" ht="15" customHeight="1" x14ac:dyDescent="0.2">
      <c r="A51" s="1" t="s">
        <v>163</v>
      </c>
      <c r="B51" s="6">
        <v>21.188523400000001</v>
      </c>
    </row>
    <row r="52" spans="1:2" ht="15" customHeight="1" x14ac:dyDescent="0.2">
      <c r="A52" s="1" t="s">
        <v>146</v>
      </c>
      <c r="B52" s="6">
        <v>16.33509673</v>
      </c>
    </row>
    <row r="53" spans="1:2" ht="15" customHeight="1" x14ac:dyDescent="0.2">
      <c r="A53" s="1" t="s">
        <v>148</v>
      </c>
      <c r="B53" s="6">
        <v>14.781414060000001</v>
      </c>
    </row>
    <row r="54" spans="1:2" ht="15" customHeight="1" x14ac:dyDescent="0.2">
      <c r="A54" s="1" t="s">
        <v>145</v>
      </c>
      <c r="B54" s="6">
        <v>14.29422276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6</v>
      </c>
    </row>
    <row r="2" spans="1:8" s="7" customFormat="1" ht="15" customHeight="1" x14ac:dyDescent="0.2">
      <c r="A2" s="15" t="s">
        <v>1</v>
      </c>
      <c r="B2" s="15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6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8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8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8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8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8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8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5" spans="1:8" ht="15" customHeight="1" x14ac:dyDescent="0.2">
      <c r="B25" s="1" t="s">
        <v>8</v>
      </c>
      <c r="C25" s="1" t="s">
        <v>9</v>
      </c>
      <c r="D25" s="1" t="s">
        <v>10</v>
      </c>
    </row>
    <row r="26" spans="1:8" ht="15" customHeight="1" x14ac:dyDescent="0.2">
      <c r="A26" s="20">
        <v>2002</v>
      </c>
      <c r="B26" s="21">
        <v>2.246118382039739</v>
      </c>
      <c r="C26" s="21">
        <v>1.757272552638832</v>
      </c>
      <c r="D26" s="21">
        <v>0.53098576438481093</v>
      </c>
    </row>
    <row r="27" spans="1:8" ht="15" customHeight="1" x14ac:dyDescent="0.2">
      <c r="A27" s="20">
        <v>2003</v>
      </c>
      <c r="B27" s="21">
        <v>1.986392993349815</v>
      </c>
      <c r="C27" s="21">
        <v>1.6407366948389199</v>
      </c>
      <c r="D27" s="21">
        <v>0.34322502642848046</v>
      </c>
    </row>
    <row r="28" spans="1:8" ht="15" customHeight="1" x14ac:dyDescent="0.2">
      <c r="A28" s="20">
        <v>2004</v>
      </c>
      <c r="B28" s="21">
        <v>1.8998427351210108</v>
      </c>
      <c r="C28" s="21">
        <v>1.6101405080843307</v>
      </c>
      <c r="D28" s="21">
        <v>0.10011091631185373</v>
      </c>
    </row>
    <row r="29" spans="1:8" ht="15" customHeight="1" x14ac:dyDescent="0.2">
      <c r="A29" s="20">
        <v>2005</v>
      </c>
      <c r="B29" s="21">
        <v>1.8013034099310317</v>
      </c>
      <c r="C29" s="21">
        <v>1.4352573905469865</v>
      </c>
      <c r="D29" s="21">
        <v>-1.0190802199694149E-2</v>
      </c>
    </row>
    <row r="30" spans="1:8" ht="15" customHeight="1" x14ac:dyDescent="0.2">
      <c r="A30" s="20">
        <v>2006</v>
      </c>
      <c r="B30" s="21">
        <v>1.6569402746521067</v>
      </c>
      <c r="C30" s="21">
        <v>1.2879103062274073</v>
      </c>
      <c r="D30" s="21">
        <v>-3.4387139102683435E-2</v>
      </c>
    </row>
    <row r="31" spans="1:8" ht="15" customHeight="1" x14ac:dyDescent="0.2">
      <c r="A31" s="20">
        <v>2007</v>
      </c>
      <c r="B31" s="21">
        <v>1.5680761846660902</v>
      </c>
      <c r="C31" s="21">
        <v>1.158587441290067</v>
      </c>
      <c r="D31" s="21">
        <v>7.2001670438754176E-3</v>
      </c>
    </row>
    <row r="32" spans="1:8" ht="15" customHeight="1" x14ac:dyDescent="0.2">
      <c r="A32" s="20">
        <v>2008</v>
      </c>
      <c r="B32" s="21">
        <v>1.5676854634058139</v>
      </c>
      <c r="C32" s="21">
        <v>1.0890297175905985</v>
      </c>
      <c r="D32" s="21">
        <v>0.21942257348662597</v>
      </c>
    </row>
    <row r="33" spans="1:4" ht="15" customHeight="1" x14ac:dyDescent="0.2">
      <c r="A33" s="20">
        <v>2009</v>
      </c>
      <c r="B33" s="21">
        <v>1.5137144834374365</v>
      </c>
      <c r="C33" s="21">
        <v>1.1433675994381038</v>
      </c>
      <c r="D33" s="21">
        <v>0.39564323732666484</v>
      </c>
    </row>
    <row r="34" spans="1:4" ht="15" customHeight="1" x14ac:dyDescent="0.2">
      <c r="A34" s="20">
        <v>2010</v>
      </c>
      <c r="B34" s="21">
        <v>1.5081559432977325</v>
      </c>
      <c r="C34" s="21">
        <v>1.0933560993000002</v>
      </c>
      <c r="D34" s="21">
        <v>0.18491763848202575</v>
      </c>
    </row>
    <row r="35" spans="1:4" ht="15" customHeight="1" x14ac:dyDescent="0.2">
      <c r="A35" s="20">
        <v>2011</v>
      </c>
      <c r="B35" s="21">
        <v>1.4733463861945084</v>
      </c>
      <c r="C35" s="21">
        <v>1.1243893564048999</v>
      </c>
      <c r="D35" s="21">
        <v>0.1737935254091702</v>
      </c>
    </row>
    <row r="36" spans="1:4" ht="15" customHeight="1" x14ac:dyDescent="0.2">
      <c r="A36" s="20">
        <v>2012</v>
      </c>
      <c r="B36" s="21">
        <v>1.4739441777691689</v>
      </c>
      <c r="C36" s="21">
        <v>1.088963275485312</v>
      </c>
      <c r="D36" s="21">
        <v>0.1584811829989696</v>
      </c>
    </row>
    <row r="37" spans="1:4" ht="15" customHeight="1" x14ac:dyDescent="0.2">
      <c r="A37" s="20">
        <v>2013</v>
      </c>
      <c r="B37" s="21">
        <v>1.5432150575422816</v>
      </c>
      <c r="C37" s="21">
        <v>1.0911454793854432</v>
      </c>
      <c r="D37" s="21">
        <v>0.13088005874169953</v>
      </c>
    </row>
    <row r="38" spans="1:4" ht="15" customHeight="1" x14ac:dyDescent="0.2">
      <c r="A38" s="20">
        <v>2014</v>
      </c>
      <c r="B38" s="21">
        <v>1.5488863302999498</v>
      </c>
      <c r="C38" s="21">
        <v>1.010270618439451</v>
      </c>
      <c r="D38" s="21">
        <v>0.12775574982191509</v>
      </c>
    </row>
    <row r="39" spans="1:4" ht="15" customHeight="1" x14ac:dyDescent="0.2">
      <c r="A39" s="20">
        <v>2015</v>
      </c>
      <c r="B39" s="21">
        <v>1.5614467530644709</v>
      </c>
      <c r="C39" s="21">
        <v>0.95689296419738479</v>
      </c>
      <c r="D39" s="21">
        <v>0.12291217134180453</v>
      </c>
    </row>
    <row r="40" spans="1:4" ht="15" customHeight="1" x14ac:dyDescent="0.2">
      <c r="A40" s="20">
        <v>2016</v>
      </c>
      <c r="B40" s="21">
        <v>1.612216237569863</v>
      </c>
      <c r="C40" s="21">
        <v>0.98246186527981938</v>
      </c>
      <c r="D40" s="21">
        <v>0.2604529258160157</v>
      </c>
    </row>
    <row r="41" spans="1:4" ht="15" customHeight="1" x14ac:dyDescent="0.2">
      <c r="A41" s="20">
        <v>2017</v>
      </c>
      <c r="B41" s="21">
        <v>1.72</v>
      </c>
      <c r="C41" s="21">
        <v>1.05</v>
      </c>
      <c r="D41" s="21">
        <v>0.11261069119077274</v>
      </c>
    </row>
    <row r="42" spans="1:4" ht="15" customHeight="1" x14ac:dyDescent="0.2">
      <c r="A42" s="20"/>
      <c r="B42" s="21"/>
      <c r="C42" s="21"/>
      <c r="D42" s="21"/>
    </row>
    <row r="43" spans="1:4" ht="15" customHeight="1" x14ac:dyDescent="0.2">
      <c r="A43" s="68" t="s">
        <v>7</v>
      </c>
      <c r="B43" s="21">
        <v>1.672750780164501</v>
      </c>
      <c r="C43" s="21">
        <v>1.0094471603737161</v>
      </c>
      <c r="D43" s="21">
        <v>0.1190635575464201</v>
      </c>
    </row>
    <row r="44" spans="1:4" ht="15" customHeight="1" x14ac:dyDescent="0.2">
      <c r="A44" s="68" t="s">
        <v>2</v>
      </c>
      <c r="B44" s="21">
        <v>1.7698993838160766</v>
      </c>
      <c r="C44" s="21">
        <v>1.0244433451770583</v>
      </c>
      <c r="D44" s="21">
        <v>5.9801922454455023E-2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s="81" customFormat="1" ht="20.100000000000001" customHeight="1" x14ac:dyDescent="0.3">
      <c r="A1" s="3" t="s">
        <v>175</v>
      </c>
    </row>
    <row r="2" spans="1:9" s="87" customFormat="1" ht="15" customHeight="1" x14ac:dyDescent="0.25">
      <c r="A2" s="86" t="s">
        <v>176</v>
      </c>
      <c r="B2" s="86"/>
      <c r="C2" s="86"/>
      <c r="D2" s="86"/>
      <c r="E2" s="86"/>
      <c r="F2" s="86"/>
      <c r="G2" s="86"/>
      <c r="H2" s="86"/>
      <c r="I2" s="86"/>
    </row>
    <row r="3" spans="1:9" s="87" customFormat="1" ht="15" customHeight="1" x14ac:dyDescent="0.25">
      <c r="A3" s="86"/>
      <c r="B3" s="86"/>
      <c r="C3" s="86"/>
      <c r="D3" s="86"/>
      <c r="E3" s="86"/>
      <c r="F3" s="86"/>
      <c r="G3" s="86"/>
      <c r="H3" s="86"/>
      <c r="I3" s="8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12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12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12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12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12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2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12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12" ht="15" customHeight="1" x14ac:dyDescent="0.2">
      <c r="A24" s="18"/>
    </row>
    <row r="25" spans="1:12" ht="15" customHeight="1" x14ac:dyDescent="0.2">
      <c r="A25" s="18" t="s">
        <v>177</v>
      </c>
      <c r="B25" s="18">
        <v>2007</v>
      </c>
      <c r="C25" s="18">
        <v>2008</v>
      </c>
      <c r="D25" s="18">
        <v>2009</v>
      </c>
      <c r="E25" s="18">
        <v>2010</v>
      </c>
      <c r="F25" s="18">
        <v>2011</v>
      </c>
      <c r="G25" s="18">
        <v>2012</v>
      </c>
      <c r="H25" s="18">
        <v>2013</v>
      </c>
      <c r="I25" s="1">
        <v>2014</v>
      </c>
      <c r="J25" s="1">
        <v>2015</v>
      </c>
      <c r="K25" s="1">
        <v>2016</v>
      </c>
      <c r="L25" s="1">
        <v>2017</v>
      </c>
    </row>
    <row r="26" spans="1:12" ht="15" customHeight="1" x14ac:dyDescent="0.2">
      <c r="A26" s="18" t="s">
        <v>8</v>
      </c>
      <c r="B26" s="30">
        <v>72.675081886134379</v>
      </c>
      <c r="C26" s="30">
        <v>78.052431970651156</v>
      </c>
      <c r="D26" s="30">
        <v>74.446865569864244</v>
      </c>
      <c r="E26" s="30">
        <v>69.68457603157654</v>
      </c>
      <c r="F26" s="30">
        <v>73.635947833560294</v>
      </c>
      <c r="G26" s="30">
        <v>71.635454435331141</v>
      </c>
      <c r="H26" s="30">
        <v>65.535259486625705</v>
      </c>
      <c r="I26" s="6">
        <v>64.949894156636503</v>
      </c>
      <c r="J26" s="6">
        <v>67.887057723254642</v>
      </c>
      <c r="K26" s="6">
        <v>69.64993418641501</v>
      </c>
      <c r="L26" s="6">
        <v>72.103519447152848</v>
      </c>
    </row>
    <row r="27" spans="1:12" ht="15" customHeight="1" x14ac:dyDescent="0.2">
      <c r="A27" s="18" t="s">
        <v>178</v>
      </c>
      <c r="B27" s="30">
        <v>1.9557715882070332</v>
      </c>
      <c r="C27" s="30">
        <v>1.7440280157665786</v>
      </c>
      <c r="D27" s="30">
        <v>3.6279321245232898</v>
      </c>
      <c r="E27" s="30">
        <v>4.045023357951651</v>
      </c>
      <c r="F27" s="30">
        <v>3.8034495977743701</v>
      </c>
      <c r="G27" s="30">
        <v>3.5481860256341062</v>
      </c>
      <c r="H27" s="30">
        <v>4.8204518229544506</v>
      </c>
      <c r="I27" s="6">
        <v>5.5477548624291</v>
      </c>
      <c r="J27" s="6">
        <v>4.5411533395054695</v>
      </c>
      <c r="K27" s="6">
        <v>8.5699061095701037</v>
      </c>
      <c r="L27" s="6">
        <v>5.1253764616302488</v>
      </c>
    </row>
    <row r="28" spans="1:12" ht="15" customHeight="1" x14ac:dyDescent="0.2">
      <c r="A28" s="1" t="s">
        <v>179</v>
      </c>
      <c r="B28" s="6">
        <v>18.707530147637982</v>
      </c>
      <c r="C28" s="6">
        <v>15.961058545827875</v>
      </c>
      <c r="D28" s="6">
        <v>16.309171602155288</v>
      </c>
      <c r="E28" s="6">
        <v>14.921476782397036</v>
      </c>
      <c r="F28" s="6">
        <v>15.147957511495203</v>
      </c>
      <c r="G28" s="6">
        <v>16.300406392288895</v>
      </c>
      <c r="H28" s="6">
        <v>16.782377437192515</v>
      </c>
      <c r="I28" s="6">
        <v>16.822373613779373</v>
      </c>
      <c r="J28" s="6">
        <v>14.549020248468914</v>
      </c>
      <c r="K28" s="6">
        <v>14.045865590804954</v>
      </c>
      <c r="L28" s="6">
        <v>14.851390298652104</v>
      </c>
    </row>
    <row r="29" spans="1:12" ht="15" customHeight="1" x14ac:dyDescent="0.2">
      <c r="A29" s="1" t="s">
        <v>180</v>
      </c>
      <c r="B29" s="6">
        <v>6.6616163780206072</v>
      </c>
      <c r="C29" s="6">
        <v>4.2424814677543843</v>
      </c>
      <c r="D29" s="6">
        <v>5.6160307034571755</v>
      </c>
      <c r="E29" s="6">
        <v>11.348923828074771</v>
      </c>
      <c r="F29" s="6">
        <v>7.412645057170125</v>
      </c>
      <c r="G29" s="6">
        <v>8.5159531467458685</v>
      </c>
      <c r="H29" s="6">
        <v>12.861911253227328</v>
      </c>
      <c r="I29" s="6">
        <v>12.679977367155024</v>
      </c>
      <c r="J29" s="6">
        <v>13.022768688770977</v>
      </c>
      <c r="K29" s="6">
        <v>7.7342941132099341</v>
      </c>
      <c r="L29" s="6">
        <v>7.9197137925648047</v>
      </c>
    </row>
    <row r="34" spans="3:13" ht="15" customHeight="1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3:13" ht="15" customHeight="1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3:13" ht="15" customHeight="1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3:13" ht="15" customHeight="1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181</v>
      </c>
    </row>
    <row r="2" spans="1:8" s="87" customFormat="1" ht="15" customHeight="1" x14ac:dyDescent="0.25">
      <c r="A2" s="87" t="s">
        <v>1</v>
      </c>
    </row>
    <row r="3" spans="1:8" s="87" customFormat="1" ht="15" customHeight="1" x14ac:dyDescent="0.25">
      <c r="A3" s="86"/>
      <c r="B3" s="86"/>
      <c r="C3" s="86"/>
      <c r="D3" s="86"/>
      <c r="E3" s="86"/>
      <c r="F3" s="86"/>
      <c r="G3" s="86"/>
      <c r="H3" s="8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2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2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2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2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2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2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2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2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2" ht="15" customHeight="1" x14ac:dyDescent="0.2">
      <c r="A25" s="18"/>
      <c r="B25" s="22">
        <v>2007</v>
      </c>
      <c r="C25" s="22">
        <v>2008</v>
      </c>
      <c r="D25" s="22">
        <v>2009</v>
      </c>
      <c r="E25" s="22">
        <v>2010</v>
      </c>
      <c r="F25" s="22">
        <v>2011</v>
      </c>
      <c r="G25" s="22">
        <v>2012</v>
      </c>
      <c r="H25" s="22">
        <v>2013</v>
      </c>
      <c r="I25" s="5">
        <v>2014</v>
      </c>
      <c r="J25" s="5">
        <v>2015</v>
      </c>
      <c r="K25" s="5">
        <v>2016</v>
      </c>
      <c r="L25" s="5">
        <v>2017</v>
      </c>
    </row>
    <row r="26" spans="1:12" ht="15" customHeight="1" x14ac:dyDescent="0.2">
      <c r="A26" s="18" t="s">
        <v>182</v>
      </c>
      <c r="B26" s="30">
        <v>1.5194050345619881</v>
      </c>
      <c r="C26" s="30">
        <v>1.4855511646796473</v>
      </c>
      <c r="D26" s="30">
        <v>1.671465100842523</v>
      </c>
      <c r="E26" s="30">
        <v>1.4999721838380509</v>
      </c>
      <c r="F26" s="30">
        <v>1.7515660946497702</v>
      </c>
      <c r="G26" s="30">
        <v>1.9771050479373227</v>
      </c>
      <c r="H26" s="30">
        <v>1.8553810462209295</v>
      </c>
      <c r="I26" s="6">
        <v>1.7804074856723127</v>
      </c>
      <c r="J26" s="6">
        <v>1.7836599287981363</v>
      </c>
      <c r="K26" s="6">
        <v>1.5687124223519546</v>
      </c>
      <c r="L26" s="6">
        <v>1.3947637333732712</v>
      </c>
    </row>
    <row r="27" spans="1:12" ht="15" customHeight="1" x14ac:dyDescent="0.2">
      <c r="A27" s="1" t="s">
        <v>183</v>
      </c>
      <c r="B27" s="6">
        <v>0.52902917079816547</v>
      </c>
      <c r="C27" s="6">
        <v>0.46128226842339054</v>
      </c>
      <c r="D27" s="6">
        <v>0.9080871091579068</v>
      </c>
      <c r="E27" s="6">
        <v>0.85716098433678523</v>
      </c>
      <c r="F27" s="6">
        <v>0.83815562194664706</v>
      </c>
      <c r="G27" s="6">
        <v>1.2938810668155163</v>
      </c>
      <c r="H27" s="6">
        <v>2.2525646356242901</v>
      </c>
      <c r="I27" s="6">
        <v>2.4995527614400594</v>
      </c>
      <c r="J27" s="6">
        <v>1.3419901788025317</v>
      </c>
      <c r="K27" s="6">
        <v>0.79543523001359417</v>
      </c>
      <c r="L27" s="6">
        <v>1.7657227992064637</v>
      </c>
    </row>
    <row r="28" spans="1:12" ht="15" customHeight="1" x14ac:dyDescent="0.2">
      <c r="A28" s="1" t="s">
        <v>184</v>
      </c>
      <c r="B28" s="6">
        <v>6.0658016018186416</v>
      </c>
      <c r="C28" s="6">
        <v>7.2263287965675378</v>
      </c>
      <c r="D28" s="6">
        <v>7.0680334204979243</v>
      </c>
      <c r="E28" s="6">
        <v>6.0179902290998042</v>
      </c>
      <c r="F28" s="6">
        <v>6.2982433681608869</v>
      </c>
      <c r="G28" s="6">
        <v>6.4520090484251389</v>
      </c>
      <c r="H28" s="6">
        <v>5.8011189622053552</v>
      </c>
      <c r="I28" s="6">
        <v>5.4733110687868551</v>
      </c>
      <c r="J28" s="6">
        <v>5.0078823484353112</v>
      </c>
      <c r="K28" s="6">
        <v>4.7254699109486813</v>
      </c>
      <c r="L28" s="6">
        <v>4.226909788204698</v>
      </c>
    </row>
    <row r="29" spans="1:12" ht="15" customHeight="1" x14ac:dyDescent="0.2">
      <c r="A29" s="1" t="s">
        <v>185</v>
      </c>
      <c r="B29" s="6">
        <v>5.4168964621992597</v>
      </c>
      <c r="C29" s="6">
        <v>3.3838403018846996</v>
      </c>
      <c r="D29" s="6">
        <v>2.8241796246807245</v>
      </c>
      <c r="E29" s="6">
        <v>2.8295778716237949</v>
      </c>
      <c r="F29" s="6">
        <v>2.5259540494029613</v>
      </c>
      <c r="G29" s="6">
        <v>2.3061763294714455</v>
      </c>
      <c r="H29" s="6">
        <v>1.9950664849552209</v>
      </c>
      <c r="I29" s="6">
        <v>2.325595403082807</v>
      </c>
      <c r="J29" s="6">
        <v>2.1412455679377351</v>
      </c>
      <c r="K29" s="6">
        <v>3.0102380892930594</v>
      </c>
      <c r="L29" s="6">
        <v>3.0693225095432206</v>
      </c>
    </row>
    <row r="30" spans="1:12" ht="15" customHeight="1" x14ac:dyDescent="0.2">
      <c r="A30" s="1" t="s">
        <v>186</v>
      </c>
      <c r="B30" s="6">
        <v>2.338301132137762</v>
      </c>
      <c r="C30" s="6">
        <v>2.2915128631340647</v>
      </c>
      <c r="D30" s="6">
        <v>2.3641515290283359</v>
      </c>
      <c r="E30" s="6">
        <v>2.1634497550935574</v>
      </c>
      <c r="F30" s="6">
        <v>2.291044595143874</v>
      </c>
      <c r="G30" s="6">
        <v>2.4926668028039214</v>
      </c>
      <c r="H30" s="6">
        <v>2.5558610339081538</v>
      </c>
      <c r="I30" s="6">
        <v>2.5640182661196533</v>
      </c>
      <c r="J30" s="6">
        <v>2.5796929507405642</v>
      </c>
      <c r="K30" s="6">
        <v>2.5669916456652473</v>
      </c>
      <c r="L30" s="6">
        <v>2.4967024790689698</v>
      </c>
    </row>
    <row r="31" spans="1:12" ht="15" customHeight="1" x14ac:dyDescent="0.2">
      <c r="A31" s="1" t="s">
        <v>187</v>
      </c>
      <c r="B31" s="6">
        <v>2.8380967461221651</v>
      </c>
      <c r="C31" s="6">
        <v>1.1125431511385351</v>
      </c>
      <c r="D31" s="6">
        <v>1.4732548179478757</v>
      </c>
      <c r="E31" s="6">
        <v>1.5533257584050431</v>
      </c>
      <c r="F31" s="6">
        <v>1.4429937821910634</v>
      </c>
      <c r="G31" s="6">
        <v>1.7785680968355488</v>
      </c>
      <c r="H31" s="6">
        <v>2.3223852742785667</v>
      </c>
      <c r="I31" s="6">
        <v>2.1794886286776847</v>
      </c>
      <c r="J31" s="6">
        <v>1.6945492737546368</v>
      </c>
      <c r="K31" s="6">
        <v>1.3790182925324179</v>
      </c>
      <c r="L31" s="6">
        <v>1.8979689892554812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L24" sqref="L24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s="81" customFormat="1" ht="20.100000000000001" customHeight="1" x14ac:dyDescent="0.3">
      <c r="A1" s="3" t="s">
        <v>188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7" customFormat="1" ht="1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87" customFormat="1" ht="1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1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ht="1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ht="1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15" customHeight="1" x14ac:dyDescent="0.2">
      <c r="A24" s="18"/>
      <c r="I24" s="18"/>
      <c r="J24" s="18"/>
    </row>
    <row r="25" spans="1:10" ht="15" customHeight="1" x14ac:dyDescent="0.2">
      <c r="A25" s="18"/>
      <c r="B25" s="36" t="s">
        <v>182</v>
      </c>
      <c r="C25" s="36" t="s">
        <v>183</v>
      </c>
      <c r="D25" s="36" t="s">
        <v>184</v>
      </c>
      <c r="E25" s="36" t="s">
        <v>185</v>
      </c>
      <c r="F25" s="36" t="s">
        <v>186</v>
      </c>
      <c r="G25" s="36" t="s">
        <v>191</v>
      </c>
      <c r="I25" s="18"/>
      <c r="J25" s="37"/>
    </row>
    <row r="26" spans="1:10" ht="15" customHeight="1" x14ac:dyDescent="0.2">
      <c r="A26" s="18" t="s">
        <v>88</v>
      </c>
      <c r="B26" s="30">
        <v>1.5525561771545762</v>
      </c>
      <c r="C26" s="30">
        <v>5.2504428503646041</v>
      </c>
      <c r="D26" s="30">
        <v>5.9322501700438144</v>
      </c>
      <c r="E26" s="30">
        <v>2.303911726940497</v>
      </c>
      <c r="F26" s="30">
        <v>4.1572218600443387</v>
      </c>
      <c r="G26" s="30">
        <v>3.6705865687212178</v>
      </c>
      <c r="I26" s="18"/>
      <c r="J26" s="18"/>
    </row>
    <row r="27" spans="1:10" ht="15" customHeight="1" x14ac:dyDescent="0.2">
      <c r="A27" s="18" t="s">
        <v>189</v>
      </c>
      <c r="B27" s="30">
        <v>0.76178497387898825</v>
      </c>
      <c r="C27" s="30">
        <v>2.2375348083029243</v>
      </c>
      <c r="D27" s="30">
        <v>4.5972464257022683</v>
      </c>
      <c r="E27" s="30">
        <v>1.0698350187202605</v>
      </c>
      <c r="F27" s="30">
        <v>2.7760011389236054</v>
      </c>
      <c r="G27" s="30">
        <v>4.0069683782859808</v>
      </c>
      <c r="I27" s="18"/>
      <c r="J27" s="18"/>
    </row>
    <row r="28" spans="1:10" ht="15" customHeight="1" x14ac:dyDescent="0.2">
      <c r="A28" s="18" t="s">
        <v>190</v>
      </c>
      <c r="B28" s="30">
        <v>0.8177823045920003</v>
      </c>
      <c r="C28" s="30">
        <v>2.638257748920815</v>
      </c>
      <c r="D28" s="30">
        <v>4.6897183417948751</v>
      </c>
      <c r="E28" s="30">
        <v>1.1360613258000098</v>
      </c>
      <c r="F28" s="30">
        <v>4.8516006280053006</v>
      </c>
      <c r="G28" s="30">
        <v>1.7203014615867798</v>
      </c>
      <c r="I28" s="18"/>
      <c r="J28" s="37"/>
    </row>
    <row r="29" spans="1:10" ht="15" customHeight="1" x14ac:dyDescent="0.2">
      <c r="A29" s="18"/>
      <c r="B29" s="18"/>
      <c r="C29" s="18"/>
      <c r="D29" s="18"/>
      <c r="E29" s="18"/>
      <c r="F29" s="18"/>
      <c r="G29" s="18"/>
      <c r="I29" s="18"/>
      <c r="J29" s="18"/>
    </row>
    <row r="30" spans="1:10" ht="15" customHeight="1" x14ac:dyDescent="0.2">
      <c r="A30" s="18"/>
      <c r="B30" s="18">
        <v>100</v>
      </c>
      <c r="C30" s="18"/>
      <c r="D30" s="18"/>
      <c r="E30" s="18"/>
      <c r="F30" s="18"/>
      <c r="G30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192</v>
      </c>
    </row>
    <row r="2" spans="1:8" s="87" customFormat="1" ht="15" customHeight="1" x14ac:dyDescent="0.25">
      <c r="A2" s="87" t="s">
        <v>193</v>
      </c>
    </row>
    <row r="3" spans="1:8" s="87" customFormat="1" ht="15" customHeight="1" x14ac:dyDescent="0.25">
      <c r="A3" s="86"/>
      <c r="B3" s="86"/>
      <c r="C3" s="86"/>
      <c r="D3" s="86"/>
      <c r="E3" s="86"/>
      <c r="F3" s="86"/>
      <c r="G3" s="86"/>
      <c r="H3" s="8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4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4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4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4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4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4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4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4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4" ht="15" customHeight="1" x14ac:dyDescent="0.2">
      <c r="A25" s="18"/>
      <c r="B25" s="56">
        <v>39082</v>
      </c>
      <c r="C25" s="56">
        <v>39447</v>
      </c>
      <c r="D25" s="56">
        <v>39813</v>
      </c>
      <c r="E25" s="56">
        <v>40178</v>
      </c>
      <c r="F25" s="56">
        <v>40543</v>
      </c>
      <c r="G25" s="56">
        <v>40908</v>
      </c>
      <c r="H25" s="56">
        <v>41274</v>
      </c>
      <c r="I25" s="54">
        <v>41639</v>
      </c>
      <c r="J25" s="54">
        <v>42004</v>
      </c>
      <c r="K25" s="54">
        <v>42369</v>
      </c>
      <c r="L25" s="54">
        <v>42735</v>
      </c>
      <c r="M25" s="54">
        <v>43100</v>
      </c>
      <c r="N25" s="54" t="s">
        <v>196</v>
      </c>
    </row>
    <row r="26" spans="1:14" ht="15" customHeight="1" x14ac:dyDescent="0.2">
      <c r="A26" s="18" t="s">
        <v>194</v>
      </c>
      <c r="B26" s="30">
        <v>18.2</v>
      </c>
      <c r="C26" s="30">
        <v>18.899999999999999</v>
      </c>
      <c r="D26" s="30">
        <v>17.399999999999999</v>
      </c>
      <c r="E26" s="30">
        <v>1.4</v>
      </c>
      <c r="F26" s="30">
        <v>3</v>
      </c>
      <c r="G26" s="30">
        <v>5.0999999999999996</v>
      </c>
      <c r="H26" s="30">
        <v>7.8</v>
      </c>
      <c r="I26" s="6">
        <v>9.3000000000000007</v>
      </c>
      <c r="J26" s="6">
        <v>7.4</v>
      </c>
      <c r="K26" s="6">
        <v>10</v>
      </c>
      <c r="L26" s="6">
        <v>15.3</v>
      </c>
      <c r="M26" s="6">
        <v>13.2</v>
      </c>
      <c r="N26" s="55">
        <v>10.5</v>
      </c>
    </row>
    <row r="27" spans="1:14" ht="15" customHeight="1" x14ac:dyDescent="0.2">
      <c r="A27" s="18" t="s">
        <v>195</v>
      </c>
      <c r="B27" s="30">
        <v>12.4</v>
      </c>
      <c r="C27" s="30">
        <v>11.2</v>
      </c>
      <c r="D27" s="30">
        <v>7.1</v>
      </c>
      <c r="E27" s="30">
        <v>6.7</v>
      </c>
      <c r="F27" s="30">
        <v>6.5</v>
      </c>
      <c r="G27" s="30">
        <v>7.2</v>
      </c>
      <c r="H27" s="30">
        <v>7.2</v>
      </c>
      <c r="I27" s="6">
        <v>7</v>
      </c>
      <c r="J27" s="6">
        <v>6.1</v>
      </c>
      <c r="K27" s="6">
        <v>6.1</v>
      </c>
      <c r="L27" s="6">
        <v>6.3</v>
      </c>
      <c r="M27" s="6">
        <v>6.4</v>
      </c>
      <c r="N27" s="6">
        <v>5.8</v>
      </c>
    </row>
    <row r="28" spans="1:14" ht="15" customHeight="1" x14ac:dyDescent="0.2">
      <c r="A28" s="18"/>
      <c r="B28" s="18"/>
      <c r="C28" s="18"/>
      <c r="D28" s="18"/>
      <c r="E28" s="18"/>
      <c r="F28" s="18"/>
      <c r="G28" s="18"/>
      <c r="H28" s="18"/>
    </row>
    <row r="29" spans="1:14" ht="15" customHeight="1" x14ac:dyDescent="0.2">
      <c r="A29" s="18"/>
      <c r="B29" s="18"/>
      <c r="C29" s="18"/>
      <c r="D29" s="18"/>
      <c r="E29" s="18"/>
      <c r="F29" s="18"/>
      <c r="G29" s="18"/>
      <c r="H29" s="18"/>
    </row>
  </sheetData>
  <pageMargins left="0.7" right="0.7" top="0.78740157499999996" bottom="0.78740157499999996" header="0.3" footer="0.3"/>
  <pageSetup orientation="portrait" r:id="rId1"/>
  <ignoredErrors>
    <ignoredError sqref="N25" twoDigitTextYear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6" s="81" customFormat="1" ht="20.100000000000001" customHeight="1" x14ac:dyDescent="0.3">
      <c r="A1" s="3" t="s">
        <v>197</v>
      </c>
    </row>
    <row r="2" spans="1:16" s="87" customFormat="1" ht="1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s="87" customFormat="1" ht="1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1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ht="15" customHeight="1" x14ac:dyDescent="0.2">
      <c r="A25" s="18"/>
      <c r="B25" s="18">
        <v>2006</v>
      </c>
      <c r="C25" s="18">
        <v>2007</v>
      </c>
      <c r="D25" s="18">
        <v>2008</v>
      </c>
      <c r="E25" s="18">
        <v>2009</v>
      </c>
      <c r="F25" s="18">
        <v>2010</v>
      </c>
      <c r="G25" s="18">
        <v>2011</v>
      </c>
      <c r="H25" s="18">
        <v>2012</v>
      </c>
      <c r="I25" s="18">
        <v>2013</v>
      </c>
      <c r="J25" s="18">
        <v>2014</v>
      </c>
      <c r="K25" s="57">
        <v>2015</v>
      </c>
      <c r="L25" s="58">
        <v>2016</v>
      </c>
      <c r="M25" s="58">
        <v>2017</v>
      </c>
      <c r="N25" s="58" t="s">
        <v>201</v>
      </c>
      <c r="O25" s="18"/>
      <c r="P25" s="18"/>
    </row>
    <row r="26" spans="1:16" ht="15" customHeight="1" x14ac:dyDescent="0.2">
      <c r="A26" s="18" t="s">
        <v>198</v>
      </c>
      <c r="B26" s="30">
        <v>11.2</v>
      </c>
      <c r="C26" s="30">
        <v>9.8000000000000007</v>
      </c>
      <c r="D26" s="30">
        <v>8.8000000000000007</v>
      </c>
      <c r="E26" s="30">
        <v>11.8</v>
      </c>
      <c r="F26" s="30">
        <v>12</v>
      </c>
      <c r="G26" s="30">
        <v>11.3</v>
      </c>
      <c r="H26" s="30">
        <v>11.6</v>
      </c>
      <c r="I26" s="30">
        <v>11.6</v>
      </c>
      <c r="J26" s="30">
        <v>11.4</v>
      </c>
      <c r="K26" s="30">
        <v>11</v>
      </c>
      <c r="L26" s="30">
        <v>10.3</v>
      </c>
      <c r="M26" s="30">
        <v>10.1</v>
      </c>
      <c r="N26" s="30">
        <v>9.8000000000000007</v>
      </c>
      <c r="O26" s="18"/>
      <c r="P26" s="18"/>
    </row>
    <row r="27" spans="1:16" ht="15" customHeight="1" x14ac:dyDescent="0.2">
      <c r="A27" s="18" t="s">
        <v>199</v>
      </c>
      <c r="B27" s="30">
        <v>0.8</v>
      </c>
      <c r="C27" s="30">
        <v>0.9</v>
      </c>
      <c r="D27" s="30">
        <v>2.2000000000000002</v>
      </c>
      <c r="E27" s="30">
        <v>3.1</v>
      </c>
      <c r="F27" s="30">
        <v>2.7</v>
      </c>
      <c r="G27" s="30">
        <v>1.5</v>
      </c>
      <c r="H27" s="30">
        <v>1.3</v>
      </c>
      <c r="I27" s="30">
        <v>1.3</v>
      </c>
      <c r="J27" s="30">
        <v>1.3</v>
      </c>
      <c r="K27" s="30">
        <v>0.4</v>
      </c>
      <c r="L27" s="30">
        <v>1.6</v>
      </c>
      <c r="M27" s="30">
        <v>1.2</v>
      </c>
      <c r="N27" s="30">
        <v>1.7</v>
      </c>
      <c r="O27" s="18"/>
      <c r="P27" s="18"/>
    </row>
    <row r="28" spans="1:16" ht="15" customHeight="1" x14ac:dyDescent="0.2">
      <c r="A28" s="18" t="s">
        <v>200</v>
      </c>
      <c r="B28" s="30">
        <v>7.6</v>
      </c>
      <c r="C28" s="30">
        <v>5.5</v>
      </c>
      <c r="D28" s="30">
        <v>3.3</v>
      </c>
      <c r="E28" s="30">
        <v>5.4</v>
      </c>
      <c r="F28" s="30">
        <v>5.7</v>
      </c>
      <c r="G28" s="30">
        <v>6.5</v>
      </c>
      <c r="H28" s="30">
        <v>6.9</v>
      </c>
      <c r="I28" s="30">
        <v>7</v>
      </c>
      <c r="J28" s="30">
        <v>7</v>
      </c>
      <c r="K28" s="30">
        <v>7.6</v>
      </c>
      <c r="L28" s="30">
        <v>5.4</v>
      </c>
      <c r="M28" s="30">
        <v>5.5</v>
      </c>
      <c r="N28" s="30">
        <v>5.3</v>
      </c>
      <c r="O28" s="18"/>
      <c r="P28" s="18"/>
    </row>
    <row r="29" spans="1:16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22" s="81" customFormat="1" ht="20.100000000000001" customHeight="1" x14ac:dyDescent="0.3">
      <c r="A1" s="3" t="s">
        <v>11</v>
      </c>
    </row>
    <row r="2" spans="1:22" s="7" customFormat="1" ht="1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22" s="7" customFormat="1" ht="1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22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22" ht="15" customHeight="1" x14ac:dyDescent="0.2">
      <c r="A5" s="18"/>
      <c r="B5" s="22"/>
      <c r="C5" s="22"/>
      <c r="D5" s="18"/>
      <c r="E5" s="18"/>
      <c r="F5" s="18"/>
      <c r="G5" s="18"/>
      <c r="H5" s="18"/>
      <c r="I5" s="18"/>
      <c r="J5" s="18"/>
      <c r="V5" s="4"/>
    </row>
    <row r="6" spans="1:22" ht="15" customHeight="1" x14ac:dyDescent="0.2">
      <c r="A6" s="18"/>
      <c r="B6" s="22"/>
      <c r="C6" s="22"/>
      <c r="D6" s="18"/>
      <c r="E6" s="18"/>
      <c r="F6" s="18"/>
      <c r="G6" s="18"/>
      <c r="H6" s="18"/>
      <c r="I6" s="18"/>
      <c r="J6" s="18"/>
    </row>
    <row r="7" spans="1:22" ht="15" customHeight="1" x14ac:dyDescent="0.2">
      <c r="A7" s="18"/>
      <c r="B7" s="22"/>
      <c r="C7" s="22"/>
      <c r="D7" s="18"/>
      <c r="E7" s="18"/>
      <c r="F7" s="18"/>
      <c r="G7" s="18"/>
      <c r="H7" s="18"/>
      <c r="I7" s="18"/>
      <c r="J7" s="18"/>
    </row>
    <row r="8" spans="1:22" ht="15" customHeight="1" x14ac:dyDescent="0.2">
      <c r="A8" s="18"/>
      <c r="B8" s="22"/>
      <c r="C8" s="22"/>
      <c r="D8" s="18"/>
      <c r="E8" s="18"/>
      <c r="F8" s="18"/>
      <c r="G8" s="18"/>
      <c r="H8" s="18"/>
      <c r="I8" s="18"/>
      <c r="J8" s="18"/>
    </row>
    <row r="9" spans="1:22" ht="15" customHeight="1" x14ac:dyDescent="0.2">
      <c r="A9" s="18"/>
      <c r="B9" s="22"/>
      <c r="C9" s="22"/>
      <c r="D9" s="18"/>
      <c r="E9" s="18"/>
      <c r="F9" s="18"/>
      <c r="G9" s="18"/>
      <c r="H9" s="18"/>
      <c r="I9" s="18"/>
      <c r="J9" s="18"/>
    </row>
    <row r="10" spans="1:22" ht="15" customHeight="1" x14ac:dyDescent="0.2">
      <c r="A10" s="18"/>
      <c r="B10" s="22"/>
      <c r="C10" s="22"/>
      <c r="D10" s="18"/>
      <c r="E10" s="18"/>
      <c r="F10" s="18"/>
      <c r="G10" s="18"/>
      <c r="H10" s="18"/>
      <c r="I10" s="18"/>
      <c r="J10" s="18"/>
    </row>
    <row r="11" spans="1:22" ht="15" customHeight="1" x14ac:dyDescent="0.2">
      <c r="A11" s="18"/>
      <c r="B11" s="22"/>
      <c r="C11" s="22"/>
      <c r="D11" s="18"/>
      <c r="E11" s="18"/>
      <c r="F11" s="18"/>
      <c r="G11" s="18"/>
      <c r="H11" s="18"/>
      <c r="I11" s="18"/>
      <c r="J11" s="18"/>
    </row>
    <row r="12" spans="1:22" ht="15" customHeight="1" x14ac:dyDescent="0.2">
      <c r="A12" s="18"/>
      <c r="B12" s="22"/>
      <c r="C12" s="22"/>
      <c r="D12" s="18"/>
      <c r="E12" s="18"/>
      <c r="F12" s="18"/>
      <c r="G12" s="18"/>
      <c r="H12" s="18"/>
      <c r="I12" s="18"/>
      <c r="J12" s="18"/>
    </row>
    <row r="13" spans="1:22" ht="15" customHeight="1" x14ac:dyDescent="0.2">
      <c r="A13" s="18"/>
      <c r="B13" s="22"/>
      <c r="C13" s="22"/>
      <c r="D13" s="18"/>
      <c r="E13" s="18"/>
      <c r="F13" s="18"/>
      <c r="G13" s="18"/>
      <c r="H13" s="18"/>
      <c r="I13" s="18"/>
      <c r="J13" s="18"/>
    </row>
    <row r="14" spans="1:22" ht="15" customHeight="1" x14ac:dyDescent="0.2">
      <c r="A14" s="18"/>
      <c r="B14" s="22"/>
      <c r="C14" s="22"/>
      <c r="D14" s="18"/>
      <c r="E14" s="18"/>
      <c r="F14" s="18"/>
      <c r="G14" s="18"/>
      <c r="H14" s="18"/>
      <c r="I14" s="18"/>
      <c r="J14" s="18"/>
    </row>
    <row r="15" spans="1:22" ht="15" customHeight="1" x14ac:dyDescent="0.2">
      <c r="A15" s="18"/>
      <c r="B15" s="22"/>
      <c r="C15" s="22"/>
      <c r="D15" s="18"/>
      <c r="E15" s="18"/>
      <c r="F15" s="18"/>
      <c r="G15" s="18"/>
      <c r="H15" s="18"/>
      <c r="I15" s="18"/>
      <c r="J15" s="18"/>
    </row>
    <row r="16" spans="1:22" ht="15" customHeight="1" x14ac:dyDescent="0.2">
      <c r="A16" s="18"/>
      <c r="B16" s="22"/>
      <c r="C16" s="22"/>
      <c r="D16" s="18"/>
      <c r="E16" s="18"/>
      <c r="F16" s="18"/>
      <c r="G16" s="18"/>
      <c r="H16" s="18"/>
      <c r="I16" s="18"/>
      <c r="J16" s="18"/>
    </row>
    <row r="17" spans="1:10" ht="15" customHeight="1" x14ac:dyDescent="0.2">
      <c r="A17" s="18"/>
      <c r="B17" s="22"/>
      <c r="C17" s="22"/>
      <c r="D17" s="18"/>
      <c r="E17" s="18"/>
      <c r="F17" s="18"/>
      <c r="G17" s="18"/>
      <c r="H17" s="18"/>
      <c r="I17" s="18"/>
      <c r="J17" s="18"/>
    </row>
    <row r="18" spans="1:10" ht="15" customHeight="1" x14ac:dyDescent="0.2">
      <c r="A18" s="35"/>
      <c r="B18" s="22"/>
      <c r="C18" s="22"/>
      <c r="D18" s="18"/>
      <c r="E18" s="18"/>
      <c r="F18" s="18"/>
      <c r="G18" s="18"/>
      <c r="H18" s="18"/>
      <c r="I18" s="18"/>
      <c r="J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ht="15" customHeight="1" x14ac:dyDescent="0.2">
      <c r="A25" s="18"/>
      <c r="B25" s="23" t="s">
        <v>13</v>
      </c>
      <c r="C25" s="23" t="s">
        <v>14</v>
      </c>
      <c r="D25" s="18"/>
      <c r="E25" s="18"/>
      <c r="F25" s="18"/>
      <c r="G25" s="18"/>
      <c r="H25" s="18"/>
      <c r="I25" s="18"/>
      <c r="J25" s="18"/>
    </row>
    <row r="26" spans="1:10" ht="15" customHeight="1" x14ac:dyDescent="0.2">
      <c r="A26" s="1">
        <v>2006</v>
      </c>
      <c r="B26" s="5">
        <v>55.824291586089849</v>
      </c>
      <c r="C26" s="5">
        <v>44.175708413910151</v>
      </c>
    </row>
    <row r="27" spans="1:10" ht="15" customHeight="1" x14ac:dyDescent="0.2">
      <c r="A27" s="1">
        <v>2007</v>
      </c>
      <c r="B27" s="5">
        <v>59.340789080712675</v>
      </c>
      <c r="C27" s="5">
        <v>40.659210919287325</v>
      </c>
    </row>
    <row r="28" spans="1:10" ht="15" customHeight="1" x14ac:dyDescent="0.2">
      <c r="A28" s="1">
        <v>2008</v>
      </c>
      <c r="B28" s="5">
        <v>51.608368071920417</v>
      </c>
      <c r="C28" s="5">
        <v>48.391631928079583</v>
      </c>
    </row>
    <row r="29" spans="1:10" ht="15" customHeight="1" x14ac:dyDescent="0.2">
      <c r="A29" s="1">
        <v>2009</v>
      </c>
      <c r="B29" s="5">
        <v>48.817054454418312</v>
      </c>
      <c r="C29" s="5">
        <v>51.182945545581681</v>
      </c>
    </row>
    <row r="30" spans="1:10" ht="15" customHeight="1" x14ac:dyDescent="0.2">
      <c r="A30" s="1">
        <v>2010</v>
      </c>
      <c r="B30" s="5">
        <v>41.899615774787812</v>
      </c>
      <c r="C30" s="5">
        <v>58.100384225212188</v>
      </c>
    </row>
    <row r="31" spans="1:10" ht="15" customHeight="1" x14ac:dyDescent="0.2">
      <c r="A31" s="1">
        <v>2011</v>
      </c>
      <c r="B31" s="5">
        <v>44.302221976051676</v>
      </c>
      <c r="C31" s="5">
        <v>55.697778023948331</v>
      </c>
    </row>
    <row r="32" spans="1:10" ht="15" customHeight="1" x14ac:dyDescent="0.2">
      <c r="A32" s="1">
        <v>2012</v>
      </c>
      <c r="B32" s="5">
        <v>35.964186824989021</v>
      </c>
      <c r="C32" s="5">
        <v>64.035813175010986</v>
      </c>
    </row>
    <row r="33" spans="1:3" ht="15" customHeight="1" x14ac:dyDescent="0.2">
      <c r="A33" s="1">
        <v>2013</v>
      </c>
      <c r="B33" s="5">
        <v>35.11121836769636</v>
      </c>
      <c r="C33" s="5">
        <v>64.888781632303633</v>
      </c>
    </row>
    <row r="34" spans="1:3" ht="15" customHeight="1" x14ac:dyDescent="0.2">
      <c r="A34" s="1">
        <v>2014</v>
      </c>
      <c r="B34" s="5">
        <v>38.664405650913203</v>
      </c>
      <c r="C34" s="5">
        <v>61.335594349086797</v>
      </c>
    </row>
    <row r="35" spans="1:3" ht="15" customHeight="1" x14ac:dyDescent="0.2">
      <c r="A35" s="1">
        <v>2015</v>
      </c>
      <c r="B35" s="5">
        <v>36.83374273809833</v>
      </c>
      <c r="C35" s="5">
        <v>63.16625726190167</v>
      </c>
    </row>
    <row r="36" spans="1:3" ht="15" customHeight="1" x14ac:dyDescent="0.2">
      <c r="A36" s="1">
        <v>2016</v>
      </c>
      <c r="B36" s="5">
        <v>36.856766390805426</v>
      </c>
      <c r="C36" s="5">
        <v>63.143233609194581</v>
      </c>
    </row>
    <row r="37" spans="1:3" ht="15" customHeight="1" x14ac:dyDescent="0.2">
      <c r="A37" s="1">
        <v>2017</v>
      </c>
      <c r="B37" s="5">
        <v>34.189462902620733</v>
      </c>
      <c r="C37" s="5">
        <v>65.810537097379267</v>
      </c>
    </row>
    <row r="38" spans="1:3" ht="15" customHeight="1" x14ac:dyDescent="0.2">
      <c r="A38" s="62" t="s">
        <v>12</v>
      </c>
      <c r="B38" s="5">
        <v>32.837798061289163</v>
      </c>
      <c r="C38" s="5">
        <v>67.162201938710837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15</v>
      </c>
    </row>
    <row r="2" spans="1:8" s="7" customFormat="1" ht="1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6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8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8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8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8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8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8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8" ht="15" customHeight="1" x14ac:dyDescent="0.2">
      <c r="A23" s="26"/>
      <c r="B23" s="26"/>
      <c r="C23" s="26"/>
      <c r="D23" s="26"/>
      <c r="E23" s="26"/>
      <c r="F23" s="26"/>
      <c r="G23" s="26"/>
      <c r="H23" s="18"/>
    </row>
    <row r="24" spans="1:8" ht="15" customHeight="1" x14ac:dyDescent="0.2">
      <c r="A24" s="18"/>
      <c r="B24" s="18"/>
      <c r="C24" s="18"/>
      <c r="D24" s="18"/>
      <c r="E24" s="18"/>
      <c r="F24" s="26"/>
      <c r="G24" s="26"/>
      <c r="H24" s="18"/>
    </row>
    <row r="25" spans="1:8" ht="15" customHeight="1" x14ac:dyDescent="0.2">
      <c r="A25" s="26"/>
      <c r="B25" s="26" t="s">
        <v>18</v>
      </c>
      <c r="C25" s="27" t="s">
        <v>15</v>
      </c>
      <c r="D25" s="27" t="s">
        <v>32</v>
      </c>
      <c r="E25" s="26"/>
      <c r="F25" s="26"/>
      <c r="G25" s="26"/>
      <c r="H25" s="18"/>
    </row>
    <row r="26" spans="1:8" ht="15" customHeight="1" x14ac:dyDescent="0.2">
      <c r="A26" s="28">
        <v>2005</v>
      </c>
      <c r="B26" s="29" t="s">
        <v>19</v>
      </c>
      <c r="C26" s="25">
        <v>8.3797935506695822</v>
      </c>
      <c r="D26" s="25">
        <v>6.0085866989438204</v>
      </c>
      <c r="E26" s="26"/>
      <c r="F26" s="26"/>
      <c r="G26" s="26"/>
      <c r="H26" s="18"/>
    </row>
    <row r="27" spans="1:8" ht="15" customHeight="1" x14ac:dyDescent="0.2">
      <c r="A27" s="28">
        <v>2006</v>
      </c>
      <c r="B27" s="29" t="s">
        <v>20</v>
      </c>
      <c r="C27" s="25">
        <v>7.7279379095275731</v>
      </c>
      <c r="D27" s="25">
        <v>5.3907718870050898</v>
      </c>
      <c r="E27" s="26"/>
      <c r="F27" s="26"/>
      <c r="G27" s="26"/>
    </row>
    <row r="28" spans="1:8" ht="15" customHeight="1" x14ac:dyDescent="0.2">
      <c r="A28" s="28">
        <v>2007</v>
      </c>
      <c r="B28" s="29" t="s">
        <v>21</v>
      </c>
      <c r="C28" s="25">
        <v>8.1938577032776081</v>
      </c>
      <c r="D28" s="25">
        <v>5.6401448508136207</v>
      </c>
      <c r="E28" s="26"/>
      <c r="F28" s="26"/>
      <c r="G28" s="26"/>
    </row>
    <row r="29" spans="1:8" ht="15" customHeight="1" x14ac:dyDescent="0.2">
      <c r="A29" s="28">
        <v>2008</v>
      </c>
      <c r="B29" s="29" t="s">
        <v>22</v>
      </c>
      <c r="C29" s="25">
        <v>7.2356030058493008</v>
      </c>
      <c r="D29" s="25">
        <v>4.7757803762421869</v>
      </c>
      <c r="E29" s="26"/>
      <c r="F29" s="26"/>
      <c r="G29" s="26"/>
    </row>
    <row r="30" spans="1:8" ht="15" customHeight="1" x14ac:dyDescent="0.2">
      <c r="A30" s="28">
        <v>2009</v>
      </c>
      <c r="B30" s="29" t="s">
        <v>23</v>
      </c>
      <c r="C30" s="25">
        <v>8.8280631095235353</v>
      </c>
      <c r="D30" s="25">
        <v>5.278851106466016</v>
      </c>
      <c r="E30" s="26"/>
      <c r="F30" s="26"/>
      <c r="G30" s="26"/>
    </row>
    <row r="31" spans="1:8" ht="15" customHeight="1" x14ac:dyDescent="0.2">
      <c r="A31" s="28">
        <v>2010</v>
      </c>
      <c r="B31" s="29" t="s">
        <v>24</v>
      </c>
      <c r="C31" s="25">
        <v>9.4444185995711667</v>
      </c>
      <c r="D31" s="25">
        <v>5.478025245567367</v>
      </c>
      <c r="E31" s="26"/>
      <c r="F31" s="26"/>
      <c r="G31" s="26"/>
    </row>
    <row r="32" spans="1:8" ht="15" customHeight="1" x14ac:dyDescent="0.2">
      <c r="A32" s="28">
        <v>2011</v>
      </c>
      <c r="B32" s="29" t="s">
        <v>25</v>
      </c>
      <c r="C32" s="25">
        <v>10.068421138454941</v>
      </c>
      <c r="D32" s="25">
        <v>5.7804882006221119</v>
      </c>
      <c r="E32" s="26"/>
      <c r="F32" s="26"/>
      <c r="G32" s="26"/>
    </row>
    <row r="33" spans="1:7" ht="15" customHeight="1" x14ac:dyDescent="0.2">
      <c r="A33" s="28">
        <v>2012</v>
      </c>
      <c r="B33" s="29" t="s">
        <v>26</v>
      </c>
      <c r="C33" s="25">
        <v>11.208242929655709</v>
      </c>
      <c r="D33" s="25">
        <v>6.0623233537273808</v>
      </c>
      <c r="E33" s="26"/>
      <c r="F33" s="26"/>
      <c r="G33" s="26"/>
    </row>
    <row r="34" spans="1:7" ht="15" customHeight="1" x14ac:dyDescent="0.2">
      <c r="A34" s="28">
        <v>2013</v>
      </c>
      <c r="B34" s="29" t="s">
        <v>27</v>
      </c>
      <c r="C34" s="25">
        <v>12.117088174961802</v>
      </c>
      <c r="D34" s="25">
        <v>6.3895230595277033</v>
      </c>
      <c r="E34" s="26"/>
      <c r="F34" s="26"/>
      <c r="G34" s="26"/>
    </row>
    <row r="35" spans="1:7" ht="15" customHeight="1" x14ac:dyDescent="0.2">
      <c r="A35" s="28">
        <v>2014</v>
      </c>
      <c r="B35" s="29" t="s">
        <v>28</v>
      </c>
      <c r="C35" s="25">
        <v>13.054015369789775</v>
      </c>
      <c r="D35" s="25">
        <v>6.6041341156977671</v>
      </c>
      <c r="E35" s="26"/>
      <c r="F35" s="26"/>
      <c r="G35" s="26"/>
    </row>
    <row r="36" spans="1:7" ht="15" customHeight="1" x14ac:dyDescent="0.2">
      <c r="A36" s="28">
        <v>2015</v>
      </c>
      <c r="B36" s="29" t="s">
        <v>29</v>
      </c>
      <c r="C36" s="25">
        <v>14.576562010825199</v>
      </c>
      <c r="D36" s="25">
        <v>7.36692174755576</v>
      </c>
      <c r="E36" s="26"/>
      <c r="F36" s="26"/>
      <c r="G36" s="26"/>
    </row>
    <row r="37" spans="1:7" ht="15" customHeight="1" x14ac:dyDescent="0.2">
      <c r="A37" s="28">
        <v>2016</v>
      </c>
      <c r="B37" s="29" t="s">
        <v>30</v>
      </c>
      <c r="C37" s="25">
        <v>15.8</v>
      </c>
      <c r="D37" s="25">
        <v>7.8</v>
      </c>
      <c r="E37" s="26"/>
      <c r="F37" s="26"/>
      <c r="G37" s="26"/>
    </row>
    <row r="38" spans="1:7" ht="15" customHeight="1" x14ac:dyDescent="0.2">
      <c r="A38" s="28">
        <v>2017</v>
      </c>
      <c r="B38" s="29" t="s">
        <v>31</v>
      </c>
      <c r="C38" s="25">
        <v>16.24668257261402</v>
      </c>
      <c r="D38" s="25">
        <v>7.9580222619606653</v>
      </c>
      <c r="E38" s="26"/>
      <c r="F38" s="26"/>
      <c r="G38" s="26"/>
    </row>
    <row r="39" spans="1:7" ht="15" customHeight="1" x14ac:dyDescent="0.2">
      <c r="A39" s="28"/>
      <c r="B39" s="24"/>
      <c r="C39" s="25"/>
      <c r="D39" s="25"/>
      <c r="E39" s="26"/>
      <c r="F39" s="26"/>
    </row>
    <row r="40" spans="1:7" ht="15" customHeight="1" x14ac:dyDescent="0.2">
      <c r="A40" s="24" t="s">
        <v>16</v>
      </c>
      <c r="B40" s="24" t="s">
        <v>16</v>
      </c>
      <c r="C40" s="25">
        <v>15.657477772199242</v>
      </c>
      <c r="D40" s="25">
        <v>7.5691198952479501</v>
      </c>
      <c r="E40" s="26"/>
      <c r="F40" s="26"/>
    </row>
    <row r="41" spans="1:7" ht="15" customHeight="1" x14ac:dyDescent="0.2">
      <c r="A41" s="24" t="s">
        <v>17</v>
      </c>
      <c r="B41" s="24" t="s">
        <v>17</v>
      </c>
      <c r="C41" s="79">
        <v>15.714082235558582</v>
      </c>
      <c r="D41" s="25">
        <v>7.77192104311173</v>
      </c>
      <c r="E41" s="26"/>
      <c r="F41" s="26"/>
    </row>
    <row r="42" spans="1:7" ht="15" customHeight="1" x14ac:dyDescent="0.2">
      <c r="A42" s="26"/>
      <c r="B42" s="26"/>
      <c r="C42" s="80"/>
      <c r="D42" s="26"/>
      <c r="E42" s="26"/>
      <c r="F42" s="26"/>
    </row>
    <row r="43" spans="1:7" ht="15" customHeight="1" x14ac:dyDescent="0.2">
      <c r="A43" s="26"/>
      <c r="B43" s="26"/>
      <c r="C43" s="26"/>
      <c r="D43" s="26"/>
      <c r="E43" s="26"/>
      <c r="F43" s="26"/>
      <c r="G43" s="26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33</v>
      </c>
    </row>
    <row r="2" spans="1:8" s="7" customFormat="1" ht="15" customHeight="1" x14ac:dyDescent="0.2">
      <c r="A2" s="2" t="s">
        <v>1</v>
      </c>
    </row>
    <row r="3" spans="1:8" s="7" customFormat="1" ht="15" customHeight="1" x14ac:dyDescent="0.25">
      <c r="A3" s="16"/>
      <c r="B3" s="84"/>
      <c r="C3" s="85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8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8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8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8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8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8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8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8" ht="15" customHeight="1" x14ac:dyDescent="0.2">
      <c r="D24" s="18"/>
      <c r="E24" s="18"/>
      <c r="F24" s="18"/>
      <c r="G24" s="18"/>
      <c r="H24" s="18"/>
    </row>
    <row r="25" spans="1:8" ht="15" customHeight="1" x14ac:dyDescent="0.2">
      <c r="A25" s="18"/>
      <c r="B25" s="18" t="s">
        <v>50</v>
      </c>
      <c r="C25" s="18" t="s">
        <v>51</v>
      </c>
      <c r="D25" s="18"/>
      <c r="E25" s="18"/>
      <c r="F25" s="18"/>
      <c r="G25" s="18"/>
      <c r="H25" s="18"/>
    </row>
    <row r="26" spans="1:8" ht="15" customHeight="1" x14ac:dyDescent="0.2">
      <c r="A26" s="18" t="s">
        <v>34</v>
      </c>
      <c r="B26" s="30">
        <v>126.669996329808</v>
      </c>
      <c r="C26" s="30">
        <v>105.309716986834</v>
      </c>
      <c r="D26" s="18"/>
      <c r="E26" s="18"/>
      <c r="F26" s="18"/>
      <c r="G26" s="18"/>
      <c r="H26" s="18"/>
    </row>
    <row r="27" spans="1:8" ht="15" customHeight="1" x14ac:dyDescent="0.2">
      <c r="A27" s="18" t="s">
        <v>35</v>
      </c>
      <c r="B27" s="30">
        <v>115.906159679702</v>
      </c>
      <c r="C27" s="30">
        <v>106.818654857835</v>
      </c>
    </row>
    <row r="28" spans="1:8" ht="15" customHeight="1" x14ac:dyDescent="0.2">
      <c r="A28" s="1" t="s">
        <v>36</v>
      </c>
      <c r="B28" s="6">
        <v>129.32002883937</v>
      </c>
      <c r="C28" s="6">
        <v>109.12568428378999</v>
      </c>
    </row>
    <row r="29" spans="1:8" ht="15" customHeight="1" x14ac:dyDescent="0.2">
      <c r="A29" s="1" t="s">
        <v>37</v>
      </c>
      <c r="B29" s="6">
        <v>118.617006140562</v>
      </c>
      <c r="C29" s="6">
        <v>108.604401531682</v>
      </c>
    </row>
    <row r="30" spans="1:8" ht="15" customHeight="1" x14ac:dyDescent="0.2">
      <c r="A30" s="1" t="s">
        <v>38</v>
      </c>
      <c r="B30" s="6">
        <v>130.95357458186101</v>
      </c>
      <c r="C30" s="6">
        <v>108.875784481805</v>
      </c>
    </row>
    <row r="31" spans="1:8" ht="15" customHeight="1" x14ac:dyDescent="0.2">
      <c r="A31" s="1" t="s">
        <v>39</v>
      </c>
      <c r="B31" s="6">
        <v>155.48774978217099</v>
      </c>
      <c r="C31" s="6">
        <v>110.677605203304</v>
      </c>
    </row>
    <row r="32" spans="1:8" ht="15" customHeight="1" x14ac:dyDescent="0.2">
      <c r="A32" s="1" t="s">
        <v>40</v>
      </c>
      <c r="B32" s="6">
        <v>128.20106517248701</v>
      </c>
      <c r="C32" s="6">
        <v>113.50754195057399</v>
      </c>
    </row>
    <row r="33" spans="1:3" ht="15" customHeight="1" x14ac:dyDescent="0.2">
      <c r="A33" s="1" t="s">
        <v>41</v>
      </c>
      <c r="B33" s="6">
        <v>137.79677456628201</v>
      </c>
      <c r="C33" s="6">
        <v>111.707666642162</v>
      </c>
    </row>
    <row r="34" spans="1:3" ht="15" customHeight="1" x14ac:dyDescent="0.2">
      <c r="A34" s="1" t="s">
        <v>42</v>
      </c>
      <c r="B34" s="6">
        <v>139.38496025427301</v>
      </c>
      <c r="C34" s="6">
        <v>113.039803002263</v>
      </c>
    </row>
    <row r="35" spans="1:3" ht="15" customHeight="1" x14ac:dyDescent="0.2">
      <c r="A35" s="1" t="s">
        <v>43</v>
      </c>
      <c r="B35" s="6">
        <v>136.84385739103701</v>
      </c>
      <c r="C35" s="6">
        <v>113.196848021797</v>
      </c>
    </row>
    <row r="36" spans="1:3" ht="15" customHeight="1" x14ac:dyDescent="0.2">
      <c r="A36" s="1" t="s">
        <v>44</v>
      </c>
      <c r="B36" s="6">
        <v>132.390528456151</v>
      </c>
      <c r="C36" s="6">
        <v>113.949262192676</v>
      </c>
    </row>
    <row r="37" spans="1:3" ht="15" customHeight="1" x14ac:dyDescent="0.2">
      <c r="A37" s="1" t="s">
        <v>45</v>
      </c>
      <c r="B37" s="6">
        <v>125.27594498649501</v>
      </c>
      <c r="C37" s="6">
        <v>113.217437595159</v>
      </c>
    </row>
    <row r="38" spans="1:3" ht="15" customHeight="1" x14ac:dyDescent="0.2">
      <c r="A38" s="1" t="s">
        <v>46</v>
      </c>
      <c r="B38" s="6">
        <v>125.39971560542401</v>
      </c>
      <c r="C38" s="6">
        <v>113.80764849594701</v>
      </c>
    </row>
    <row r="39" spans="1:3" ht="15" customHeight="1" x14ac:dyDescent="0.2">
      <c r="A39" s="1" t="s">
        <v>47</v>
      </c>
      <c r="B39" s="6">
        <v>120.865731627304</v>
      </c>
      <c r="C39" s="6">
        <v>113.510185558255</v>
      </c>
    </row>
    <row r="40" spans="1:3" ht="15" customHeight="1" x14ac:dyDescent="0.2">
      <c r="A40" s="1" t="s">
        <v>48</v>
      </c>
      <c r="B40" s="6">
        <v>139.40901721030301</v>
      </c>
      <c r="C40" s="6">
        <v>115.378083764176</v>
      </c>
    </row>
    <row r="41" spans="1:3" ht="15" customHeight="1" x14ac:dyDescent="0.2">
      <c r="A41" s="1" t="s">
        <v>49</v>
      </c>
      <c r="B41" s="6">
        <v>135.641664689218</v>
      </c>
      <c r="C41" s="6">
        <v>115.006454267873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52</v>
      </c>
      <c r="B1" s="82"/>
      <c r="C1" s="82"/>
      <c r="D1" s="82"/>
      <c r="E1" s="82"/>
      <c r="F1" s="82"/>
      <c r="G1" s="82"/>
      <c r="H1" s="82"/>
    </row>
    <row r="2" spans="1:8" s="7" customFormat="1" ht="1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5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0" ht="15" customHeight="1" x14ac:dyDescent="0.2">
      <c r="A25" s="34"/>
      <c r="B25" s="18" t="s">
        <v>53</v>
      </c>
      <c r="C25" s="18"/>
      <c r="D25" s="18"/>
      <c r="E25" s="18"/>
      <c r="F25" s="18"/>
      <c r="G25" s="18"/>
      <c r="H25" s="18"/>
      <c r="J25" s="67"/>
    </row>
    <row r="26" spans="1:10" ht="15" customHeight="1" x14ac:dyDescent="0.2">
      <c r="A26" s="35">
        <v>34789</v>
      </c>
      <c r="B26" s="18">
        <v>86.791238805578175</v>
      </c>
      <c r="C26" s="18"/>
      <c r="D26" s="18"/>
      <c r="E26" s="18"/>
      <c r="F26" s="18"/>
      <c r="G26" s="18"/>
      <c r="H26" s="18"/>
    </row>
    <row r="27" spans="1:10" ht="15" customHeight="1" x14ac:dyDescent="0.2">
      <c r="A27" s="35">
        <v>34880</v>
      </c>
      <c r="B27" s="18">
        <v>87.802060830692426</v>
      </c>
      <c r="C27" s="18"/>
      <c r="D27" s="18"/>
      <c r="E27" s="18"/>
      <c r="F27" s="18"/>
      <c r="G27" s="18"/>
      <c r="H27" s="18"/>
    </row>
    <row r="28" spans="1:10" ht="15" customHeight="1" x14ac:dyDescent="0.2">
      <c r="A28" s="35">
        <v>34972</v>
      </c>
      <c r="B28" s="18">
        <v>85.669303239457903</v>
      </c>
      <c r="C28" s="18"/>
      <c r="D28" s="18"/>
      <c r="E28" s="18"/>
      <c r="F28" s="18"/>
      <c r="G28" s="18"/>
      <c r="H28" s="18"/>
      <c r="J28" s="67"/>
    </row>
    <row r="29" spans="1:10" ht="15" customHeight="1" x14ac:dyDescent="0.2">
      <c r="A29" s="35">
        <v>35064</v>
      </c>
      <c r="B29" s="18">
        <v>84.175933789408887</v>
      </c>
      <c r="C29" s="18"/>
      <c r="D29" s="18"/>
      <c r="E29" s="18"/>
      <c r="F29" s="18"/>
      <c r="G29" s="18"/>
      <c r="H29" s="18"/>
    </row>
    <row r="30" spans="1:10" ht="15" customHeight="1" x14ac:dyDescent="0.2">
      <c r="A30" s="35">
        <v>35155</v>
      </c>
      <c r="B30" s="18">
        <v>84.626683517121108</v>
      </c>
      <c r="C30" s="18"/>
      <c r="D30" s="18"/>
      <c r="E30" s="18"/>
      <c r="F30" s="18"/>
      <c r="G30" s="18"/>
      <c r="H30" s="18"/>
    </row>
    <row r="31" spans="1:10" ht="15" customHeight="1" x14ac:dyDescent="0.2">
      <c r="A31" s="4">
        <v>35246</v>
      </c>
      <c r="B31" s="1">
        <v>83.855775536001332</v>
      </c>
    </row>
    <row r="32" spans="1:10" ht="15" customHeight="1" x14ac:dyDescent="0.2">
      <c r="A32" s="4">
        <v>35338</v>
      </c>
      <c r="B32" s="1">
        <v>81.601213370433086</v>
      </c>
    </row>
    <row r="33" spans="1:2" ht="15" customHeight="1" x14ac:dyDescent="0.2">
      <c r="A33" s="4">
        <v>35430</v>
      </c>
      <c r="B33" s="1">
        <v>81.770547385938585</v>
      </c>
    </row>
    <row r="34" spans="1:2" ht="15" customHeight="1" x14ac:dyDescent="0.2">
      <c r="A34" s="4">
        <v>35520</v>
      </c>
      <c r="B34" s="1">
        <v>78.771607676203132</v>
      </c>
    </row>
    <row r="35" spans="1:2" ht="15" customHeight="1" x14ac:dyDescent="0.2">
      <c r="A35" s="4">
        <v>35611</v>
      </c>
      <c r="B35" s="1">
        <v>76.805070837564244</v>
      </c>
    </row>
    <row r="36" spans="1:2" ht="15" customHeight="1" x14ac:dyDescent="0.2">
      <c r="A36" s="4">
        <v>35703</v>
      </c>
      <c r="B36" s="1">
        <v>74.505527645079255</v>
      </c>
    </row>
    <row r="37" spans="1:2" ht="15" customHeight="1" x14ac:dyDescent="0.2">
      <c r="A37" s="4">
        <v>35795</v>
      </c>
      <c r="B37" s="1">
        <v>71.532432834393887</v>
      </c>
    </row>
    <row r="38" spans="1:2" ht="15" customHeight="1" x14ac:dyDescent="0.2">
      <c r="A38" s="4">
        <v>35885</v>
      </c>
      <c r="B38" s="1">
        <v>69.53882782104894</v>
      </c>
    </row>
    <row r="39" spans="1:2" ht="15" customHeight="1" x14ac:dyDescent="0.2">
      <c r="A39" s="4">
        <v>35976</v>
      </c>
      <c r="B39" s="1">
        <v>70.562420458036328</v>
      </c>
    </row>
    <row r="40" spans="1:2" ht="15" customHeight="1" x14ac:dyDescent="0.2">
      <c r="A40" s="4">
        <v>36068</v>
      </c>
      <c r="B40" s="1">
        <v>68.702946685010119</v>
      </c>
    </row>
    <row r="41" spans="1:2" ht="15" customHeight="1" x14ac:dyDescent="0.2">
      <c r="A41" s="4">
        <v>36160</v>
      </c>
      <c r="B41" s="1">
        <v>70.854790534002802</v>
      </c>
    </row>
    <row r="42" spans="1:2" ht="15" customHeight="1" x14ac:dyDescent="0.2">
      <c r="A42" s="4">
        <v>36250</v>
      </c>
      <c r="B42" s="1">
        <v>71.267971693916337</v>
      </c>
    </row>
    <row r="43" spans="1:2" ht="15" customHeight="1" x14ac:dyDescent="0.2">
      <c r="A43" s="4">
        <v>36341</v>
      </c>
      <c r="B43" s="1">
        <v>72.968126191010995</v>
      </c>
    </row>
    <row r="44" spans="1:2" ht="15" customHeight="1" x14ac:dyDescent="0.2">
      <c r="A44" s="4">
        <v>36433</v>
      </c>
      <c r="B44" s="1">
        <v>69.178141377152087</v>
      </c>
    </row>
    <row r="45" spans="1:2" ht="15" customHeight="1" x14ac:dyDescent="0.2">
      <c r="A45" s="4">
        <v>36525</v>
      </c>
      <c r="B45" s="1">
        <v>71.150072954333311</v>
      </c>
    </row>
    <row r="46" spans="1:2" ht="15" customHeight="1" x14ac:dyDescent="0.2">
      <c r="A46" s="4">
        <v>36616</v>
      </c>
      <c r="B46" s="1">
        <v>70.002463849847516</v>
      </c>
    </row>
    <row r="47" spans="1:2" ht="15" customHeight="1" x14ac:dyDescent="0.2">
      <c r="A47" s="4">
        <v>36707</v>
      </c>
      <c r="B47" s="1">
        <v>70.559302726995369</v>
      </c>
    </row>
    <row r="48" spans="1:2" ht="15" customHeight="1" x14ac:dyDescent="0.2">
      <c r="A48" s="4">
        <v>36799</v>
      </c>
      <c r="B48" s="1">
        <v>69.791925901574203</v>
      </c>
    </row>
    <row r="49" spans="1:2" ht="15" customHeight="1" x14ac:dyDescent="0.2">
      <c r="A49" s="4">
        <v>36891</v>
      </c>
      <c r="B49" s="1">
        <v>69.152314855060013</v>
      </c>
    </row>
    <row r="50" spans="1:2" ht="15" customHeight="1" x14ac:dyDescent="0.2">
      <c r="A50" s="4">
        <v>36981</v>
      </c>
      <c r="B50" s="1">
        <v>69.229294133862268</v>
      </c>
    </row>
    <row r="51" spans="1:2" ht="15" customHeight="1" x14ac:dyDescent="0.2">
      <c r="A51" s="4">
        <v>37072</v>
      </c>
      <c r="B51" s="1">
        <v>69.633001155486212</v>
      </c>
    </row>
    <row r="52" spans="1:2" ht="15" customHeight="1" x14ac:dyDescent="0.2">
      <c r="A52" s="4">
        <v>37164</v>
      </c>
      <c r="B52" s="1">
        <v>67.726994375190458</v>
      </c>
    </row>
    <row r="53" spans="1:2" ht="15" customHeight="1" x14ac:dyDescent="0.2">
      <c r="A53" s="4">
        <v>37256</v>
      </c>
      <c r="B53" s="1">
        <v>69.20325492362052</v>
      </c>
    </row>
    <row r="54" spans="1:2" ht="15" customHeight="1" x14ac:dyDescent="0.2">
      <c r="A54" s="4">
        <v>37346</v>
      </c>
      <c r="B54" s="1">
        <v>69.200390809622277</v>
      </c>
    </row>
    <row r="55" spans="1:2" ht="15" customHeight="1" x14ac:dyDescent="0.2">
      <c r="A55" s="4">
        <v>37437</v>
      </c>
      <c r="B55" s="1">
        <v>70.50966517736245</v>
      </c>
    </row>
    <row r="56" spans="1:2" ht="15" customHeight="1" x14ac:dyDescent="0.2">
      <c r="A56" s="4">
        <v>37529</v>
      </c>
      <c r="B56" s="1">
        <v>67.510733942310466</v>
      </c>
    </row>
    <row r="57" spans="1:2" ht="15" customHeight="1" x14ac:dyDescent="0.2">
      <c r="A57" s="4">
        <v>37621</v>
      </c>
      <c r="B57" s="1">
        <v>70.666882162482665</v>
      </c>
    </row>
    <row r="58" spans="1:2" ht="15" customHeight="1" x14ac:dyDescent="0.2">
      <c r="A58" s="4">
        <v>37711</v>
      </c>
      <c r="B58" s="1">
        <v>69.560036422855347</v>
      </c>
    </row>
    <row r="59" spans="1:2" ht="15" customHeight="1" x14ac:dyDescent="0.2">
      <c r="A59" s="4">
        <v>37802</v>
      </c>
      <c r="B59" s="1">
        <v>69.766980877071788</v>
      </c>
    </row>
    <row r="60" spans="1:2" ht="15" customHeight="1" x14ac:dyDescent="0.2">
      <c r="A60" s="4">
        <v>37894</v>
      </c>
      <c r="B60" s="1">
        <v>67.618831159504168</v>
      </c>
    </row>
    <row r="61" spans="1:2" ht="15" customHeight="1" x14ac:dyDescent="0.2">
      <c r="A61" s="4">
        <v>37986</v>
      </c>
      <c r="B61" s="1">
        <v>68.05815391444969</v>
      </c>
    </row>
    <row r="62" spans="1:2" ht="15" customHeight="1" x14ac:dyDescent="0.2">
      <c r="A62" s="4">
        <v>38077</v>
      </c>
      <c r="B62" s="1">
        <v>67.219904883085121</v>
      </c>
    </row>
    <row r="63" spans="1:2" ht="15" customHeight="1" x14ac:dyDescent="0.2">
      <c r="A63" s="4">
        <v>38168</v>
      </c>
      <c r="B63" s="1">
        <v>68.638472817272145</v>
      </c>
    </row>
    <row r="64" spans="1:2" ht="15" customHeight="1" x14ac:dyDescent="0.2">
      <c r="A64" s="4">
        <v>38260</v>
      </c>
      <c r="B64" s="1">
        <v>66.760998860997219</v>
      </c>
    </row>
    <row r="65" spans="1:2" ht="15" customHeight="1" x14ac:dyDescent="0.2">
      <c r="A65" s="4">
        <v>38352</v>
      </c>
      <c r="B65" s="1">
        <v>67.6366110008709</v>
      </c>
    </row>
    <row r="66" spans="1:2" ht="15" customHeight="1" x14ac:dyDescent="0.2">
      <c r="A66" s="4">
        <v>38442</v>
      </c>
      <c r="B66" s="1">
        <v>67.422429177671518</v>
      </c>
    </row>
    <row r="67" spans="1:2" ht="15" customHeight="1" x14ac:dyDescent="0.2">
      <c r="A67" s="4">
        <v>38533</v>
      </c>
      <c r="B67" s="1">
        <v>67.90882955308895</v>
      </c>
    </row>
    <row r="68" spans="1:2" ht="15" customHeight="1" x14ac:dyDescent="0.2">
      <c r="A68" s="4">
        <v>38625</v>
      </c>
      <c r="B68" s="1">
        <v>66.596009907335997</v>
      </c>
    </row>
    <row r="69" spans="1:2" ht="15" customHeight="1" x14ac:dyDescent="0.2">
      <c r="A69" s="4">
        <v>38717</v>
      </c>
      <c r="B69" s="1">
        <v>63.862111066646612</v>
      </c>
    </row>
    <row r="70" spans="1:2" ht="15" customHeight="1" x14ac:dyDescent="0.2">
      <c r="A70" s="4">
        <v>38807</v>
      </c>
      <c r="B70" s="1">
        <v>62.686693357566824</v>
      </c>
    </row>
    <row r="71" spans="1:2" ht="15" customHeight="1" x14ac:dyDescent="0.2">
      <c r="A71" s="4">
        <v>38898</v>
      </c>
      <c r="B71" s="1">
        <v>63.854008563276388</v>
      </c>
    </row>
    <row r="72" spans="1:2" ht="15" customHeight="1" x14ac:dyDescent="0.2">
      <c r="A72" s="4">
        <v>38990</v>
      </c>
      <c r="B72" s="1">
        <v>61.08423718870165</v>
      </c>
    </row>
    <row r="73" spans="1:2" ht="15" customHeight="1" x14ac:dyDescent="0.2">
      <c r="A73" s="4">
        <v>39082</v>
      </c>
      <c r="B73" s="1">
        <v>61.402046551084247</v>
      </c>
    </row>
    <row r="74" spans="1:2" ht="15" customHeight="1" x14ac:dyDescent="0.2">
      <c r="A74" s="4">
        <v>39172</v>
      </c>
      <c r="B74" s="1">
        <v>62.399755220350684</v>
      </c>
    </row>
    <row r="75" spans="1:2" ht="15" customHeight="1" x14ac:dyDescent="0.2">
      <c r="A75" s="4">
        <v>39263</v>
      </c>
      <c r="B75" s="1">
        <v>61.81607791422784</v>
      </c>
    </row>
    <row r="76" spans="1:2" ht="15" customHeight="1" x14ac:dyDescent="0.2">
      <c r="A76" s="4">
        <v>39355</v>
      </c>
      <c r="B76" s="1">
        <v>61.014771933076652</v>
      </c>
    </row>
    <row r="77" spans="1:2" ht="15" customHeight="1" x14ac:dyDescent="0.2">
      <c r="A77" s="4">
        <v>39447</v>
      </c>
      <c r="B77" s="1">
        <v>60.72076731213658</v>
      </c>
    </row>
    <row r="78" spans="1:2" ht="15" customHeight="1" x14ac:dyDescent="0.2">
      <c r="A78" s="4">
        <v>39538</v>
      </c>
      <c r="B78" s="1">
        <v>59.403804110391675</v>
      </c>
    </row>
    <row r="79" spans="1:2" ht="15" customHeight="1" x14ac:dyDescent="0.2">
      <c r="A79" s="4">
        <v>39629</v>
      </c>
      <c r="B79" s="1">
        <v>59.066655336049699</v>
      </c>
    </row>
    <row r="80" spans="1:2" ht="15" customHeight="1" x14ac:dyDescent="0.2">
      <c r="A80" s="4">
        <v>39721</v>
      </c>
      <c r="B80" s="1">
        <v>57.589149701811614</v>
      </c>
    </row>
    <row r="81" spans="1:2" ht="15" customHeight="1" x14ac:dyDescent="0.2">
      <c r="A81" s="4">
        <v>39813</v>
      </c>
      <c r="B81" s="1">
        <v>56.184923305360982</v>
      </c>
    </row>
    <row r="82" spans="1:2" ht="15" customHeight="1" x14ac:dyDescent="0.2">
      <c r="A82" s="4">
        <v>39903</v>
      </c>
      <c r="B82" s="1">
        <v>57.176607450094998</v>
      </c>
    </row>
    <row r="83" spans="1:2" ht="15" customHeight="1" x14ac:dyDescent="0.2">
      <c r="A83" s="4">
        <v>39994</v>
      </c>
      <c r="B83" s="1">
        <v>58.252462325945345</v>
      </c>
    </row>
    <row r="84" spans="1:2" ht="15" customHeight="1" x14ac:dyDescent="0.2">
      <c r="A84" s="4">
        <v>40086</v>
      </c>
      <c r="B84" s="1">
        <v>56.353500190113913</v>
      </c>
    </row>
    <row r="85" spans="1:2" ht="15" customHeight="1" x14ac:dyDescent="0.2">
      <c r="A85" s="4">
        <v>40178</v>
      </c>
      <c r="B85" s="1">
        <v>55.555722836414247</v>
      </c>
    </row>
    <row r="86" spans="1:2" ht="15" customHeight="1" x14ac:dyDescent="0.2">
      <c r="A86" s="4">
        <v>40268</v>
      </c>
      <c r="B86" s="1">
        <v>52.189579717954729</v>
      </c>
    </row>
    <row r="87" spans="1:2" ht="15" customHeight="1" x14ac:dyDescent="0.2">
      <c r="A87" s="4">
        <v>40359</v>
      </c>
      <c r="B87" s="1">
        <v>53.358789360076656</v>
      </c>
    </row>
    <row r="88" spans="1:2" ht="15" customHeight="1" x14ac:dyDescent="0.2">
      <c r="A88" s="4">
        <v>40451</v>
      </c>
      <c r="B88" s="1">
        <v>53.182889582065243</v>
      </c>
    </row>
    <row r="89" spans="1:2" ht="15" customHeight="1" x14ac:dyDescent="0.2">
      <c r="A89" s="4">
        <v>40543</v>
      </c>
      <c r="B89" s="1">
        <v>54.26205923936346</v>
      </c>
    </row>
    <row r="90" spans="1:2" ht="15" customHeight="1" x14ac:dyDescent="0.2">
      <c r="A90" s="4">
        <v>40633</v>
      </c>
      <c r="B90" s="1">
        <v>55.196155360597828</v>
      </c>
    </row>
    <row r="91" spans="1:2" ht="15" customHeight="1" x14ac:dyDescent="0.2">
      <c r="A91" s="4">
        <v>40724</v>
      </c>
      <c r="B91" s="1">
        <v>53.851753690933812</v>
      </c>
    </row>
    <row r="92" spans="1:2" ht="15" customHeight="1" x14ac:dyDescent="0.2">
      <c r="A92" s="4">
        <v>40816</v>
      </c>
      <c r="B92" s="1">
        <v>55.650707035640799</v>
      </c>
    </row>
    <row r="93" spans="1:2" ht="15" customHeight="1" x14ac:dyDescent="0.2">
      <c r="A93" s="4">
        <v>40908</v>
      </c>
      <c r="B93" s="1">
        <v>54.206732829964722</v>
      </c>
    </row>
    <row r="94" spans="1:2" ht="15" customHeight="1" x14ac:dyDescent="0.2">
      <c r="A94" s="4">
        <v>40999</v>
      </c>
      <c r="B94" s="1">
        <v>56.128776926649614</v>
      </c>
    </row>
    <row r="95" spans="1:2" ht="15" customHeight="1" x14ac:dyDescent="0.2">
      <c r="A95" s="4">
        <v>41090</v>
      </c>
      <c r="B95" s="1">
        <v>57.526367977488349</v>
      </c>
    </row>
    <row r="96" spans="1:2" ht="15" customHeight="1" x14ac:dyDescent="0.2">
      <c r="A96" s="4">
        <v>41182</v>
      </c>
      <c r="B96" s="1">
        <v>56.57276950294775</v>
      </c>
    </row>
    <row r="97" spans="1:2" ht="15" customHeight="1" x14ac:dyDescent="0.2">
      <c r="A97" s="4">
        <v>41274</v>
      </c>
      <c r="B97" s="1">
        <v>55.865789977429849</v>
      </c>
    </row>
    <row r="98" spans="1:2" ht="15" customHeight="1" x14ac:dyDescent="0.2">
      <c r="A98" s="4">
        <v>41364</v>
      </c>
      <c r="B98" s="1">
        <v>58.129986845527192</v>
      </c>
    </row>
    <row r="99" spans="1:2" ht="15" customHeight="1" x14ac:dyDescent="0.2">
      <c r="A99" s="4">
        <v>41455</v>
      </c>
      <c r="B99" s="1">
        <v>61.723496221197074</v>
      </c>
    </row>
    <row r="100" spans="1:2" ht="15" customHeight="1" x14ac:dyDescent="0.2">
      <c r="A100" s="4">
        <v>41547</v>
      </c>
      <c r="B100" s="1">
        <v>58.602151033845608</v>
      </c>
    </row>
    <row r="101" spans="1:2" ht="15" customHeight="1" x14ac:dyDescent="0.2">
      <c r="A101" s="4">
        <v>41639</v>
      </c>
      <c r="B101" s="1">
        <v>57.521073117968328</v>
      </c>
    </row>
    <row r="102" spans="1:2" ht="15" customHeight="1" x14ac:dyDescent="0.2">
      <c r="A102" s="4">
        <v>41729</v>
      </c>
      <c r="B102" s="1">
        <v>58.14514230165566</v>
      </c>
    </row>
    <row r="103" spans="1:2" ht="15" customHeight="1" x14ac:dyDescent="0.2">
      <c r="A103" s="31">
        <v>41820</v>
      </c>
      <c r="B103" s="1">
        <v>58.774761273750244</v>
      </c>
    </row>
    <row r="104" spans="1:2" ht="15" customHeight="1" x14ac:dyDescent="0.2">
      <c r="A104" s="31">
        <v>41912</v>
      </c>
      <c r="B104" s="1">
        <v>57.263807844821699</v>
      </c>
    </row>
    <row r="105" spans="1:2" ht="15" customHeight="1" x14ac:dyDescent="0.2">
      <c r="A105" s="31">
        <v>42004</v>
      </c>
      <c r="B105" s="1">
        <v>58.13638765599174</v>
      </c>
    </row>
    <row r="106" spans="1:2" ht="15" customHeight="1" x14ac:dyDescent="0.2">
      <c r="A106" s="31">
        <v>42094</v>
      </c>
      <c r="B106" s="1">
        <v>58.207071570659764</v>
      </c>
    </row>
    <row r="107" spans="1:2" ht="15" customHeight="1" x14ac:dyDescent="0.2">
      <c r="A107" s="31">
        <v>42185</v>
      </c>
      <c r="B107" s="1">
        <v>58.394744250180828</v>
      </c>
    </row>
    <row r="108" spans="1:2" ht="15" customHeight="1" x14ac:dyDescent="0.2">
      <c r="A108" s="31">
        <v>42277</v>
      </c>
      <c r="B108" s="1">
        <v>56.763920475229888</v>
      </c>
    </row>
    <row r="109" spans="1:2" ht="15" customHeight="1" x14ac:dyDescent="0.2">
      <c r="A109" s="31">
        <v>42369</v>
      </c>
      <c r="B109" s="1">
        <v>56.626742598174303</v>
      </c>
    </row>
    <row r="110" spans="1:2" ht="15" customHeight="1" x14ac:dyDescent="0.2">
      <c r="A110" s="31">
        <v>42460</v>
      </c>
      <c r="B110" s="1">
        <v>55.914801008987638</v>
      </c>
    </row>
    <row r="111" spans="1:2" ht="15" customHeight="1" x14ac:dyDescent="0.2">
      <c r="A111" s="31">
        <v>42551</v>
      </c>
      <c r="B111" s="1">
        <v>57.279625490934428</v>
      </c>
    </row>
    <row r="112" spans="1:2" ht="15" customHeight="1" x14ac:dyDescent="0.2">
      <c r="A112" s="31">
        <v>42643</v>
      </c>
      <c r="B112" s="1">
        <v>57.032243505332033</v>
      </c>
    </row>
    <row r="113" spans="1:2" ht="15" customHeight="1" x14ac:dyDescent="0.2">
      <c r="A113" s="31">
        <v>42369</v>
      </c>
      <c r="B113" s="1">
        <v>57.083434059892078</v>
      </c>
    </row>
    <row r="114" spans="1:2" ht="15" customHeight="1" x14ac:dyDescent="0.2">
      <c r="A114" s="31">
        <v>42825</v>
      </c>
      <c r="B114" s="1">
        <v>60.597905630624247</v>
      </c>
    </row>
    <row r="115" spans="1:2" ht="15" customHeight="1" x14ac:dyDescent="0.2">
      <c r="A115" s="31">
        <v>42916</v>
      </c>
      <c r="B115" s="1">
        <v>60.896059409858708</v>
      </c>
    </row>
    <row r="116" spans="1:2" ht="15" customHeight="1" x14ac:dyDescent="0.2">
      <c r="A116" s="31">
        <v>43008</v>
      </c>
      <c r="B116" s="1">
        <v>60.277599770787141</v>
      </c>
    </row>
    <row r="117" spans="1:2" ht="15" customHeight="1" x14ac:dyDescent="0.2">
      <c r="A117" s="31">
        <v>43100</v>
      </c>
      <c r="B117" s="1">
        <v>58.509048656126495</v>
      </c>
    </row>
    <row r="118" spans="1:2" ht="15" customHeight="1" x14ac:dyDescent="0.2">
      <c r="A118" s="31">
        <v>43190</v>
      </c>
      <c r="B118" s="1">
        <v>58.159138656915196</v>
      </c>
    </row>
    <row r="119" spans="1:2" ht="15" customHeight="1" x14ac:dyDescent="0.2">
      <c r="A119" s="31">
        <v>43281</v>
      </c>
      <c r="B119" s="1">
        <v>60.562206548913601</v>
      </c>
    </row>
    <row r="120" spans="1:2" ht="15" customHeight="1" x14ac:dyDescent="0.2">
      <c r="A120" s="32">
        <v>43373</v>
      </c>
      <c r="B120" s="33">
        <v>56.900354042717929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" width="11.42578125" style="1"/>
    <col min="2" max="2" width="11.42578125" style="1" customWidth="1"/>
    <col min="3" max="16384" width="11.42578125" style="1"/>
  </cols>
  <sheetData>
    <row r="1" spans="1:9" s="81" customFormat="1" ht="20.100000000000001" customHeight="1" x14ac:dyDescent="0.3">
      <c r="A1" s="3" t="s">
        <v>54</v>
      </c>
    </row>
    <row r="2" spans="1:9" s="7" customFormat="1" ht="15" customHeight="1" x14ac:dyDescent="0.2">
      <c r="A2" s="15" t="s">
        <v>55</v>
      </c>
      <c r="B2" s="16"/>
      <c r="C2" s="16"/>
      <c r="D2" s="16"/>
      <c r="E2" s="16"/>
      <c r="F2" s="16"/>
      <c r="G2" s="16"/>
      <c r="H2" s="16"/>
      <c r="I2" s="16"/>
    </row>
    <row r="3" spans="1:9" s="7" customFormat="1" ht="15" customHeight="1" x14ac:dyDescent="0.2">
      <c r="A3" s="16"/>
      <c r="B3" s="16"/>
      <c r="C3" s="16"/>
      <c r="D3" s="16"/>
      <c r="E3" s="16"/>
      <c r="F3" s="16"/>
      <c r="G3" s="16"/>
      <c r="H3" s="16"/>
      <c r="I3" s="1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9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9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9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9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9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9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9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9" ht="15" customHeight="1" x14ac:dyDescent="0.2">
      <c r="C24" s="18"/>
      <c r="D24" s="18"/>
      <c r="E24" s="18"/>
      <c r="F24" s="18"/>
      <c r="G24" s="18"/>
      <c r="H24" s="18"/>
      <c r="I24" s="18"/>
    </row>
    <row r="25" spans="1:9" ht="15" customHeight="1" x14ac:dyDescent="0.2">
      <c r="A25" s="18"/>
      <c r="B25" s="18" t="s">
        <v>56</v>
      </c>
      <c r="C25" s="18"/>
      <c r="D25" s="18"/>
      <c r="E25" s="18"/>
      <c r="F25" s="18"/>
      <c r="G25" s="18"/>
      <c r="H25" s="18"/>
      <c r="I25" s="18"/>
    </row>
    <row r="26" spans="1:9" ht="15" customHeight="1" x14ac:dyDescent="0.2">
      <c r="A26" s="35">
        <v>34789</v>
      </c>
      <c r="B26" s="18">
        <v>23.05</v>
      </c>
      <c r="C26" s="18"/>
      <c r="D26" s="18"/>
      <c r="E26" s="18"/>
      <c r="F26" s="18"/>
      <c r="G26" s="18"/>
      <c r="H26" s="18"/>
      <c r="I26" s="18"/>
    </row>
    <row r="27" spans="1:9" ht="15" customHeight="1" x14ac:dyDescent="0.2">
      <c r="A27" s="35">
        <v>34880</v>
      </c>
      <c r="B27" s="18">
        <v>21.08</v>
      </c>
    </row>
    <row r="28" spans="1:9" ht="15" customHeight="1" x14ac:dyDescent="0.2">
      <c r="A28" s="4">
        <v>34972</v>
      </c>
      <c r="B28" s="1">
        <v>23.4</v>
      </c>
    </row>
    <row r="29" spans="1:9" ht="15" customHeight="1" x14ac:dyDescent="0.2">
      <c r="A29" s="4">
        <v>35064</v>
      </c>
      <c r="B29" s="1">
        <v>21</v>
      </c>
    </row>
    <row r="30" spans="1:9" ht="15" customHeight="1" x14ac:dyDescent="0.2">
      <c r="A30" s="4">
        <v>35155</v>
      </c>
      <c r="B30" s="1">
        <v>23.47</v>
      </c>
    </row>
    <row r="31" spans="1:9" ht="15" customHeight="1" x14ac:dyDescent="0.2">
      <c r="A31" s="4">
        <v>35246</v>
      </c>
      <c r="B31" s="1">
        <v>25.06</v>
      </c>
    </row>
    <row r="32" spans="1:9" ht="15" customHeight="1" x14ac:dyDescent="0.2">
      <c r="A32" s="4">
        <v>35338</v>
      </c>
      <c r="B32" s="1">
        <v>26.95</v>
      </c>
    </row>
    <row r="33" spans="1:2" ht="15" customHeight="1" x14ac:dyDescent="0.2">
      <c r="A33" s="4">
        <v>35430</v>
      </c>
      <c r="B33" s="1">
        <v>25.91</v>
      </c>
    </row>
    <row r="34" spans="1:2" ht="15" customHeight="1" x14ac:dyDescent="0.2">
      <c r="A34" s="4">
        <v>35520</v>
      </c>
      <c r="B34" s="1">
        <v>29.85</v>
      </c>
    </row>
    <row r="35" spans="1:2" ht="15" customHeight="1" x14ac:dyDescent="0.2">
      <c r="A35" s="4">
        <v>35611</v>
      </c>
      <c r="B35" s="1">
        <v>31.62</v>
      </c>
    </row>
    <row r="36" spans="1:2" ht="15" customHeight="1" x14ac:dyDescent="0.2">
      <c r="A36" s="4">
        <v>35703</v>
      </c>
      <c r="B36" s="1">
        <v>32.83</v>
      </c>
    </row>
    <row r="37" spans="1:2" ht="15" customHeight="1" x14ac:dyDescent="0.2">
      <c r="A37" s="4">
        <v>35795</v>
      </c>
      <c r="B37" s="1">
        <v>33.96</v>
      </c>
    </row>
    <row r="38" spans="1:2" ht="15" customHeight="1" x14ac:dyDescent="0.2">
      <c r="A38" s="4">
        <v>35885</v>
      </c>
      <c r="B38" s="1">
        <v>35.49</v>
      </c>
    </row>
    <row r="39" spans="1:2" ht="15" customHeight="1" x14ac:dyDescent="0.2">
      <c r="A39" s="4">
        <v>35976</v>
      </c>
      <c r="B39" s="1">
        <v>36.21</v>
      </c>
    </row>
    <row r="40" spans="1:2" ht="15" customHeight="1" x14ac:dyDescent="0.2">
      <c r="A40" s="4">
        <v>36068</v>
      </c>
      <c r="B40" s="1">
        <v>36.630000000000003</v>
      </c>
    </row>
    <row r="41" spans="1:2" ht="15" customHeight="1" x14ac:dyDescent="0.2">
      <c r="A41" s="4">
        <v>36160</v>
      </c>
      <c r="B41" s="1">
        <v>35.270000000000003</v>
      </c>
    </row>
    <row r="42" spans="1:2" ht="15" customHeight="1" x14ac:dyDescent="0.2">
      <c r="A42" s="4">
        <v>36250</v>
      </c>
      <c r="B42" s="1">
        <v>35.76</v>
      </c>
    </row>
    <row r="43" spans="1:2" ht="15" customHeight="1" x14ac:dyDescent="0.2">
      <c r="A43" s="4">
        <v>36341</v>
      </c>
      <c r="B43" s="1">
        <v>34.380000000000003</v>
      </c>
    </row>
    <row r="44" spans="1:2" ht="15" customHeight="1" x14ac:dyDescent="0.2">
      <c r="A44" s="4">
        <v>36433</v>
      </c>
      <c r="B44" s="1">
        <v>36.58</v>
      </c>
    </row>
    <row r="45" spans="1:2" ht="15" customHeight="1" x14ac:dyDescent="0.2">
      <c r="A45" s="4">
        <v>36525</v>
      </c>
      <c r="B45" s="1">
        <v>35.06</v>
      </c>
    </row>
    <row r="46" spans="1:2" ht="15" customHeight="1" x14ac:dyDescent="0.2">
      <c r="A46" s="4">
        <v>36616</v>
      </c>
      <c r="B46" s="1">
        <v>36.25</v>
      </c>
    </row>
    <row r="47" spans="1:2" ht="15" customHeight="1" x14ac:dyDescent="0.2">
      <c r="A47" s="4">
        <v>36707</v>
      </c>
      <c r="B47" s="1">
        <v>36.24</v>
      </c>
    </row>
    <row r="48" spans="1:2" ht="15" customHeight="1" x14ac:dyDescent="0.2">
      <c r="A48" s="4">
        <v>36799</v>
      </c>
      <c r="B48" s="1">
        <v>37.770000000000003</v>
      </c>
    </row>
    <row r="49" spans="1:2" ht="15" customHeight="1" x14ac:dyDescent="0.2">
      <c r="A49" s="4">
        <v>36891</v>
      </c>
      <c r="B49" s="1">
        <v>37.35</v>
      </c>
    </row>
    <row r="50" spans="1:2" ht="15" customHeight="1" x14ac:dyDescent="0.2">
      <c r="A50" s="4">
        <v>36981</v>
      </c>
      <c r="B50" s="1">
        <v>39.200000000000003</v>
      </c>
    </row>
    <row r="51" spans="1:2" ht="15" customHeight="1" x14ac:dyDescent="0.2">
      <c r="A51" s="4">
        <v>37072</v>
      </c>
      <c r="B51" s="1">
        <v>38.840000000000003</v>
      </c>
    </row>
    <row r="52" spans="1:2" ht="15" customHeight="1" x14ac:dyDescent="0.2">
      <c r="A52" s="4">
        <v>37164</v>
      </c>
      <c r="B52" s="1">
        <v>39.79</v>
      </c>
    </row>
    <row r="53" spans="1:2" ht="15" customHeight="1" x14ac:dyDescent="0.2">
      <c r="A53" s="4">
        <v>37256</v>
      </c>
      <c r="B53" s="1">
        <v>37.15</v>
      </c>
    </row>
    <row r="54" spans="1:2" ht="15" customHeight="1" x14ac:dyDescent="0.2">
      <c r="A54" s="4">
        <v>37346</v>
      </c>
      <c r="B54" s="1">
        <v>38.450000000000003</v>
      </c>
    </row>
    <row r="55" spans="1:2" ht="15" customHeight="1" x14ac:dyDescent="0.2">
      <c r="A55" s="4">
        <v>37437</v>
      </c>
      <c r="B55" s="1">
        <v>37.68</v>
      </c>
    </row>
    <row r="56" spans="1:2" ht="15" customHeight="1" x14ac:dyDescent="0.2">
      <c r="A56" s="4">
        <v>37529</v>
      </c>
      <c r="B56" s="1">
        <v>39.47</v>
      </c>
    </row>
    <row r="57" spans="1:2" ht="15" customHeight="1" x14ac:dyDescent="0.2">
      <c r="A57" s="4">
        <v>37621</v>
      </c>
      <c r="B57" s="1">
        <v>38.08</v>
      </c>
    </row>
    <row r="58" spans="1:2" ht="15" customHeight="1" x14ac:dyDescent="0.2">
      <c r="A58" s="4">
        <v>37711</v>
      </c>
      <c r="B58" s="1">
        <v>39.21</v>
      </c>
    </row>
    <row r="59" spans="1:2" ht="15" customHeight="1" x14ac:dyDescent="0.2">
      <c r="A59" s="4">
        <v>37802</v>
      </c>
      <c r="B59" s="1">
        <v>39.25</v>
      </c>
    </row>
    <row r="60" spans="1:2" ht="15" customHeight="1" x14ac:dyDescent="0.2">
      <c r="A60" s="4">
        <v>37894</v>
      </c>
      <c r="B60" s="1">
        <v>40.58</v>
      </c>
    </row>
    <row r="61" spans="1:2" ht="15" customHeight="1" x14ac:dyDescent="0.2">
      <c r="A61" s="4">
        <v>37986</v>
      </c>
      <c r="B61" s="1">
        <v>40.090000000000003</v>
      </c>
    </row>
    <row r="62" spans="1:2" ht="15" customHeight="1" x14ac:dyDescent="0.2">
      <c r="A62" s="4">
        <v>38077</v>
      </c>
      <c r="B62" s="1">
        <v>40.85</v>
      </c>
    </row>
    <row r="63" spans="1:2" ht="15" customHeight="1" x14ac:dyDescent="0.2">
      <c r="A63" s="4">
        <v>38168</v>
      </c>
      <c r="B63" s="1">
        <v>39.96</v>
      </c>
    </row>
    <row r="64" spans="1:2" ht="15" customHeight="1" x14ac:dyDescent="0.2">
      <c r="A64" s="4">
        <v>38260</v>
      </c>
      <c r="B64" s="1">
        <v>39.81</v>
      </c>
    </row>
    <row r="65" spans="1:2" ht="15" customHeight="1" x14ac:dyDescent="0.2">
      <c r="A65" s="4">
        <v>38352</v>
      </c>
      <c r="B65" s="1">
        <v>39.06</v>
      </c>
    </row>
    <row r="66" spans="1:2" ht="15" customHeight="1" x14ac:dyDescent="0.2">
      <c r="A66" s="4">
        <v>38442</v>
      </c>
      <c r="B66" s="1">
        <v>40.729999999999997</v>
      </c>
    </row>
    <row r="67" spans="1:2" ht="15" customHeight="1" x14ac:dyDescent="0.2">
      <c r="A67" s="4">
        <v>38533</v>
      </c>
      <c r="B67" s="1">
        <v>40.020000000000003</v>
      </c>
    </row>
    <row r="68" spans="1:2" ht="15" customHeight="1" x14ac:dyDescent="0.2">
      <c r="A68" s="4">
        <v>38625</v>
      </c>
      <c r="B68" s="1">
        <v>41.17</v>
      </c>
    </row>
    <row r="69" spans="1:2" ht="15" customHeight="1" x14ac:dyDescent="0.2">
      <c r="A69" s="4">
        <v>38717</v>
      </c>
      <c r="B69" s="1">
        <v>42.37</v>
      </c>
    </row>
    <row r="70" spans="1:2" ht="15" customHeight="1" x14ac:dyDescent="0.2">
      <c r="A70" s="4">
        <v>38807</v>
      </c>
      <c r="B70" s="1">
        <v>43.43</v>
      </c>
    </row>
    <row r="71" spans="1:2" ht="15" customHeight="1" x14ac:dyDescent="0.2">
      <c r="A71" s="4">
        <v>38898</v>
      </c>
      <c r="B71" s="1">
        <v>43.11</v>
      </c>
    </row>
    <row r="72" spans="1:2" ht="15" customHeight="1" x14ac:dyDescent="0.2">
      <c r="A72" s="4">
        <v>38990</v>
      </c>
      <c r="B72" s="1">
        <v>45.58</v>
      </c>
    </row>
    <row r="73" spans="1:2" ht="15" customHeight="1" x14ac:dyDescent="0.2">
      <c r="A73" s="4">
        <v>39082</v>
      </c>
      <c r="B73" s="1">
        <v>45.7</v>
      </c>
    </row>
    <row r="74" spans="1:2" ht="15" customHeight="1" x14ac:dyDescent="0.2">
      <c r="A74" s="4">
        <v>39172</v>
      </c>
      <c r="B74" s="1">
        <v>47.55</v>
      </c>
    </row>
    <row r="75" spans="1:2" ht="15" customHeight="1" x14ac:dyDescent="0.2">
      <c r="A75" s="4">
        <v>39263</v>
      </c>
      <c r="B75" s="1">
        <v>47.04</v>
      </c>
    </row>
    <row r="76" spans="1:2" ht="15" customHeight="1" x14ac:dyDescent="0.2">
      <c r="A76" s="4">
        <v>39355</v>
      </c>
      <c r="B76" s="1">
        <v>47.37</v>
      </c>
    </row>
    <row r="77" spans="1:2" ht="15" customHeight="1" x14ac:dyDescent="0.2">
      <c r="A77" s="4">
        <v>39447</v>
      </c>
      <c r="B77" s="1">
        <v>46.27</v>
      </c>
    </row>
    <row r="78" spans="1:2" ht="15" customHeight="1" x14ac:dyDescent="0.2">
      <c r="A78" s="4">
        <v>39538</v>
      </c>
      <c r="B78" s="1">
        <v>49.27</v>
      </c>
    </row>
    <row r="79" spans="1:2" ht="15" customHeight="1" x14ac:dyDescent="0.2">
      <c r="A79" s="4">
        <v>39629</v>
      </c>
      <c r="B79" s="1">
        <v>47.84</v>
      </c>
    </row>
    <row r="80" spans="1:2" ht="15" customHeight="1" x14ac:dyDescent="0.2">
      <c r="A80" s="4">
        <v>39721</v>
      </c>
      <c r="B80" s="1">
        <v>49.6</v>
      </c>
    </row>
    <row r="81" spans="1:2" ht="15" customHeight="1" x14ac:dyDescent="0.2">
      <c r="A81" s="4">
        <v>39813</v>
      </c>
      <c r="B81" s="1">
        <v>53.07</v>
      </c>
    </row>
    <row r="82" spans="1:2" ht="15" customHeight="1" x14ac:dyDescent="0.2">
      <c r="A82" s="4">
        <v>39903</v>
      </c>
      <c r="B82" s="1">
        <v>52.65</v>
      </c>
    </row>
    <row r="83" spans="1:2" ht="15" customHeight="1" x14ac:dyDescent="0.2">
      <c r="A83" s="4">
        <v>39994</v>
      </c>
      <c r="B83" s="1">
        <v>51.87</v>
      </c>
    </row>
    <row r="84" spans="1:2" ht="15" customHeight="1" x14ac:dyDescent="0.2">
      <c r="A84" s="4">
        <v>40086</v>
      </c>
      <c r="B84" s="1">
        <v>53.55</v>
      </c>
    </row>
    <row r="85" spans="1:2" ht="15" customHeight="1" x14ac:dyDescent="0.2">
      <c r="A85" s="4">
        <v>40178</v>
      </c>
      <c r="B85" s="1">
        <v>52.02</v>
      </c>
    </row>
    <row r="86" spans="1:2" ht="15" customHeight="1" x14ac:dyDescent="0.2">
      <c r="A86" s="4">
        <v>40268</v>
      </c>
      <c r="B86" s="1">
        <v>52.73</v>
      </c>
    </row>
    <row r="87" spans="1:2" ht="15" customHeight="1" x14ac:dyDescent="0.2">
      <c r="A87" s="4">
        <v>40359</v>
      </c>
      <c r="B87" s="1">
        <v>53.64</v>
      </c>
    </row>
    <row r="88" spans="1:2" ht="15" customHeight="1" x14ac:dyDescent="0.2">
      <c r="A88" s="4">
        <v>40451</v>
      </c>
      <c r="B88" s="1">
        <v>52.67</v>
      </c>
    </row>
    <row r="89" spans="1:2" ht="15" customHeight="1" x14ac:dyDescent="0.2">
      <c r="A89" s="4">
        <v>40543</v>
      </c>
      <c r="B89" s="1">
        <v>50.5</v>
      </c>
    </row>
    <row r="90" spans="1:2" ht="15" customHeight="1" x14ac:dyDescent="0.2">
      <c r="A90" s="4">
        <v>40633</v>
      </c>
      <c r="B90" s="1">
        <v>53.5</v>
      </c>
    </row>
    <row r="91" spans="1:2" ht="15" customHeight="1" x14ac:dyDescent="0.2">
      <c r="A91" s="4">
        <v>40724</v>
      </c>
      <c r="B91" s="1">
        <v>50.2</v>
      </c>
    </row>
    <row r="92" spans="1:2" ht="15" customHeight="1" x14ac:dyDescent="0.2">
      <c r="A92" s="4">
        <v>40816</v>
      </c>
      <c r="B92" s="1">
        <v>52.5</v>
      </c>
    </row>
    <row r="93" spans="1:2" ht="15" customHeight="1" x14ac:dyDescent="0.2">
      <c r="A93" s="4">
        <v>40908</v>
      </c>
      <c r="B93" s="1">
        <v>52</v>
      </c>
    </row>
    <row r="94" spans="1:2" ht="15" customHeight="1" x14ac:dyDescent="0.2">
      <c r="A94" s="4">
        <v>40999</v>
      </c>
      <c r="B94" s="1">
        <v>52.4</v>
      </c>
    </row>
    <row r="95" spans="1:2" ht="15" customHeight="1" x14ac:dyDescent="0.2">
      <c r="A95" s="4">
        <v>41090</v>
      </c>
      <c r="B95" s="1">
        <v>51.9</v>
      </c>
    </row>
    <row r="96" spans="1:2" ht="15" customHeight="1" x14ac:dyDescent="0.2">
      <c r="A96" s="4">
        <v>41182</v>
      </c>
      <c r="B96" s="1">
        <v>52.1</v>
      </c>
    </row>
    <row r="97" spans="1:2" ht="15" customHeight="1" x14ac:dyDescent="0.2">
      <c r="A97" s="4">
        <v>41274</v>
      </c>
      <c r="B97" s="1">
        <v>51.5</v>
      </c>
    </row>
    <row r="98" spans="1:2" ht="15" customHeight="1" x14ac:dyDescent="0.2">
      <c r="A98" s="4">
        <v>41364</v>
      </c>
      <c r="B98" s="1">
        <v>51.6</v>
      </c>
    </row>
    <row r="99" spans="1:2" ht="15" customHeight="1" x14ac:dyDescent="0.2">
      <c r="A99" s="4">
        <v>41455</v>
      </c>
      <c r="B99" s="1">
        <v>49.6</v>
      </c>
    </row>
    <row r="100" spans="1:2" ht="15" customHeight="1" x14ac:dyDescent="0.2">
      <c r="A100" s="4">
        <v>41547</v>
      </c>
      <c r="B100" s="1">
        <v>50.9</v>
      </c>
    </row>
    <row r="101" spans="1:2" ht="15" customHeight="1" x14ac:dyDescent="0.2">
      <c r="A101" s="4">
        <v>41639</v>
      </c>
      <c r="B101" s="1">
        <v>51.4</v>
      </c>
    </row>
    <row r="102" spans="1:2" ht="15" customHeight="1" x14ac:dyDescent="0.2">
      <c r="A102" s="4">
        <v>41729</v>
      </c>
      <c r="B102" s="6">
        <v>51.963219397494619</v>
      </c>
    </row>
    <row r="103" spans="1:2" ht="15" customHeight="1" x14ac:dyDescent="0.2">
      <c r="A103" s="4">
        <v>41820</v>
      </c>
      <c r="B103" s="1">
        <v>51.780649521167696</v>
      </c>
    </row>
    <row r="104" spans="1:2" ht="15" customHeight="1" x14ac:dyDescent="0.2">
      <c r="A104" s="4">
        <v>41912</v>
      </c>
      <c r="B104" s="1">
        <v>51.452010119294592</v>
      </c>
    </row>
    <row r="105" spans="1:2" ht="15" customHeight="1" x14ac:dyDescent="0.2">
      <c r="A105" s="4">
        <v>42004</v>
      </c>
      <c r="B105" s="1">
        <v>52.834906017982831</v>
      </c>
    </row>
    <row r="106" spans="1:2" ht="15" customHeight="1" x14ac:dyDescent="0.2">
      <c r="A106" s="4">
        <v>42094</v>
      </c>
      <c r="B106" s="1">
        <v>53.866571204700719</v>
      </c>
    </row>
    <row r="107" spans="1:2" ht="15" customHeight="1" x14ac:dyDescent="0.2">
      <c r="A107" s="4">
        <v>42185</v>
      </c>
      <c r="B107" s="1">
        <v>51.587144272087428</v>
      </c>
    </row>
    <row r="108" spans="1:2" ht="15" customHeight="1" x14ac:dyDescent="0.2">
      <c r="A108" s="4">
        <v>42277</v>
      </c>
      <c r="B108" s="1">
        <v>52.950068297845554</v>
      </c>
    </row>
    <row r="109" spans="1:2" ht="15" customHeight="1" x14ac:dyDescent="0.2">
      <c r="A109" s="4">
        <v>42369</v>
      </c>
      <c r="B109" s="1">
        <v>52.134458195727859</v>
      </c>
    </row>
    <row r="110" spans="1:2" ht="15" customHeight="1" x14ac:dyDescent="0.2">
      <c r="A110" s="4">
        <v>42460</v>
      </c>
      <c r="B110" s="1">
        <v>52.849711175655067</v>
      </c>
    </row>
    <row r="111" spans="1:2" ht="15" customHeight="1" x14ac:dyDescent="0.2">
      <c r="A111" s="4">
        <v>42551</v>
      </c>
      <c r="B111" s="1">
        <v>51.752106085503392</v>
      </c>
    </row>
    <row r="112" spans="1:2" ht="15" customHeight="1" x14ac:dyDescent="0.2">
      <c r="A112" s="4">
        <v>42643</v>
      </c>
      <c r="B112" s="1">
        <v>51.454705520493448</v>
      </c>
    </row>
    <row r="113" spans="1:2" ht="15" customHeight="1" x14ac:dyDescent="0.2">
      <c r="A113" s="4">
        <v>42735</v>
      </c>
      <c r="B113" s="1">
        <v>50.89448729932613</v>
      </c>
    </row>
    <row r="114" spans="1:2" ht="15" customHeight="1" x14ac:dyDescent="0.2">
      <c r="A114" s="4">
        <v>42825</v>
      </c>
      <c r="B114" s="1">
        <v>51.418222739763472</v>
      </c>
    </row>
    <row r="115" spans="1:2" ht="15" customHeight="1" x14ac:dyDescent="0.2">
      <c r="A115" s="4">
        <v>42916</v>
      </c>
      <c r="B115" s="1">
        <v>49.645613113411422</v>
      </c>
    </row>
    <row r="116" spans="1:2" ht="15" customHeight="1" x14ac:dyDescent="0.2">
      <c r="A116" s="4">
        <v>43008</v>
      </c>
      <c r="B116" s="1">
        <v>50.038000176876686</v>
      </c>
    </row>
    <row r="117" spans="1:2" ht="15" customHeight="1" x14ac:dyDescent="0.2">
      <c r="A117" s="4">
        <v>43100</v>
      </c>
      <c r="B117" s="1">
        <v>50.784790309104523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" width="11.42578125" style="1" customWidth="1"/>
    <col min="2" max="16384" width="11.42578125" style="1"/>
  </cols>
  <sheetData>
    <row r="1" spans="1:9" s="81" customFormat="1" ht="20.100000000000001" customHeight="1" x14ac:dyDescent="0.3">
      <c r="A1" s="3" t="s">
        <v>57</v>
      </c>
    </row>
    <row r="2" spans="1:9" s="7" customFormat="1" ht="1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  <c r="I2" s="16"/>
    </row>
    <row r="3" spans="1:9" s="7" customFormat="1" ht="15" customHeight="1" x14ac:dyDescent="0.2">
      <c r="A3" s="15"/>
      <c r="B3" s="16"/>
      <c r="C3" s="16"/>
      <c r="D3" s="16"/>
      <c r="E3" s="16"/>
      <c r="F3" s="16"/>
      <c r="G3" s="16"/>
      <c r="H3" s="16"/>
      <c r="I3" s="1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11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11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11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11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11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1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11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11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</row>
    <row r="25" spans="1:11" ht="15" customHeight="1" x14ac:dyDescent="0.2">
      <c r="A25" s="18"/>
      <c r="B25" s="9" t="s">
        <v>58</v>
      </c>
      <c r="C25" s="9" t="s">
        <v>59</v>
      </c>
      <c r="D25" s="9" t="s">
        <v>60</v>
      </c>
      <c r="E25" s="18"/>
      <c r="F25" s="18"/>
      <c r="G25" s="18"/>
      <c r="H25" s="18"/>
      <c r="I25" s="18"/>
      <c r="K25" s="67"/>
    </row>
    <row r="26" spans="1:11" ht="15" customHeight="1" x14ac:dyDescent="0.2">
      <c r="A26" s="10">
        <v>2005</v>
      </c>
      <c r="B26" s="18">
        <v>45.892061221466584</v>
      </c>
      <c r="C26" s="18">
        <v>0</v>
      </c>
      <c r="D26" s="18">
        <v>54.107938778533402</v>
      </c>
      <c r="E26" s="18"/>
      <c r="F26" s="18"/>
      <c r="G26" s="18"/>
      <c r="H26" s="18"/>
      <c r="I26" s="18"/>
    </row>
    <row r="27" spans="1:11" ht="15" customHeight="1" x14ac:dyDescent="0.2">
      <c r="A27" s="10">
        <v>2006</v>
      </c>
      <c r="B27" s="18">
        <v>47.189823684645738</v>
      </c>
      <c r="C27" s="18">
        <v>0</v>
      </c>
      <c r="D27" s="18">
        <v>52.810176315354276</v>
      </c>
      <c r="E27" s="18"/>
      <c r="F27" s="18"/>
      <c r="G27" s="18"/>
      <c r="H27" s="18"/>
      <c r="I27" s="18"/>
    </row>
    <row r="28" spans="1:11" ht="15" customHeight="1" x14ac:dyDescent="0.2">
      <c r="A28" s="10">
        <v>2007</v>
      </c>
      <c r="B28" s="18">
        <v>39.626634375273646</v>
      </c>
      <c r="C28" s="18">
        <v>5.6892942542032436</v>
      </c>
      <c r="D28" s="37">
        <v>54.684071370523093</v>
      </c>
      <c r="E28" s="18"/>
      <c r="F28" s="18"/>
      <c r="G28" s="18"/>
      <c r="H28" s="18"/>
      <c r="I28" s="18"/>
      <c r="J28" s="67"/>
    </row>
    <row r="29" spans="1:11" ht="15" customHeight="1" x14ac:dyDescent="0.2">
      <c r="A29" s="10">
        <v>2008</v>
      </c>
      <c r="B29" s="18">
        <v>34.191075415824329</v>
      </c>
      <c r="C29" s="18">
        <v>16.220057589283577</v>
      </c>
      <c r="D29" s="18">
        <v>49.588866994892093</v>
      </c>
      <c r="E29" s="18"/>
      <c r="F29" s="18"/>
      <c r="G29" s="18"/>
      <c r="H29" s="18"/>
      <c r="I29" s="18"/>
    </row>
    <row r="30" spans="1:11" ht="15" customHeight="1" x14ac:dyDescent="0.2">
      <c r="A30" s="11">
        <v>2009</v>
      </c>
      <c r="B30" s="1">
        <v>24.757952973720609</v>
      </c>
      <c r="C30" s="1">
        <v>31.950207468879665</v>
      </c>
      <c r="D30" s="1">
        <v>43.291839557399726</v>
      </c>
    </row>
    <row r="31" spans="1:11" ht="15" customHeight="1" x14ac:dyDescent="0.2">
      <c r="A31" s="11">
        <v>2010</v>
      </c>
      <c r="B31" s="1">
        <v>22.934512296214425</v>
      </c>
      <c r="C31" s="1">
        <v>38.822879248411169</v>
      </c>
      <c r="D31" s="1">
        <v>38.242608455374416</v>
      </c>
    </row>
    <row r="32" spans="1:11" ht="15" customHeight="1" x14ac:dyDescent="0.2">
      <c r="A32" s="11">
        <v>2011</v>
      </c>
      <c r="B32" s="1">
        <v>19.122949471521405</v>
      </c>
      <c r="C32" s="1">
        <v>40.661199186542646</v>
      </c>
      <c r="D32" s="1">
        <v>40.215851341935966</v>
      </c>
    </row>
    <row r="33" spans="1:4" ht="15" customHeight="1" x14ac:dyDescent="0.2">
      <c r="A33" s="11">
        <v>2012</v>
      </c>
      <c r="B33" s="1">
        <v>19.771863117870723</v>
      </c>
      <c r="C33" s="1">
        <v>43.617599130907116</v>
      </c>
      <c r="D33" s="1">
        <v>36.610537751222161</v>
      </c>
    </row>
    <row r="34" spans="1:4" ht="15" customHeight="1" x14ac:dyDescent="0.2">
      <c r="A34" s="11">
        <v>2013</v>
      </c>
      <c r="B34" s="1">
        <v>18.940609951845907</v>
      </c>
      <c r="C34" s="1">
        <v>48.047084002140181</v>
      </c>
      <c r="D34" s="1">
        <v>33.012306046013911</v>
      </c>
    </row>
    <row r="35" spans="1:4" ht="15" customHeight="1" x14ac:dyDescent="0.2">
      <c r="A35" s="11">
        <v>2014</v>
      </c>
      <c r="B35" s="1">
        <v>19.890873015873016</v>
      </c>
      <c r="C35" s="1">
        <v>47.222222222222221</v>
      </c>
      <c r="D35" s="1">
        <v>32.886904761904759</v>
      </c>
    </row>
    <row r="36" spans="1:4" ht="15" customHeight="1" x14ac:dyDescent="0.2">
      <c r="A36" s="12">
        <v>2015</v>
      </c>
      <c r="B36" s="1">
        <v>20.784128483703356</v>
      </c>
      <c r="C36" s="1">
        <v>48.417572035899859</v>
      </c>
      <c r="D36" s="1">
        <v>30.798299480396789</v>
      </c>
    </row>
    <row r="37" spans="1:4" ht="15" customHeight="1" x14ac:dyDescent="0.2">
      <c r="A37" s="12">
        <v>2016</v>
      </c>
      <c r="B37" s="1">
        <v>19.71896955503513</v>
      </c>
      <c r="C37" s="1">
        <v>48.665105386416862</v>
      </c>
      <c r="D37" s="1">
        <v>31.615925058548012</v>
      </c>
    </row>
    <row r="38" spans="1:4" ht="15" customHeight="1" x14ac:dyDescent="0.2">
      <c r="A38" s="12">
        <v>2017</v>
      </c>
      <c r="B38" s="1">
        <v>19.227430555555554</v>
      </c>
      <c r="C38" s="1">
        <v>48.871527777777779</v>
      </c>
      <c r="D38" s="1">
        <v>31.901041666666668</v>
      </c>
    </row>
    <row r="39" spans="1:4" ht="15" customHeight="1" x14ac:dyDescent="0.2">
      <c r="A39" s="4">
        <v>43373</v>
      </c>
      <c r="B39" s="1">
        <v>19.640734185725599</v>
      </c>
      <c r="C39" s="1">
        <v>50.588989332838729</v>
      </c>
      <c r="D39" s="1">
        <v>29.770276481435676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sqref="A1:A2"/>
    </sheetView>
  </sheetViews>
  <sheetFormatPr baseColWidth="10" defaultColWidth="11.42578125" defaultRowHeight="15" customHeight="1" x14ac:dyDescent="0.2"/>
  <cols>
    <col min="1" max="1" width="11.42578125" style="1"/>
    <col min="2" max="5" width="11.42578125" style="1" customWidth="1"/>
    <col min="6" max="16384" width="11.42578125" style="1"/>
  </cols>
  <sheetData>
    <row r="1" spans="1:13" s="81" customFormat="1" ht="20.100000000000001" customHeight="1" x14ac:dyDescent="0.3">
      <c r="A1" s="3" t="s">
        <v>61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s="7" customFormat="1" ht="1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s="7" customFormat="1" ht="15" customHeight="1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M5" s="67" t="s">
        <v>77</v>
      </c>
    </row>
    <row r="6" spans="1:13" ht="1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3" ht="1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1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3" ht="1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3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3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3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3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3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3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3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5" customHeight="1" x14ac:dyDescent="0.2">
      <c r="A25" s="26" t="s">
        <v>62</v>
      </c>
      <c r="B25" s="18" t="s">
        <v>70</v>
      </c>
      <c r="C25" s="18" t="s">
        <v>71</v>
      </c>
      <c r="D25" s="18" t="s">
        <v>73</v>
      </c>
      <c r="E25" s="38" t="s">
        <v>74</v>
      </c>
      <c r="F25" s="18" t="s">
        <v>76</v>
      </c>
      <c r="G25" s="18" t="s">
        <v>76</v>
      </c>
      <c r="H25" s="18"/>
      <c r="I25" s="18"/>
      <c r="J25" s="37"/>
      <c r="K25" s="18"/>
    </row>
    <row r="26" spans="1:11" ht="15" customHeight="1" x14ac:dyDescent="0.2">
      <c r="A26" s="59" t="s">
        <v>63</v>
      </c>
      <c r="B26" s="18">
        <v>39</v>
      </c>
      <c r="C26" s="18">
        <v>23</v>
      </c>
      <c r="D26" s="18">
        <v>4</v>
      </c>
      <c r="E26" s="18">
        <v>4</v>
      </c>
      <c r="F26" s="18">
        <v>7</v>
      </c>
      <c r="G26" s="18">
        <v>23</v>
      </c>
      <c r="H26" s="18"/>
      <c r="I26" s="18"/>
      <c r="J26" s="18"/>
      <c r="K26" s="18"/>
    </row>
    <row r="27" spans="1:11" ht="15" customHeight="1" x14ac:dyDescent="0.2">
      <c r="A27" s="59" t="s">
        <v>64</v>
      </c>
      <c r="B27" s="39">
        <v>39</v>
      </c>
      <c r="C27" s="39">
        <v>26</v>
      </c>
      <c r="D27" s="39">
        <v>4</v>
      </c>
      <c r="E27" s="39">
        <v>5</v>
      </c>
      <c r="F27" s="39">
        <v>6</v>
      </c>
      <c r="G27" s="39">
        <v>20</v>
      </c>
      <c r="H27" s="18"/>
      <c r="I27" s="18"/>
      <c r="J27" s="18"/>
      <c r="K27" s="18"/>
    </row>
    <row r="28" spans="1:11" ht="15" customHeight="1" x14ac:dyDescent="0.2">
      <c r="A28" s="59" t="s">
        <v>65</v>
      </c>
      <c r="B28" s="39">
        <v>37</v>
      </c>
      <c r="C28" s="39">
        <v>31</v>
      </c>
      <c r="D28" s="39">
        <v>4</v>
      </c>
      <c r="E28" s="39">
        <v>4</v>
      </c>
      <c r="F28" s="39">
        <v>4</v>
      </c>
      <c r="G28" s="39">
        <v>20</v>
      </c>
      <c r="H28" s="18"/>
      <c r="I28" s="18"/>
      <c r="J28" s="37"/>
      <c r="K28" s="18"/>
    </row>
    <row r="29" spans="1:11" ht="15" customHeight="1" x14ac:dyDescent="0.2">
      <c r="A29" s="14" t="s">
        <v>66</v>
      </c>
      <c r="B29" s="13">
        <v>34</v>
      </c>
      <c r="C29" s="13">
        <v>32</v>
      </c>
      <c r="D29" s="13">
        <v>3</v>
      </c>
      <c r="E29" s="13">
        <v>6</v>
      </c>
      <c r="F29" s="13">
        <v>5</v>
      </c>
      <c r="G29" s="13">
        <v>20</v>
      </c>
    </row>
    <row r="30" spans="1:11" ht="15" customHeight="1" x14ac:dyDescent="0.2">
      <c r="A30" s="14" t="s">
        <v>67</v>
      </c>
      <c r="B30" s="1">
        <v>34</v>
      </c>
      <c r="C30" s="1">
        <v>32</v>
      </c>
      <c r="D30" s="1">
        <v>4</v>
      </c>
      <c r="E30" s="1">
        <v>5</v>
      </c>
      <c r="F30" s="1">
        <v>5</v>
      </c>
      <c r="G30" s="1">
        <v>20</v>
      </c>
    </row>
    <row r="31" spans="1:11" ht="15" customHeight="1" x14ac:dyDescent="0.2">
      <c r="A31" s="14" t="s">
        <v>68</v>
      </c>
      <c r="B31" s="1">
        <v>34</v>
      </c>
      <c r="C31" s="1">
        <v>30</v>
      </c>
      <c r="D31" s="1">
        <v>3</v>
      </c>
      <c r="E31" s="1">
        <v>8</v>
      </c>
      <c r="F31" s="1">
        <v>4</v>
      </c>
      <c r="G31" s="1">
        <v>21</v>
      </c>
    </row>
    <row r="32" spans="1:11" ht="15" customHeight="1" x14ac:dyDescent="0.2">
      <c r="A32" s="14" t="s">
        <v>69</v>
      </c>
      <c r="B32" s="1">
        <v>37</v>
      </c>
      <c r="C32" s="1">
        <v>30</v>
      </c>
      <c r="D32" s="1">
        <v>4</v>
      </c>
      <c r="E32" s="1">
        <v>6</v>
      </c>
      <c r="F32" s="1">
        <v>4</v>
      </c>
      <c r="G32" s="1">
        <v>19</v>
      </c>
    </row>
    <row r="33" spans="1:7" ht="15" customHeight="1" x14ac:dyDescent="0.2">
      <c r="A33" s="60">
        <v>43373</v>
      </c>
      <c r="B33" s="5">
        <v>36.016053442919599</v>
      </c>
      <c r="C33" s="5">
        <v>31.146148495791241</v>
      </c>
      <c r="D33" s="5">
        <v>3.6815990876875677</v>
      </c>
      <c r="E33" s="5">
        <v>7.2144835516079446</v>
      </c>
      <c r="F33" s="5">
        <v>4.6848971932175205</v>
      </c>
      <c r="G33" s="5">
        <v>17.25681822877613</v>
      </c>
    </row>
    <row r="34" spans="1:7" ht="15" customHeight="1" x14ac:dyDescent="0.2">
      <c r="A34" s="43"/>
    </row>
    <row r="35" spans="1:7" ht="15" customHeight="1" x14ac:dyDescent="0.2">
      <c r="A35" s="43" t="s">
        <v>62</v>
      </c>
      <c r="B35" s="1" t="s">
        <v>70</v>
      </c>
      <c r="C35" s="1" t="s">
        <v>72</v>
      </c>
      <c r="D35" s="1" t="s">
        <v>71</v>
      </c>
      <c r="E35" s="1" t="s">
        <v>75</v>
      </c>
    </row>
    <row r="36" spans="1:7" ht="15" customHeight="1" x14ac:dyDescent="0.2">
      <c r="A36" s="14" t="s">
        <v>63</v>
      </c>
      <c r="B36" s="1">
        <f>B26</f>
        <v>39</v>
      </c>
      <c r="C36" s="1">
        <f>D26+F26</f>
        <v>11</v>
      </c>
      <c r="D36" s="1">
        <f>C26</f>
        <v>23</v>
      </c>
      <c r="E36" s="1">
        <f>G26+E26</f>
        <v>27</v>
      </c>
    </row>
    <row r="37" spans="1:7" ht="15" customHeight="1" x14ac:dyDescent="0.2">
      <c r="A37" s="14" t="s">
        <v>64</v>
      </c>
      <c r="B37" s="1">
        <f t="shared" ref="B37:B43" si="0">B27</f>
        <v>39</v>
      </c>
      <c r="C37" s="1">
        <f t="shared" ref="C37:C43" si="1">D27+F27</f>
        <v>10</v>
      </c>
      <c r="D37" s="1">
        <f t="shared" ref="D37:D43" si="2">C27</f>
        <v>26</v>
      </c>
      <c r="E37" s="1">
        <f t="shared" ref="E37:E43" si="3">G27+E27</f>
        <v>25</v>
      </c>
    </row>
    <row r="38" spans="1:7" ht="15" customHeight="1" x14ac:dyDescent="0.2">
      <c r="A38" s="14" t="s">
        <v>65</v>
      </c>
      <c r="B38" s="1">
        <f t="shared" si="0"/>
        <v>37</v>
      </c>
      <c r="C38" s="1">
        <f t="shared" si="1"/>
        <v>8</v>
      </c>
      <c r="D38" s="1">
        <f t="shared" si="2"/>
        <v>31</v>
      </c>
      <c r="E38" s="1">
        <f t="shared" si="3"/>
        <v>24</v>
      </c>
    </row>
    <row r="39" spans="1:7" ht="15" customHeight="1" x14ac:dyDescent="0.2">
      <c r="A39" s="14" t="s">
        <v>66</v>
      </c>
      <c r="B39" s="1">
        <f t="shared" si="0"/>
        <v>34</v>
      </c>
      <c r="C39" s="1">
        <f t="shared" si="1"/>
        <v>8</v>
      </c>
      <c r="D39" s="1">
        <f t="shared" si="2"/>
        <v>32</v>
      </c>
      <c r="E39" s="1">
        <f t="shared" si="3"/>
        <v>26</v>
      </c>
    </row>
    <row r="40" spans="1:7" ht="15" customHeight="1" x14ac:dyDescent="0.2">
      <c r="A40" s="14" t="s">
        <v>67</v>
      </c>
      <c r="B40" s="1">
        <f t="shared" si="0"/>
        <v>34</v>
      </c>
      <c r="C40" s="1">
        <f t="shared" si="1"/>
        <v>9</v>
      </c>
      <c r="D40" s="1">
        <f t="shared" si="2"/>
        <v>32</v>
      </c>
      <c r="E40" s="1">
        <f t="shared" si="3"/>
        <v>25</v>
      </c>
    </row>
    <row r="41" spans="1:7" ht="15" customHeight="1" x14ac:dyDescent="0.2">
      <c r="A41" s="14" t="s">
        <v>68</v>
      </c>
      <c r="B41" s="1">
        <f t="shared" si="0"/>
        <v>34</v>
      </c>
      <c r="C41" s="1">
        <f t="shared" si="1"/>
        <v>7</v>
      </c>
      <c r="D41" s="1">
        <f t="shared" si="2"/>
        <v>30</v>
      </c>
      <c r="E41" s="1">
        <f t="shared" si="3"/>
        <v>29</v>
      </c>
    </row>
    <row r="42" spans="1:7" ht="15" customHeight="1" x14ac:dyDescent="0.2">
      <c r="A42" s="14" t="s">
        <v>69</v>
      </c>
      <c r="B42" s="1">
        <f t="shared" si="0"/>
        <v>37</v>
      </c>
      <c r="C42" s="1">
        <f t="shared" si="1"/>
        <v>8</v>
      </c>
      <c r="D42" s="1">
        <f t="shared" si="2"/>
        <v>30</v>
      </c>
      <c r="E42" s="1">
        <f t="shared" si="3"/>
        <v>25</v>
      </c>
    </row>
    <row r="43" spans="1:7" ht="15" customHeight="1" x14ac:dyDescent="0.2">
      <c r="A43" s="4">
        <v>43373</v>
      </c>
      <c r="B43" s="6">
        <f t="shared" si="0"/>
        <v>36.016053442919599</v>
      </c>
      <c r="C43" s="6">
        <f t="shared" si="1"/>
        <v>8.3664962809050891</v>
      </c>
      <c r="D43" s="6">
        <f t="shared" si="2"/>
        <v>31.146148495791241</v>
      </c>
      <c r="E43" s="6">
        <f t="shared" si="3"/>
        <v>24.471301780384074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3.1</vt:lpstr>
      <vt:lpstr> 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 A</vt:lpstr>
      <vt:lpstr>3.14 B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3.23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Fladmoe</dc:creator>
  <cp:lastModifiedBy>Anne Kari Østmo</cp:lastModifiedBy>
  <dcterms:created xsi:type="dcterms:W3CDTF">2018-11-12T10:04:57Z</dcterms:created>
  <dcterms:modified xsi:type="dcterms:W3CDTF">2019-02-01T12:54:50Z</dcterms:modified>
  <cp:contentStatus>Endelig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