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'Ark1'!$A$1:$G$249</definedName>
  </definedNames>
  <calcPr calcId="145621"/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G85" i="1"/>
  <c r="G95" i="1"/>
  <c r="G97" i="1" s="1"/>
  <c r="F85" i="1"/>
  <c r="F95" i="1" s="1"/>
  <c r="F97" i="1" s="1"/>
  <c r="E85" i="1"/>
  <c r="E95" i="1" s="1"/>
  <c r="E97" i="1" s="1"/>
  <c r="D85" i="1"/>
  <c r="D95" i="1"/>
  <c r="D97" i="1"/>
  <c r="C85" i="1"/>
  <c r="C95" i="1"/>
  <c r="C97" i="1"/>
  <c r="B85" i="1"/>
  <c r="B95" i="1" s="1"/>
  <c r="B97" i="1" s="1"/>
  <c r="C75" i="1"/>
  <c r="C74" i="1"/>
  <c r="C73" i="1"/>
  <c r="C72" i="1"/>
  <c r="C71" i="1"/>
  <c r="G55" i="1"/>
  <c r="G65" i="1" s="1"/>
  <c r="G67" i="1" s="1"/>
  <c r="F55" i="1"/>
  <c r="F65" i="1"/>
  <c r="F67" i="1" s="1"/>
  <c r="E55" i="1"/>
  <c r="E65" i="1"/>
  <c r="E67" i="1" s="1"/>
  <c r="D55" i="1"/>
  <c r="D65" i="1"/>
  <c r="D67" i="1"/>
  <c r="C55" i="1"/>
  <c r="C65" i="1" s="1"/>
  <c r="C67" i="1" s="1"/>
  <c r="B55" i="1"/>
  <c r="B65" i="1"/>
  <c r="B67" i="1" s="1"/>
</calcChain>
</file>

<file path=xl/sharedStrings.xml><?xml version="1.0" encoding="utf-8"?>
<sst xmlns="http://schemas.openxmlformats.org/spreadsheetml/2006/main" count="275" uniqueCount="123">
  <si>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</si>
  <si>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</si>
  <si>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</si>
  <si>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</si>
  <si>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</si>
  <si>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</si>
  <si>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</si>
  <si>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</si>
  <si>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</si>
  <si>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</si>
  <si>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</si>
  <si>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</si>
  <si>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</si>
  <si>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</si>
  <si>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</si>
  <si>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</si>
  <si>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</si>
  <si>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</si>
  <si>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</si>
  <si>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</si>
  <si>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</si>
  <si>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</si>
  <si>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</si>
  <si>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</si>
  <si>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</si>
  <si>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</si>
  <si>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</si>
  <si>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</si>
  <si>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</si>
  <si>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</si>
  <si>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</si>
  <si>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</si>
  <si>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</si>
  <si>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</si>
  <si>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</si>
  <si>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</si>
  <si>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</si>
  <si>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</si>
  <si>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</si>
  <si>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</si>
  <si>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</si>
  <si>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</si>
  <si>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</si>
  <si>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</si>
  <si>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</si>
  <si>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</si>
  <si>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</si>
  <si>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</si>
  <si>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</si>
  <si>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</si>
  <si>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</si>
  <si>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</si>
  <si>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</si>
  <si>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</si>
  <si>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</si>
  <si>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</si>
  <si>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</si>
  <si>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</si>
  <si>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</si>
  <si>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</si>
  <si>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</si>
  <si>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</si>
  <si>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</si>
  <si>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</si>
  <si>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</si>
  <si>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</si>
  <si>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</si>
  <si>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</si>
  <si>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</si>
  <si>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</si>
  <si>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</si>
  <si>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Tapsavsetninger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</si>
  <si>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</si>
  <si>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</si>
  <si>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</si>
  <si>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</si>
  <si>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</si>
  <si>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</si>
  <si>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</si>
  <si>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</si>
  <si>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</si>
  <si>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</si>
  <si>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</si>
  <si>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</si>
  <si>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</si>
  <si>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</si>
  <si>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</si>
  <si>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</si>
  <si>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</si>
  <si>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</si>
  <si>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</si>
  <si>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</si>
  <si>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</si>
  <si>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</si>
  <si>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</si>
  <si>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Bankinnskudd </t>
  </si>
  <si>
    <t>Andre eiendeler</t>
  </si>
  <si>
    <t>Andre inntekter og kostnader</t>
  </si>
  <si>
    <t>Endring i kursreguleringsfond</t>
  </si>
  <si>
    <t>Skattekostnad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</si>
  <si>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</si>
  <si>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</si>
  <si>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</si>
  <si>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</si>
  <si>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</si>
  <si>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</si>
  <si>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</si>
  <si>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Kjernekapitaldekning</t>
  </si>
  <si>
    <t>Utbytte og andre inntekter av verdip. med variabel avkastning</t>
  </si>
  <si>
    <t>Utbytte, andre innt. av verdipap. m. var. avkast.</t>
  </si>
  <si>
    <t>6 livselskaper</t>
  </si>
  <si>
    <t>6 selskaper</t>
  </si>
  <si>
    <t>Gjeld til kredittinstitusjoner</t>
  </si>
  <si>
    <t>43 skadeforsikringsselskaper i mill. kroner og prosent av premieinntekter f.e.r.</t>
  </si>
  <si>
    <t>BANKER</t>
  </si>
  <si>
    <t>herav uspesifiserte tapsavsetninger/gruppenedskrivninger</t>
  </si>
  <si>
    <t>1. halvår 2005</t>
  </si>
  <si>
    <t>13 forretningsbanker og 126 sparebanker (filialer av utenlandske banker er ikke inkludert)</t>
  </si>
  <si>
    <t xml:space="preserve">Tapsavsetninger/Nedskrivninger av utlån </t>
  </si>
  <si>
    <t>1. halvår 2004</t>
  </si>
  <si>
    <t>29 finansieringsselskaper</t>
  </si>
  <si>
    <t xml:space="preserve">11 kredittforetak  </t>
  </si>
  <si>
    <t>Kreditilsynet, august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</si>
</sst>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5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name val="MS Sans Serif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8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10" xfId="1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5" fillId="0" borderId="1" xfId="0" applyNumberFormat="1" applyFont="1" applyBorder="1"/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8" fillId="0" borderId="4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2" fontId="6" fillId="0" borderId="10" xfId="0" applyNumberFormat="1" applyFont="1" applyBorder="1"/>
    <xf numFmtId="3" fontId="7" fillId="0" borderId="5" xfId="0" applyNumberFormat="1" applyFont="1" applyBorder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0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2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72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172" fontId="0" fillId="0" borderId="6" xfId="0" applyNumberFormat="1" applyBorder="1"/>
    <xf numFmtId="172" fontId="7" fillId="0" borderId="6" xfId="0" applyNumberFormat="1" applyFont="1" applyBorder="1"/>
    <xf numFmtId="0" fontId="6" fillId="0" borderId="6" xfId="0" applyFont="1" applyBorder="1"/>
    <xf numFmtId="43" fontId="0" fillId="0" borderId="0" xfId="2" applyFont="1"/>
    <xf numFmtId="3" fontId="0" fillId="0" borderId="8" xfId="0" applyNumberFormat="1" applyBorder="1"/>
    <xf numFmtId="1" fontId="6" fillId="0" borderId="7" xfId="1" applyNumberFormat="1" applyFont="1" applyBorder="1" applyAlignment="1">
      <alignment horizontal="right"/>
    </xf>
    <xf numFmtId="1" fontId="0" fillId="0" borderId="0" xfId="0" applyNumberFormat="1"/>
    <xf numFmtId="3" fontId="7" fillId="0" borderId="10" xfId="0" applyNumberFormat="1" applyFont="1" applyBorder="1" applyAlignment="1">
      <alignment horizontal="right"/>
    </xf>
    <xf numFmtId="2" fontId="7" fillId="0" borderId="10" xfId="0" applyNumberFormat="1" applyFont="1" applyBorder="1"/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1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2" fontId="7" fillId="0" borderId="8" xfId="0" applyNumberFormat="1" applyFont="1" applyBorder="1"/>
    <xf numFmtId="0" fontId="3" fillId="0" borderId="3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2" fontId="6" fillId="0" borderId="8" xfId="0" applyNumberFormat="1" applyFont="1" applyBorder="1"/>
    <xf numFmtId="1" fontId="6" fillId="0" borderId="10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0" fontId="0" fillId="0" borderId="8" xfId="0" applyBorder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2" fontId="20" fillId="0" borderId="1" xfId="1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1" fillId="0" borderId="10" xfId="0" applyNumberFormat="1" applyFont="1" applyBorder="1"/>
    <xf numFmtId="2" fontId="2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1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0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0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1" applyNumberFormat="1" applyFont="1" applyBorder="1" applyAlignment="1">
      <alignment horizontal="right"/>
    </xf>
    <xf numFmtId="182" fontId="3" fillId="0" borderId="8" xfId="1" applyNumberFormat="1" applyFont="1" applyBorder="1" applyAlignment="1">
      <alignment horizontal="center"/>
    </xf>
    <xf numFmtId="0" fontId="22" fillId="0" borderId="0" xfId="0" applyFont="1"/>
    <xf numFmtId="179" fontId="3" fillId="0" borderId="10" xfId="0" applyNumberFormat="1" applyFont="1" applyBorder="1" applyAlignment="1">
      <alignment horizontal="right"/>
    </xf>
    <xf numFmtId="172" fontId="3" fillId="0" borderId="10" xfId="0" applyNumberFormat="1" applyFont="1" applyBorder="1"/>
    <xf numFmtId="179" fontId="3" fillId="0" borderId="8" xfId="0" applyNumberFormat="1" applyFont="1" applyBorder="1" applyAlignment="1">
      <alignment horizontal="right"/>
    </xf>
    <xf numFmtId="172" fontId="23" fillId="0" borderId="8" xfId="0" applyNumberFormat="1" applyFont="1" applyBorder="1"/>
    <xf numFmtId="3" fontId="24" fillId="0" borderId="8" xfId="0" applyNumberFormat="1" applyFont="1" applyBorder="1" applyAlignment="1">
      <alignment horizontal="right"/>
    </xf>
    <xf numFmtId="179" fontId="24" fillId="0" borderId="8" xfId="0" applyNumberFormat="1" applyFont="1" applyBorder="1" applyAlignment="1">
      <alignment horizontal="right"/>
    </xf>
    <xf numFmtId="182" fontId="3" fillId="0" borderId="6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82" fontId="6" fillId="0" borderId="6" xfId="0" applyNumberFormat="1" applyFont="1" applyFill="1" applyBorder="1"/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72" fontId="22" fillId="0" borderId="12" xfId="0" applyNumberFormat="1" applyFont="1" applyBorder="1" applyAlignment="1">
      <alignment horizontal="right"/>
    </xf>
    <xf numFmtId="182" fontId="3" fillId="0" borderId="6" xfId="0" applyNumberFormat="1" applyFont="1" applyFill="1" applyBorder="1"/>
    <xf numFmtId="2" fontId="6" fillId="0" borderId="0" xfId="0" applyNumberFormat="1" applyFont="1"/>
    <xf numFmtId="2" fontId="5" fillId="0" borderId="1" xfId="1" applyNumberFormat="1" applyFont="1" applyFill="1" applyBorder="1" applyAlignment="1">
      <alignment horizontal="right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abSelected="1" zoomScale="75" zoomScaleNormal="75" zoomScaleSheetLayoutView="75" workbookViewId="0">
      <selection activeCell="A3" sqref="A3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7" t="s">
        <v>0</v>
      </c>
      <c r="B1" s="7"/>
      <c r="D1" s="8"/>
      <c r="E1" s="70"/>
      <c r="F1" s="9"/>
      <c r="G1" s="9"/>
    </row>
    <row r="2" spans="1:7" ht="15" x14ac:dyDescent="0.2">
      <c r="A2" s="13" t="s">
        <v>106</v>
      </c>
      <c r="B2" s="14"/>
      <c r="C2" s="10"/>
      <c r="D2" s="11"/>
      <c r="E2" s="12"/>
    </row>
    <row r="3" spans="1:7" ht="15" x14ac:dyDescent="0.2">
      <c r="A3" s="33" t="s">
        <v>122</v>
      </c>
      <c r="B3" s="14"/>
      <c r="C3" s="10"/>
      <c r="D3" s="11"/>
      <c r="E3" s="12"/>
    </row>
    <row r="4" spans="1:7" ht="15" x14ac:dyDescent="0.2">
      <c r="A4" s="165"/>
      <c r="B4" s="14"/>
      <c r="C4" s="10"/>
      <c r="D4" s="11"/>
      <c r="E4" s="12"/>
    </row>
    <row r="5" spans="1:7" ht="15.75" x14ac:dyDescent="0.25">
      <c r="A5" s="54" t="s">
        <v>114</v>
      </c>
      <c r="B5" s="165"/>
      <c r="D5" s="11"/>
      <c r="E5" s="53"/>
    </row>
    <row r="6" spans="1:7" ht="15" x14ac:dyDescent="0.2">
      <c r="A6" s="32" t="s">
        <v>117</v>
      </c>
      <c r="B6" s="52"/>
      <c r="C6" s="52"/>
      <c r="D6" s="11"/>
      <c r="E6" s="53"/>
    </row>
    <row r="7" spans="1:7" x14ac:dyDescent="0.2">
      <c r="A7" s="17" t="s">
        <v>1</v>
      </c>
      <c r="B7" s="246" t="s">
        <v>116</v>
      </c>
      <c r="C7" s="247"/>
      <c r="D7" s="246" t="s">
        <v>119</v>
      </c>
      <c r="E7" s="247"/>
      <c r="F7" s="248">
        <v>2004</v>
      </c>
      <c r="G7" s="249"/>
    </row>
    <row r="8" spans="1:7" s="33" customFormat="1" x14ac:dyDescent="0.2">
      <c r="A8" s="55"/>
      <c r="B8" s="63" t="s">
        <v>2</v>
      </c>
      <c r="C8" s="63" t="s">
        <v>3</v>
      </c>
      <c r="D8" s="63" t="s">
        <v>2</v>
      </c>
      <c r="E8" s="64" t="s">
        <v>4</v>
      </c>
      <c r="F8" s="63" t="s">
        <v>2</v>
      </c>
      <c r="G8" s="63" t="s">
        <v>3</v>
      </c>
    </row>
    <row r="9" spans="1:7" x14ac:dyDescent="0.2">
      <c r="A9" s="74" t="s">
        <v>5</v>
      </c>
      <c r="B9" s="95">
        <v>31961.9</v>
      </c>
      <c r="C9" s="92">
        <v>3.6392175824713853</v>
      </c>
      <c r="D9" s="93">
        <v>31817.7</v>
      </c>
      <c r="E9" s="94">
        <v>3.8915078762866013</v>
      </c>
      <c r="F9" s="95">
        <v>63669</v>
      </c>
      <c r="G9" s="238">
        <v>3.8675661850467833</v>
      </c>
    </row>
    <row r="10" spans="1:7" x14ac:dyDescent="0.2">
      <c r="A10" s="74" t="s">
        <v>6</v>
      </c>
      <c r="B10" s="95">
        <v>16428.8</v>
      </c>
      <c r="C10" s="92">
        <v>1.8706014917419145</v>
      </c>
      <c r="D10" s="93">
        <v>16582.599999999999</v>
      </c>
      <c r="E10" s="94">
        <v>2.028157865254566</v>
      </c>
      <c r="F10" s="95">
        <v>32605.5</v>
      </c>
      <c r="G10" s="239">
        <v>1.9806174000933405</v>
      </c>
    </row>
    <row r="11" spans="1:7" x14ac:dyDescent="0.2">
      <c r="A11" s="57" t="s">
        <v>7</v>
      </c>
      <c r="B11" s="104">
        <v>15533.1</v>
      </c>
      <c r="C11" s="105">
        <v>1.7686160907294708</v>
      </c>
      <c r="D11" s="106">
        <v>15235.1</v>
      </c>
      <c r="E11" s="107">
        <v>1.8633500110320353</v>
      </c>
      <c r="F11" s="104">
        <v>31063.5</v>
      </c>
      <c r="G11" s="240">
        <v>1.8869487849534428</v>
      </c>
    </row>
    <row r="12" spans="1:7" x14ac:dyDescent="0.2">
      <c r="A12" s="74" t="s">
        <v>108</v>
      </c>
      <c r="B12" s="95">
        <v>860.5</v>
      </c>
      <c r="C12" s="92">
        <v>9.797748975238102E-2</v>
      </c>
      <c r="D12" s="93">
        <v>751.8</v>
      </c>
      <c r="E12" s="94">
        <v>9.1949940485712908E-2</v>
      </c>
      <c r="F12" s="95">
        <v>1969</v>
      </c>
      <c r="G12" s="239">
        <v>0.11960668171884457</v>
      </c>
    </row>
    <row r="13" spans="1:7" x14ac:dyDescent="0.2">
      <c r="A13" s="74" t="s">
        <v>8</v>
      </c>
      <c r="B13" s="95">
        <v>5990.5</v>
      </c>
      <c r="C13" s="92">
        <v>0.68208501146035838</v>
      </c>
      <c r="D13" s="93">
        <v>5618.7</v>
      </c>
      <c r="E13" s="94">
        <v>0.68720288721345435</v>
      </c>
      <c r="F13" s="95">
        <v>11522.3</v>
      </c>
      <c r="G13" s="239">
        <v>0.69992080689133729</v>
      </c>
    </row>
    <row r="14" spans="1:7" x14ac:dyDescent="0.2">
      <c r="A14" s="74" t="s">
        <v>9</v>
      </c>
      <c r="B14" s="96">
        <v>1663.5</v>
      </c>
      <c r="C14" s="92">
        <v>0.18940796537255761</v>
      </c>
      <c r="D14" s="97">
        <v>1614.9</v>
      </c>
      <c r="E14" s="94">
        <v>0.19751258165785815</v>
      </c>
      <c r="F14" s="96">
        <v>3187.6</v>
      </c>
      <c r="G14" s="239">
        <v>0.19363040053173644</v>
      </c>
    </row>
    <row r="15" spans="1:7" x14ac:dyDescent="0.2">
      <c r="A15" s="65" t="s">
        <v>10</v>
      </c>
      <c r="B15" s="95">
        <v>1843.6</v>
      </c>
      <c r="C15" s="92">
        <v>0.20991435224577529</v>
      </c>
      <c r="D15" s="93">
        <v>1464.6</v>
      </c>
      <c r="E15" s="94">
        <v>0.17912993194383495</v>
      </c>
      <c r="F15" s="95">
        <v>2886.3</v>
      </c>
      <c r="G15" s="239">
        <v>0.17532796619862931</v>
      </c>
    </row>
    <row r="16" spans="1:7" x14ac:dyDescent="0.2">
      <c r="A16" s="56" t="s">
        <v>89</v>
      </c>
      <c r="B16" s="124">
        <v>1175.4000000000001</v>
      </c>
      <c r="C16" s="125">
        <v>0.13383235497379273</v>
      </c>
      <c r="D16" s="126">
        <v>1106</v>
      </c>
      <c r="E16" s="127">
        <v>0.13527086216706366</v>
      </c>
      <c r="F16" s="124">
        <v>1923.7</v>
      </c>
      <c r="G16" s="241">
        <v>0.11685493835578535</v>
      </c>
    </row>
    <row r="17" spans="1:9" x14ac:dyDescent="0.2">
      <c r="A17" s="74" t="s">
        <v>11</v>
      </c>
      <c r="B17" s="83">
        <v>535.29999999999995</v>
      </c>
      <c r="C17" s="81">
        <v>6.0949855042939628E-2</v>
      </c>
      <c r="D17" s="108">
        <v>920</v>
      </c>
      <c r="E17" s="175">
        <v>0.11252187449701499</v>
      </c>
      <c r="F17" s="83">
        <v>1746.3</v>
      </c>
      <c r="G17" s="81">
        <v>0.10607879547263499</v>
      </c>
    </row>
    <row r="18" spans="1:9" x14ac:dyDescent="0.2">
      <c r="A18" s="74" t="s">
        <v>12</v>
      </c>
      <c r="B18" s="29">
        <v>10189.1</v>
      </c>
      <c r="C18" s="59">
        <v>1.1601422903381584</v>
      </c>
      <c r="D18" s="109">
        <v>10170.5</v>
      </c>
      <c r="E18" s="175">
        <v>1.2439170919259683</v>
      </c>
      <c r="F18" s="29">
        <v>20416.3</v>
      </c>
      <c r="G18" s="59">
        <v>1.2401858283272964</v>
      </c>
    </row>
    <row r="19" spans="1:9" x14ac:dyDescent="0.2">
      <c r="A19" s="56" t="s">
        <v>13</v>
      </c>
      <c r="B19" s="26">
        <v>6400.2</v>
      </c>
      <c r="C19" s="27">
        <v>0.7287339104162569</v>
      </c>
      <c r="D19" s="26">
        <v>6285.2</v>
      </c>
      <c r="E19" s="175">
        <v>0.76872009303112887</v>
      </c>
      <c r="F19" s="26">
        <v>12828.7</v>
      </c>
      <c r="G19" s="27">
        <v>0.77927792674786278</v>
      </c>
    </row>
    <row r="20" spans="1:9" x14ac:dyDescent="0.2">
      <c r="A20" s="74" t="s">
        <v>14</v>
      </c>
      <c r="B20" s="29">
        <v>657.3</v>
      </c>
      <c r="C20" s="59">
        <v>7.4840911114747277E-2</v>
      </c>
      <c r="D20" s="29">
        <v>711.2</v>
      </c>
      <c r="E20" s="175">
        <v>8.6984301241605499E-2</v>
      </c>
      <c r="F20" s="29">
        <v>1418.8</v>
      </c>
      <c r="G20" s="59">
        <v>8.6184845110562069E-2</v>
      </c>
    </row>
    <row r="21" spans="1:9" x14ac:dyDescent="0.2">
      <c r="A21" s="74" t="s">
        <v>15</v>
      </c>
      <c r="B21" s="29">
        <v>1796.8</v>
      </c>
      <c r="C21" s="59">
        <v>0.20458565204773757</v>
      </c>
      <c r="D21" s="29">
        <v>2501.8000000000002</v>
      </c>
      <c r="E21" s="176">
        <v>0.30598611480068705</v>
      </c>
      <c r="F21" s="29">
        <v>4462.8999999999996</v>
      </c>
      <c r="G21" s="59">
        <v>0.27109835441494745</v>
      </c>
    </row>
    <row r="22" spans="1:9" x14ac:dyDescent="0.2">
      <c r="A22" s="57" t="s">
        <v>16</v>
      </c>
      <c r="B22" s="110">
        <v>10456.299999999999</v>
      </c>
      <c r="C22" s="111">
        <v>1.190565980357724</v>
      </c>
      <c r="D22" s="110">
        <v>8991.7999999999993</v>
      </c>
      <c r="E22" s="111">
        <v>1.0997545555459336</v>
      </c>
      <c r="F22" s="110">
        <v>19701.8</v>
      </c>
      <c r="G22" s="111">
        <v>1.1967836068503466</v>
      </c>
    </row>
    <row r="23" spans="1:9" x14ac:dyDescent="0.2">
      <c r="A23" s="74" t="s">
        <v>17</v>
      </c>
      <c r="B23" s="29">
        <v>-609.4</v>
      </c>
      <c r="C23" s="59">
        <v>-6.9386963689832631E-2</v>
      </c>
      <c r="D23" s="29">
        <v>866.4</v>
      </c>
      <c r="E23" s="59">
        <v>0.10596625224371062</v>
      </c>
      <c r="F23" s="29">
        <v>1212.7</v>
      </c>
      <c r="G23" s="59">
        <v>7.3665323981941505E-2</v>
      </c>
    </row>
    <row r="24" spans="1:9" x14ac:dyDescent="0.2">
      <c r="A24" s="74" t="s">
        <v>69</v>
      </c>
      <c r="B24" s="95">
        <v>368.4</v>
      </c>
      <c r="C24" s="92">
        <v>4.1946434892245393E-2</v>
      </c>
      <c r="D24" s="93">
        <v>1263.4000000000001</v>
      </c>
      <c r="E24" s="94">
        <v>0.15452188721687907</v>
      </c>
      <c r="F24" s="95">
        <v>1541.9</v>
      </c>
      <c r="G24" s="92">
        <v>9.3662540651237414E-2</v>
      </c>
    </row>
    <row r="25" spans="1:9" x14ac:dyDescent="0.2">
      <c r="A25" s="57" t="s">
        <v>18</v>
      </c>
      <c r="B25" s="23">
        <v>11434.1</v>
      </c>
      <c r="C25" s="58">
        <v>1.3018993789398019</v>
      </c>
      <c r="D25" s="23">
        <v>9388.7999999999993</v>
      </c>
      <c r="E25" s="58">
        <v>1.148310190519102</v>
      </c>
      <c r="F25" s="23">
        <v>20031</v>
      </c>
      <c r="G25" s="58">
        <v>1.2167808235196425</v>
      </c>
    </row>
    <row r="26" spans="1:9" x14ac:dyDescent="0.2">
      <c r="A26" s="179" t="s">
        <v>91</v>
      </c>
      <c r="B26" s="167">
        <v>2915.8</v>
      </c>
      <c r="C26" s="168">
        <v>0.33199624011620288</v>
      </c>
      <c r="D26" s="167">
        <v>2461.6999999999998</v>
      </c>
      <c r="E26" s="168">
        <v>0.30108162874924105</v>
      </c>
      <c r="F26" s="167">
        <v>5238.3999999999996</v>
      </c>
      <c r="G26" s="168">
        <v>0.31820601397460413</v>
      </c>
    </row>
    <row r="27" spans="1:9" x14ac:dyDescent="0.2">
      <c r="A27" s="76" t="s">
        <v>92</v>
      </c>
      <c r="B27" s="110">
        <v>8518.2999999999993</v>
      </c>
      <c r="C27" s="111">
        <v>0.96990313882359902</v>
      </c>
      <c r="D27" s="110">
        <v>6927.1</v>
      </c>
      <c r="E27" s="111">
        <v>0.84722856176986094</v>
      </c>
      <c r="F27" s="110">
        <v>14792.6</v>
      </c>
      <c r="G27" s="111">
        <v>0.89857480954503832</v>
      </c>
    </row>
    <row r="28" spans="1:9" ht="14.25" customHeight="1" x14ac:dyDescent="0.2">
      <c r="A28" s="75"/>
      <c r="B28" s="52"/>
      <c r="C28" s="52"/>
      <c r="D28" s="52"/>
      <c r="E28" s="52"/>
      <c r="F28" s="52"/>
      <c r="G28" s="52"/>
    </row>
    <row r="29" spans="1:9" x14ac:dyDescent="0.2">
      <c r="A29" s="60" t="s">
        <v>19</v>
      </c>
      <c r="B29" s="82">
        <v>38533</v>
      </c>
      <c r="C29" s="205" t="s">
        <v>20</v>
      </c>
      <c r="D29" s="82">
        <v>38168</v>
      </c>
      <c r="F29" s="82">
        <v>38352</v>
      </c>
    </row>
    <row r="30" spans="1:9" x14ac:dyDescent="0.2">
      <c r="A30" s="61"/>
      <c r="B30" s="62" t="s">
        <v>2</v>
      </c>
      <c r="C30" s="61"/>
      <c r="D30" s="62" t="s">
        <v>21</v>
      </c>
      <c r="F30" s="62" t="s">
        <v>2</v>
      </c>
    </row>
    <row r="31" spans="1:9" x14ac:dyDescent="0.2">
      <c r="A31" s="74" t="s">
        <v>70</v>
      </c>
      <c r="B31" s="41">
        <v>1827429</v>
      </c>
      <c r="C31" s="199">
        <v>11.1</v>
      </c>
      <c r="D31" s="41">
        <v>1645560</v>
      </c>
      <c r="F31" s="41">
        <v>1662076</v>
      </c>
      <c r="I31" s="98"/>
    </row>
    <row r="32" spans="1:9" x14ac:dyDescent="0.2">
      <c r="A32" s="74" t="s">
        <v>22</v>
      </c>
      <c r="B32" s="41">
        <v>1412389</v>
      </c>
      <c r="C32" s="199">
        <v>12.2</v>
      </c>
      <c r="D32" s="41">
        <v>1259016</v>
      </c>
      <c r="F32" s="41">
        <v>1311278.2</v>
      </c>
      <c r="I32" s="98"/>
    </row>
    <row r="33" spans="1:9" x14ac:dyDescent="0.2">
      <c r="A33" s="74" t="s">
        <v>118</v>
      </c>
      <c r="B33" s="41">
        <v>15683</v>
      </c>
      <c r="C33" s="199">
        <v>-18.7</v>
      </c>
      <c r="D33" s="41">
        <v>19298</v>
      </c>
      <c r="F33" s="41">
        <v>18392</v>
      </c>
      <c r="I33" s="98"/>
    </row>
    <row r="34" spans="1:9" x14ac:dyDescent="0.2">
      <c r="A34" s="74" t="s">
        <v>115</v>
      </c>
      <c r="B34" s="41">
        <v>7826</v>
      </c>
      <c r="C34" s="199">
        <v>-17</v>
      </c>
      <c r="D34" s="41">
        <v>9427</v>
      </c>
      <c r="F34" s="41">
        <v>9016</v>
      </c>
      <c r="I34" s="98"/>
    </row>
    <row r="35" spans="1:9" x14ac:dyDescent="0.2">
      <c r="A35" s="74" t="s">
        <v>23</v>
      </c>
      <c r="B35" s="41">
        <v>959255</v>
      </c>
      <c r="C35" s="199">
        <v>11</v>
      </c>
      <c r="D35" s="41">
        <v>864157</v>
      </c>
      <c r="F35" s="41">
        <v>886904</v>
      </c>
      <c r="I35" s="98"/>
    </row>
    <row r="36" spans="1:9" x14ac:dyDescent="0.2">
      <c r="A36" s="112" t="s">
        <v>24</v>
      </c>
      <c r="B36" s="113">
        <v>415540</v>
      </c>
      <c r="C36" s="200">
        <v>7.6</v>
      </c>
      <c r="D36" s="113">
        <v>386117</v>
      </c>
      <c r="F36" s="113">
        <v>392697</v>
      </c>
      <c r="I36" s="99"/>
    </row>
    <row r="37" spans="1:9" x14ac:dyDescent="0.2">
      <c r="A37" s="112" t="s">
        <v>107</v>
      </c>
      <c r="B37" s="223">
        <v>9.2999999999999999E-2</v>
      </c>
      <c r="C37" s="224"/>
      <c r="D37" s="223">
        <v>9.4E-2</v>
      </c>
      <c r="E37" s="114"/>
      <c r="F37" s="223">
        <v>9.8000000000000004E-2</v>
      </c>
    </row>
    <row r="38" spans="1:9" x14ac:dyDescent="0.2">
      <c r="A38" s="66"/>
      <c r="B38" s="114"/>
      <c r="C38" s="114"/>
      <c r="D38" s="114"/>
      <c r="E38" s="114"/>
      <c r="F38" s="35"/>
      <c r="G38" s="36"/>
    </row>
    <row r="39" spans="1:9" x14ac:dyDescent="0.2">
      <c r="H39" s="180"/>
    </row>
    <row r="40" spans="1:9" x14ac:dyDescent="0.2">
      <c r="H40" s="180"/>
    </row>
    <row r="41" spans="1:9" x14ac:dyDescent="0.2">
      <c r="H41" s="180"/>
    </row>
    <row r="42" spans="1:9" x14ac:dyDescent="0.2">
      <c r="H42" s="180"/>
    </row>
    <row r="43" spans="1:9" x14ac:dyDescent="0.2">
      <c r="H43" s="180"/>
    </row>
    <row r="44" spans="1:9" x14ac:dyDescent="0.2">
      <c r="H44" s="180"/>
    </row>
    <row r="45" spans="1:9" x14ac:dyDescent="0.2">
      <c r="H45" s="180"/>
    </row>
    <row r="46" spans="1:9" x14ac:dyDescent="0.2">
      <c r="H46" s="180"/>
    </row>
    <row r="48" spans="1:9" x14ac:dyDescent="0.2">
      <c r="F48" s="32"/>
      <c r="G48" s="32"/>
    </row>
    <row r="49" spans="1:7" ht="15.75" x14ac:dyDescent="0.25">
      <c r="A49" s="15" t="s">
        <v>28</v>
      </c>
    </row>
    <row r="50" spans="1:7" x14ac:dyDescent="0.2">
      <c r="A50" s="32" t="s">
        <v>120</v>
      </c>
      <c r="B50" s="10"/>
      <c r="C50" s="10"/>
      <c r="D50" s="10"/>
      <c r="E50" s="10"/>
    </row>
    <row r="51" spans="1:7" x14ac:dyDescent="0.2">
      <c r="A51" s="17" t="s">
        <v>1</v>
      </c>
      <c r="B51" s="246" t="s">
        <v>116</v>
      </c>
      <c r="C51" s="247"/>
      <c r="D51" s="246" t="s">
        <v>119</v>
      </c>
      <c r="E51" s="247"/>
      <c r="F51" s="252">
        <v>2004</v>
      </c>
      <c r="G51" s="253"/>
    </row>
    <row r="52" spans="1:7" x14ac:dyDescent="0.2">
      <c r="A52" s="68"/>
      <c r="B52" s="77" t="s">
        <v>2</v>
      </c>
      <c r="C52" s="77" t="s">
        <v>3</v>
      </c>
      <c r="D52" s="77" t="s">
        <v>2</v>
      </c>
      <c r="E52" s="78" t="s">
        <v>4</v>
      </c>
      <c r="F52" s="77" t="s">
        <v>2</v>
      </c>
      <c r="G52" s="77" t="s">
        <v>3</v>
      </c>
    </row>
    <row r="53" spans="1:7" x14ac:dyDescent="0.2">
      <c r="A53" s="18" t="s">
        <v>5</v>
      </c>
      <c r="B53" s="19">
        <v>2434.6</v>
      </c>
      <c r="C53" s="20">
        <v>5.65</v>
      </c>
      <c r="D53" s="19">
        <v>2299.1999999999998</v>
      </c>
      <c r="E53" s="20">
        <v>6.31</v>
      </c>
      <c r="F53" s="19">
        <v>4692.3</v>
      </c>
      <c r="G53" s="20">
        <v>6.23</v>
      </c>
    </row>
    <row r="54" spans="1:7" x14ac:dyDescent="0.2">
      <c r="A54" s="21" t="s">
        <v>6</v>
      </c>
      <c r="B54" s="19">
        <v>827.5</v>
      </c>
      <c r="C54" s="39">
        <v>1.92</v>
      </c>
      <c r="D54" s="19">
        <v>777.1</v>
      </c>
      <c r="E54" s="20">
        <v>2.13</v>
      </c>
      <c r="F54" s="19">
        <v>1634.2</v>
      </c>
      <c r="G54" s="39">
        <v>2.17</v>
      </c>
    </row>
    <row r="55" spans="1:7" x14ac:dyDescent="0.2">
      <c r="A55" s="22" t="s">
        <v>7</v>
      </c>
      <c r="B55" s="23">
        <f t="shared" ref="B55:G55" si="0">B53-B54</f>
        <v>1607.1</v>
      </c>
      <c r="C55" s="24">
        <f t="shared" si="0"/>
        <v>3.7300000000000004</v>
      </c>
      <c r="D55" s="23">
        <f t="shared" si="0"/>
        <v>1522.1</v>
      </c>
      <c r="E55" s="24">
        <f t="shared" si="0"/>
        <v>4.18</v>
      </c>
      <c r="F55" s="23">
        <f t="shared" si="0"/>
        <v>3058.1000000000004</v>
      </c>
      <c r="G55" s="24">
        <f t="shared" si="0"/>
        <v>4.0600000000000005</v>
      </c>
    </row>
    <row r="56" spans="1:7" x14ac:dyDescent="0.2">
      <c r="A56" s="21" t="s">
        <v>109</v>
      </c>
      <c r="B56" s="19">
        <v>0</v>
      </c>
      <c r="C56" s="20">
        <v>0</v>
      </c>
      <c r="D56" s="19">
        <v>0</v>
      </c>
      <c r="E56" s="20">
        <v>0</v>
      </c>
      <c r="F56" s="19">
        <v>0</v>
      </c>
      <c r="G56" s="20">
        <v>0</v>
      </c>
    </row>
    <row r="57" spans="1:7" x14ac:dyDescent="0.2">
      <c r="A57" s="21" t="s">
        <v>8</v>
      </c>
      <c r="B57" s="19">
        <v>474</v>
      </c>
      <c r="C57" s="20">
        <v>1.1000000000000001</v>
      </c>
      <c r="D57" s="19">
        <v>351.7</v>
      </c>
      <c r="E57" s="20">
        <v>0.96</v>
      </c>
      <c r="F57" s="19">
        <v>606.6</v>
      </c>
      <c r="G57" s="20">
        <v>0.81</v>
      </c>
    </row>
    <row r="58" spans="1:7" x14ac:dyDescent="0.2">
      <c r="A58" s="21" t="s">
        <v>9</v>
      </c>
      <c r="B58" s="19">
        <v>299.5</v>
      </c>
      <c r="C58" s="20">
        <v>0.7</v>
      </c>
      <c r="D58" s="19">
        <v>160</v>
      </c>
      <c r="E58" s="20">
        <v>0.44</v>
      </c>
      <c r="F58" s="19">
        <v>323.7</v>
      </c>
      <c r="G58" s="20">
        <v>0.43</v>
      </c>
    </row>
    <row r="59" spans="1:7" x14ac:dyDescent="0.2">
      <c r="A59" s="21" t="s">
        <v>93</v>
      </c>
      <c r="B59" s="19">
        <v>7</v>
      </c>
      <c r="C59" s="20">
        <v>0.02</v>
      </c>
      <c r="D59" s="19">
        <v>5.6</v>
      </c>
      <c r="E59" s="20">
        <v>0.02</v>
      </c>
      <c r="F59" s="19">
        <v>21.9</v>
      </c>
      <c r="G59" s="20">
        <v>0.03</v>
      </c>
    </row>
    <row r="60" spans="1:7" x14ac:dyDescent="0.2">
      <c r="A60" s="28" t="s">
        <v>11</v>
      </c>
      <c r="B60" s="19">
        <v>231.7</v>
      </c>
      <c r="C60" s="20">
        <v>0.54</v>
      </c>
      <c r="D60" s="19">
        <v>133.80000000000001</v>
      </c>
      <c r="E60" s="20">
        <v>0.37</v>
      </c>
      <c r="F60" s="19">
        <v>451.4</v>
      </c>
      <c r="G60" s="20">
        <v>0.6</v>
      </c>
    </row>
    <row r="61" spans="1:7" x14ac:dyDescent="0.2">
      <c r="A61" s="21" t="s">
        <v>26</v>
      </c>
      <c r="B61" s="19">
        <v>807.7</v>
      </c>
      <c r="C61" s="20">
        <v>1.88</v>
      </c>
      <c r="D61" s="19">
        <v>789.2</v>
      </c>
      <c r="E61" s="20">
        <v>2.17</v>
      </c>
      <c r="F61" s="19">
        <v>1613.6</v>
      </c>
      <c r="G61" s="20">
        <v>2.14</v>
      </c>
    </row>
    <row r="62" spans="1:7" x14ac:dyDescent="0.2">
      <c r="A62" s="25" t="s">
        <v>27</v>
      </c>
      <c r="B62" s="26">
        <v>484.6</v>
      </c>
      <c r="C62" s="27">
        <v>1.1200000000000001</v>
      </c>
      <c r="D62" s="26">
        <v>444.2</v>
      </c>
      <c r="E62" s="27">
        <v>1.22</v>
      </c>
      <c r="F62" s="26">
        <v>926.5</v>
      </c>
      <c r="G62" s="27">
        <v>1.23</v>
      </c>
    </row>
    <row r="63" spans="1:7" x14ac:dyDescent="0.2">
      <c r="A63" s="28" t="s">
        <v>68</v>
      </c>
      <c r="B63" s="29">
        <v>39.700000000000003</v>
      </c>
      <c r="C63" s="59">
        <v>0.09</v>
      </c>
      <c r="D63" s="29">
        <v>36.200000000000003</v>
      </c>
      <c r="E63" s="59">
        <v>0.1</v>
      </c>
      <c r="F63" s="29">
        <v>81.099999999999994</v>
      </c>
      <c r="G63" s="59">
        <v>0.11</v>
      </c>
    </row>
    <row r="64" spans="1:7" x14ac:dyDescent="0.2">
      <c r="A64" s="28" t="s">
        <v>15</v>
      </c>
      <c r="B64" s="19">
        <v>198.5</v>
      </c>
      <c r="C64" s="20">
        <v>0.46</v>
      </c>
      <c r="D64" s="19">
        <v>112.4</v>
      </c>
      <c r="E64" s="20">
        <v>0.31</v>
      </c>
      <c r="F64" s="19">
        <v>374.7</v>
      </c>
      <c r="G64" s="20">
        <v>0.5</v>
      </c>
    </row>
    <row r="65" spans="1:7" x14ac:dyDescent="0.2">
      <c r="A65" s="22" t="s">
        <v>16</v>
      </c>
      <c r="B65" s="23">
        <f t="shared" ref="B65:G65" si="1">(B55+B56+B57-B58+B59+B60-B61-B63-B64)</f>
        <v>974.39999999999986</v>
      </c>
      <c r="C65" s="24">
        <f t="shared" si="1"/>
        <v>2.2599999999999998</v>
      </c>
      <c r="D65" s="23">
        <f t="shared" si="1"/>
        <v>915.39999999999975</v>
      </c>
      <c r="E65" s="24">
        <f t="shared" si="1"/>
        <v>2.5099999999999989</v>
      </c>
      <c r="F65" s="23">
        <f t="shared" si="1"/>
        <v>1744.9000000000008</v>
      </c>
      <c r="G65" s="24">
        <f t="shared" si="1"/>
        <v>2.3200000000000012</v>
      </c>
    </row>
    <row r="66" spans="1:7" x14ac:dyDescent="0.2">
      <c r="A66" s="2" t="s">
        <v>17</v>
      </c>
      <c r="B66" s="19">
        <v>170</v>
      </c>
      <c r="C66" s="20">
        <v>0.39</v>
      </c>
      <c r="D66" s="19">
        <v>173.2</v>
      </c>
      <c r="E66" s="20">
        <v>0.48</v>
      </c>
      <c r="F66" s="19">
        <v>445.6</v>
      </c>
      <c r="G66" s="20">
        <v>0.59</v>
      </c>
    </row>
    <row r="67" spans="1:7" x14ac:dyDescent="0.2">
      <c r="A67" s="22" t="s">
        <v>18</v>
      </c>
      <c r="B67" s="23">
        <f t="shared" ref="B67:G67" si="2">(B65-B66)</f>
        <v>804.39999999999986</v>
      </c>
      <c r="C67" s="24">
        <f t="shared" si="2"/>
        <v>1.8699999999999997</v>
      </c>
      <c r="D67" s="23">
        <f t="shared" si="2"/>
        <v>742.19999999999982</v>
      </c>
      <c r="E67" s="24">
        <f t="shared" si="2"/>
        <v>2.0299999999999989</v>
      </c>
      <c r="F67" s="23">
        <f t="shared" si="2"/>
        <v>1299.3000000000006</v>
      </c>
      <c r="G67" s="24">
        <f t="shared" si="2"/>
        <v>1.7300000000000013</v>
      </c>
    </row>
    <row r="68" spans="1:7" x14ac:dyDescent="0.2">
      <c r="A68" s="6"/>
    </row>
    <row r="69" spans="1:7" x14ac:dyDescent="0.2">
      <c r="A69" s="69" t="s">
        <v>19</v>
      </c>
      <c r="B69" s="90">
        <v>38533</v>
      </c>
      <c r="C69" s="89"/>
      <c r="D69" s="91">
        <v>38168</v>
      </c>
      <c r="E69" s="37"/>
      <c r="F69" s="91">
        <v>38352</v>
      </c>
    </row>
    <row r="70" spans="1:7" x14ac:dyDescent="0.2">
      <c r="A70" s="85"/>
      <c r="B70" s="86" t="s">
        <v>2</v>
      </c>
      <c r="C70" s="87" t="s">
        <v>67</v>
      </c>
      <c r="D70" s="88" t="s">
        <v>2</v>
      </c>
      <c r="E70" s="79"/>
      <c r="F70" s="87" t="s">
        <v>2</v>
      </c>
    </row>
    <row r="71" spans="1:7" x14ac:dyDescent="0.2">
      <c r="A71" s="21" t="s">
        <v>70</v>
      </c>
      <c r="B71" s="19">
        <v>89116.800000000003</v>
      </c>
      <c r="C71" s="38">
        <f>((B71-D71)/D71)*100</f>
        <v>17.087475841300829</v>
      </c>
      <c r="D71" s="19">
        <v>76111.3</v>
      </c>
      <c r="F71" s="19">
        <v>81350.8</v>
      </c>
    </row>
    <row r="72" spans="1:7" x14ac:dyDescent="0.2">
      <c r="A72" s="21" t="s">
        <v>22</v>
      </c>
      <c r="B72" s="19">
        <v>86178.2</v>
      </c>
      <c r="C72" s="169">
        <f>((B72-D72)/D72)*100</f>
        <v>15.696556686858276</v>
      </c>
      <c r="D72" s="19">
        <v>74486.399999999994</v>
      </c>
      <c r="F72" s="19">
        <v>79380.2</v>
      </c>
    </row>
    <row r="73" spans="1:7" x14ac:dyDescent="0.2">
      <c r="A73" s="21" t="s">
        <v>112</v>
      </c>
      <c r="B73" s="19">
        <v>67961.48</v>
      </c>
      <c r="C73" s="169">
        <f>((B73-D73)/D73)*100</f>
        <v>19.019355109875097</v>
      </c>
      <c r="D73" s="19">
        <v>57101.2</v>
      </c>
      <c r="F73" s="19">
        <v>61983.9</v>
      </c>
    </row>
    <row r="74" spans="1:7" x14ac:dyDescent="0.2">
      <c r="A74" s="21" t="s">
        <v>29</v>
      </c>
      <c r="B74" s="19">
        <v>2877</v>
      </c>
      <c r="C74" s="169">
        <f>((B74-D74)/D74)*100</f>
        <v>-17.079778648835596</v>
      </c>
      <c r="D74" s="19">
        <v>3469.6</v>
      </c>
      <c r="F74" s="19">
        <v>2828.7</v>
      </c>
    </row>
    <row r="75" spans="1:7" x14ac:dyDescent="0.2">
      <c r="A75" s="30" t="s">
        <v>71</v>
      </c>
      <c r="B75" s="31">
        <v>1096.7</v>
      </c>
      <c r="C75" s="34">
        <f>((B75-D75)/D75)*100</f>
        <v>-11.435031898570614</v>
      </c>
      <c r="D75" s="31">
        <v>1238.3</v>
      </c>
      <c r="F75" s="31">
        <v>1191.0999999999999</v>
      </c>
    </row>
    <row r="76" spans="1:7" x14ac:dyDescent="0.2">
      <c r="A76" s="222" t="s">
        <v>107</v>
      </c>
      <c r="B76" s="237">
        <v>9.2999999999999999E-2</v>
      </c>
      <c r="C76" s="242"/>
      <c r="D76" s="243">
        <v>9.0999999999999998E-2</v>
      </c>
      <c r="E76" s="225"/>
      <c r="F76" s="237">
        <v>9.6000000000000002E-2</v>
      </c>
    </row>
    <row r="79" spans="1:7" ht="15.75" x14ac:dyDescent="0.25">
      <c r="A79" s="15" t="s">
        <v>25</v>
      </c>
      <c r="D79" s="10"/>
      <c r="E79" s="10"/>
    </row>
    <row r="80" spans="1:7" x14ac:dyDescent="0.2">
      <c r="A80" s="32" t="s">
        <v>121</v>
      </c>
      <c r="B80" s="10"/>
      <c r="C80" s="10"/>
      <c r="D80" s="10"/>
      <c r="E80" s="10"/>
    </row>
    <row r="81" spans="1:7" x14ac:dyDescent="0.2">
      <c r="A81" s="17" t="s">
        <v>1</v>
      </c>
      <c r="B81" s="246" t="s">
        <v>116</v>
      </c>
      <c r="C81" s="247"/>
      <c r="D81" s="246" t="s">
        <v>119</v>
      </c>
      <c r="E81" s="247"/>
      <c r="F81" s="252">
        <v>2004</v>
      </c>
      <c r="G81" s="253"/>
    </row>
    <row r="82" spans="1:7" x14ac:dyDescent="0.2">
      <c r="A82" s="68"/>
      <c r="B82" s="77" t="s">
        <v>2</v>
      </c>
      <c r="C82" s="77" t="s">
        <v>3</v>
      </c>
      <c r="D82" s="77" t="s">
        <v>2</v>
      </c>
      <c r="E82" s="78" t="s">
        <v>4</v>
      </c>
      <c r="F82" s="77" t="s">
        <v>2</v>
      </c>
      <c r="G82" s="77" t="s">
        <v>3</v>
      </c>
    </row>
    <row r="83" spans="1:7" x14ac:dyDescent="0.2">
      <c r="A83" s="18" t="s">
        <v>5</v>
      </c>
      <c r="B83" s="19">
        <v>5737.7</v>
      </c>
      <c r="C83" s="20">
        <v>3.08</v>
      </c>
      <c r="D83" s="19">
        <v>5563.5</v>
      </c>
      <c r="E83" s="20">
        <v>3.39</v>
      </c>
      <c r="F83" s="19">
        <v>11270.1</v>
      </c>
      <c r="G83" s="20">
        <v>3.39</v>
      </c>
    </row>
    <row r="84" spans="1:7" x14ac:dyDescent="0.2">
      <c r="A84" s="21" t="s">
        <v>6</v>
      </c>
      <c r="B84" s="19">
        <v>4886.7</v>
      </c>
      <c r="C84" s="39">
        <v>2.62</v>
      </c>
      <c r="D84" s="19">
        <v>4656.8999999999996</v>
      </c>
      <c r="E84" s="20">
        <v>2.84</v>
      </c>
      <c r="F84" s="19">
        <v>9461.9</v>
      </c>
      <c r="G84" s="20">
        <v>2.85</v>
      </c>
    </row>
    <row r="85" spans="1:7" x14ac:dyDescent="0.2">
      <c r="A85" s="22" t="s">
        <v>7</v>
      </c>
      <c r="B85" s="23">
        <f t="shared" ref="B85:G85" si="3">B83-B84</f>
        <v>851</v>
      </c>
      <c r="C85" s="24">
        <f t="shared" si="3"/>
        <v>0.45999999999999996</v>
      </c>
      <c r="D85" s="23">
        <f t="shared" si="3"/>
        <v>906.60000000000036</v>
      </c>
      <c r="E85" s="24">
        <f t="shared" si="3"/>
        <v>0.55000000000000027</v>
      </c>
      <c r="F85" s="23">
        <f t="shared" si="3"/>
        <v>1808.2000000000007</v>
      </c>
      <c r="G85" s="24">
        <f t="shared" si="3"/>
        <v>0.54</v>
      </c>
    </row>
    <row r="86" spans="1:7" x14ac:dyDescent="0.2">
      <c r="A86" s="21" t="s">
        <v>109</v>
      </c>
      <c r="B86" s="19">
        <v>19.5</v>
      </c>
      <c r="C86" s="20">
        <v>0.01</v>
      </c>
      <c r="D86" s="19">
        <v>20.399999999999999</v>
      </c>
      <c r="E86" s="20">
        <v>0.01</v>
      </c>
      <c r="F86" s="19">
        <v>31.9</v>
      </c>
      <c r="G86" s="20">
        <v>0.01</v>
      </c>
    </row>
    <row r="87" spans="1:7" x14ac:dyDescent="0.2">
      <c r="A87" s="21" t="s">
        <v>8</v>
      </c>
      <c r="B87" s="19">
        <v>5.7</v>
      </c>
      <c r="C87" s="20">
        <v>0</v>
      </c>
      <c r="D87" s="19">
        <v>9.5</v>
      </c>
      <c r="E87" s="20">
        <v>0.01</v>
      </c>
      <c r="F87" s="19">
        <v>17.600000000000001</v>
      </c>
      <c r="G87" s="20">
        <v>0.01</v>
      </c>
    </row>
    <row r="88" spans="1:7" x14ac:dyDescent="0.2">
      <c r="A88" s="21" t="s">
        <v>9</v>
      </c>
      <c r="B88" s="19">
        <v>53</v>
      </c>
      <c r="C88" s="20">
        <v>0.03</v>
      </c>
      <c r="D88" s="19">
        <v>58.1</v>
      </c>
      <c r="E88" s="20">
        <v>0.04</v>
      </c>
      <c r="F88" s="19">
        <v>109.4</v>
      </c>
      <c r="G88" s="20">
        <v>0.03</v>
      </c>
    </row>
    <row r="89" spans="1:7" x14ac:dyDescent="0.2">
      <c r="A89" s="21" t="s">
        <v>93</v>
      </c>
      <c r="B89" s="19">
        <v>16.600000000000001</v>
      </c>
      <c r="C89" s="20">
        <v>0.01</v>
      </c>
      <c r="D89" s="19">
        <v>41.9</v>
      </c>
      <c r="E89" s="20">
        <v>0.02</v>
      </c>
      <c r="F89" s="19">
        <v>45.6</v>
      </c>
      <c r="G89" s="20">
        <v>0.01</v>
      </c>
    </row>
    <row r="90" spans="1:7" x14ac:dyDescent="0.2">
      <c r="A90" s="28" t="s">
        <v>11</v>
      </c>
      <c r="B90" s="19">
        <v>11.6</v>
      </c>
      <c r="C90" s="20">
        <v>0.01</v>
      </c>
      <c r="D90" s="19">
        <v>15.1</v>
      </c>
      <c r="E90" s="20">
        <v>0.01</v>
      </c>
      <c r="F90" s="19">
        <v>25.9</v>
      </c>
      <c r="G90" s="20">
        <v>0.01</v>
      </c>
    </row>
    <row r="91" spans="1:7" x14ac:dyDescent="0.2">
      <c r="A91" s="21" t="s">
        <v>26</v>
      </c>
      <c r="B91" s="19">
        <v>189.2</v>
      </c>
      <c r="C91" s="20">
        <v>0.1</v>
      </c>
      <c r="D91" s="19">
        <v>167.9</v>
      </c>
      <c r="E91" s="20">
        <v>0.1</v>
      </c>
      <c r="F91" s="19">
        <v>341.4</v>
      </c>
      <c r="G91" s="20">
        <v>0.1</v>
      </c>
    </row>
    <row r="92" spans="1:7" x14ac:dyDescent="0.2">
      <c r="A92" s="25" t="s">
        <v>27</v>
      </c>
      <c r="B92" s="26">
        <v>108.2</v>
      </c>
      <c r="C92" s="27">
        <v>0.06</v>
      </c>
      <c r="D92" s="26">
        <v>98.9</v>
      </c>
      <c r="E92" s="27">
        <v>0.06</v>
      </c>
      <c r="F92" s="26">
        <v>218.7</v>
      </c>
      <c r="G92" s="27">
        <v>7.0000000000000007E-2</v>
      </c>
    </row>
    <row r="93" spans="1:7" x14ac:dyDescent="0.2">
      <c r="A93" s="28" t="s">
        <v>68</v>
      </c>
      <c r="B93" s="29">
        <v>11.5</v>
      </c>
      <c r="C93" s="59">
        <v>0.01</v>
      </c>
      <c r="D93" s="29">
        <v>7.7</v>
      </c>
      <c r="E93" s="59">
        <v>0</v>
      </c>
      <c r="F93" s="29">
        <v>19.100000000000001</v>
      </c>
      <c r="G93" s="59">
        <v>0.01</v>
      </c>
    </row>
    <row r="94" spans="1:7" x14ac:dyDescent="0.2">
      <c r="A94" s="28" t="s">
        <v>15</v>
      </c>
      <c r="B94" s="19">
        <v>38</v>
      </c>
      <c r="C94" s="20">
        <v>0.02</v>
      </c>
      <c r="D94" s="19">
        <v>22.8</v>
      </c>
      <c r="E94" s="20">
        <v>0.01</v>
      </c>
      <c r="F94" s="19">
        <v>45.9</v>
      </c>
      <c r="G94" s="20">
        <v>0.01</v>
      </c>
    </row>
    <row r="95" spans="1:7" x14ac:dyDescent="0.2">
      <c r="A95" s="22" t="s">
        <v>16</v>
      </c>
      <c r="B95" s="23">
        <f t="shared" ref="B95:G95" si="4">(B85+B86+B87-B88+B89+B90-B91-B93-B94)</f>
        <v>612.70000000000005</v>
      </c>
      <c r="C95" s="24">
        <f t="shared" si="4"/>
        <v>0.32999999999999996</v>
      </c>
      <c r="D95" s="23">
        <f t="shared" si="4"/>
        <v>737.00000000000034</v>
      </c>
      <c r="E95" s="24">
        <f t="shared" si="4"/>
        <v>0.45000000000000029</v>
      </c>
      <c r="F95" s="23">
        <f t="shared" si="4"/>
        <v>1413.4000000000005</v>
      </c>
      <c r="G95" s="24">
        <f t="shared" si="4"/>
        <v>0.43000000000000005</v>
      </c>
    </row>
    <row r="96" spans="1:7" x14ac:dyDescent="0.2">
      <c r="A96" s="21" t="s">
        <v>17</v>
      </c>
      <c r="B96" s="19">
        <v>-16.3</v>
      </c>
      <c r="C96" s="20">
        <v>-0.01</v>
      </c>
      <c r="D96" s="19">
        <v>-1.5</v>
      </c>
      <c r="E96" s="20">
        <v>0</v>
      </c>
      <c r="F96" s="19">
        <v>-13.5</v>
      </c>
      <c r="G96" s="39">
        <v>0</v>
      </c>
    </row>
    <row r="97" spans="1:7" x14ac:dyDescent="0.2">
      <c r="A97" s="22" t="s">
        <v>18</v>
      </c>
      <c r="B97" s="23">
        <f t="shared" ref="B97:G97" si="5">(B95-B96)</f>
        <v>629</v>
      </c>
      <c r="C97" s="24">
        <f t="shared" si="5"/>
        <v>0.33999999999999997</v>
      </c>
      <c r="D97" s="23">
        <f t="shared" si="5"/>
        <v>738.50000000000034</v>
      </c>
      <c r="E97" s="24">
        <f t="shared" si="5"/>
        <v>0.45000000000000029</v>
      </c>
      <c r="F97" s="23">
        <f t="shared" si="5"/>
        <v>1426.9000000000005</v>
      </c>
      <c r="G97" s="24">
        <f t="shared" si="5"/>
        <v>0.43000000000000005</v>
      </c>
    </row>
    <row r="98" spans="1:7" x14ac:dyDescent="0.2">
      <c r="A98" s="6"/>
      <c r="B98" s="37"/>
      <c r="C98" s="37"/>
      <c r="D98" s="37"/>
      <c r="E98" s="37"/>
    </row>
    <row r="99" spans="1:7" x14ac:dyDescent="0.2">
      <c r="A99" s="69" t="s">
        <v>19</v>
      </c>
      <c r="B99" s="90">
        <v>38533</v>
      </c>
      <c r="C99" s="89"/>
      <c r="D99" s="91">
        <v>38168</v>
      </c>
      <c r="E99" s="37"/>
      <c r="F99" s="91">
        <v>38352</v>
      </c>
    </row>
    <row r="100" spans="1:7" x14ac:dyDescent="0.2">
      <c r="A100" s="85"/>
      <c r="B100" s="86" t="s">
        <v>2</v>
      </c>
      <c r="C100" s="87" t="s">
        <v>67</v>
      </c>
      <c r="D100" s="88" t="s">
        <v>2</v>
      </c>
      <c r="E100" s="79"/>
      <c r="F100" s="87" t="s">
        <v>2</v>
      </c>
    </row>
    <row r="101" spans="1:7" x14ac:dyDescent="0.2">
      <c r="A101" s="21" t="s">
        <v>70</v>
      </c>
      <c r="B101" s="19">
        <v>383771.7</v>
      </c>
      <c r="C101" s="38">
        <f>((B101-D101)/D101)*100</f>
        <v>13.03324005488909</v>
      </c>
      <c r="D101" s="19">
        <v>339521.1</v>
      </c>
      <c r="F101" s="19">
        <v>354188.9</v>
      </c>
    </row>
    <row r="102" spans="1:7" x14ac:dyDescent="0.2">
      <c r="A102" s="21" t="s">
        <v>22</v>
      </c>
      <c r="B102" s="19">
        <v>249228.1</v>
      </c>
      <c r="C102" s="169">
        <f>((B102-D102)/D102)*100</f>
        <v>11.307862844157986</v>
      </c>
      <c r="D102" s="19">
        <v>223908.8</v>
      </c>
      <c r="F102" s="19">
        <v>241753.2</v>
      </c>
    </row>
    <row r="103" spans="1:7" x14ac:dyDescent="0.2">
      <c r="A103" s="21" t="s">
        <v>112</v>
      </c>
      <c r="B103" s="19">
        <v>119109.8</v>
      </c>
      <c r="C103" s="169">
        <f>((B103-D103)/D103)*100</f>
        <v>10.497513314736146</v>
      </c>
      <c r="D103" s="19">
        <v>107794.1</v>
      </c>
      <c r="F103" s="19">
        <v>103597.8</v>
      </c>
    </row>
    <row r="104" spans="1:7" x14ac:dyDescent="0.2">
      <c r="A104" s="21" t="s">
        <v>94</v>
      </c>
      <c r="B104" s="19">
        <v>242624.7</v>
      </c>
      <c r="C104" s="38">
        <f>((B104-D104)/D104)*100</f>
        <v>14.817470165167007</v>
      </c>
      <c r="D104" s="19">
        <v>211313.4</v>
      </c>
      <c r="F104" s="19">
        <v>219236</v>
      </c>
    </row>
    <row r="105" spans="1:7" x14ac:dyDescent="0.2">
      <c r="A105" s="30" t="s">
        <v>71</v>
      </c>
      <c r="B105" s="31">
        <v>255.4</v>
      </c>
      <c r="C105" s="34">
        <f>((B105-D105)/D105)*100</f>
        <v>-11.288641889544971</v>
      </c>
      <c r="D105" s="31">
        <v>287.89999999999998</v>
      </c>
      <c r="F105" s="31">
        <v>273.5</v>
      </c>
    </row>
    <row r="106" spans="1:7" x14ac:dyDescent="0.2">
      <c r="A106" s="222" t="s">
        <v>107</v>
      </c>
      <c r="B106" s="232">
        <v>9.2999999999999999E-2</v>
      </c>
      <c r="C106" s="242"/>
      <c r="D106" s="243">
        <v>9.5000000000000001E-2</v>
      </c>
      <c r="E106" s="225"/>
      <c r="F106" s="232">
        <v>9.2999999999999999E-2</v>
      </c>
    </row>
    <row r="108" spans="1:7" x14ac:dyDescent="0.2">
      <c r="B108" s="156"/>
      <c r="C108" s="10"/>
      <c r="D108" s="10"/>
      <c r="E108" s="10"/>
    </row>
    <row r="109" spans="1:7" ht="15.75" x14ac:dyDescent="0.25">
      <c r="A109" s="15" t="s">
        <v>45</v>
      </c>
      <c r="B109" s="156"/>
      <c r="C109" s="10"/>
      <c r="D109" s="10"/>
      <c r="E109" s="10"/>
    </row>
    <row r="110" spans="1:7" x14ac:dyDescent="0.2">
      <c r="A110" s="16" t="s">
        <v>110</v>
      </c>
      <c r="B110" s="10"/>
      <c r="C110" s="10"/>
      <c r="D110" s="10"/>
      <c r="E110" s="10"/>
    </row>
    <row r="111" spans="1:7" x14ac:dyDescent="0.2">
      <c r="A111" s="16"/>
      <c r="B111" s="10"/>
      <c r="C111" s="10"/>
      <c r="D111" s="10"/>
      <c r="E111" s="10"/>
    </row>
    <row r="112" spans="1:7" x14ac:dyDescent="0.2">
      <c r="A112" s="17" t="s">
        <v>1</v>
      </c>
      <c r="B112" s="248" t="s">
        <v>116</v>
      </c>
      <c r="C112" s="249"/>
      <c r="D112" s="248" t="s">
        <v>119</v>
      </c>
      <c r="E112" s="249"/>
      <c r="F112" s="248">
        <v>2004</v>
      </c>
      <c r="G112" s="249"/>
    </row>
    <row r="113" spans="1:7" x14ac:dyDescent="0.2">
      <c r="A113" s="68"/>
      <c r="B113" s="77" t="s">
        <v>2</v>
      </c>
      <c r="C113" s="77" t="s">
        <v>3</v>
      </c>
      <c r="D113" s="77" t="s">
        <v>2</v>
      </c>
      <c r="E113" s="122" t="s">
        <v>4</v>
      </c>
      <c r="F113" s="77" t="s">
        <v>2</v>
      </c>
      <c r="G113" s="77" t="s">
        <v>3</v>
      </c>
    </row>
    <row r="114" spans="1:7" x14ac:dyDescent="0.2">
      <c r="A114" s="40" t="s">
        <v>46</v>
      </c>
      <c r="B114" s="206">
        <v>31903.458288870002</v>
      </c>
      <c r="C114" s="207">
        <v>12.185305127612207</v>
      </c>
      <c r="D114" s="206">
        <v>26861.813999999998</v>
      </c>
      <c r="E114" s="208">
        <v>11.395396060121646</v>
      </c>
      <c r="F114" s="146">
        <v>56997.9</v>
      </c>
      <c r="G114" s="115">
        <v>11.770161583613241</v>
      </c>
    </row>
    <row r="115" spans="1:7" x14ac:dyDescent="0.2">
      <c r="A115" s="100" t="s">
        <v>47</v>
      </c>
      <c r="B115" s="194">
        <v>4843.6164872500003</v>
      </c>
      <c r="C115" s="244">
        <v>1.8499858004066221</v>
      </c>
      <c r="D115" s="194">
        <v>5489.4720000000007</v>
      </c>
      <c r="E115" s="245">
        <v>2.3287596139615929</v>
      </c>
      <c r="F115" s="194">
        <v>8418.3549999999996</v>
      </c>
      <c r="G115" s="80">
        <v>1.7384043731123153</v>
      </c>
    </row>
    <row r="116" spans="1:7" x14ac:dyDescent="0.2">
      <c r="A116" s="157" t="s">
        <v>48</v>
      </c>
      <c r="B116" s="209">
        <v>27435.09212918</v>
      </c>
      <c r="C116" s="207">
        <v>10.47864359315672</v>
      </c>
      <c r="D116" s="209">
        <v>30293.798999999999</v>
      </c>
      <c r="E116" s="145">
        <v>12.851322616213375</v>
      </c>
      <c r="F116" s="146">
        <v>58980.259000000005</v>
      </c>
      <c r="G116" s="81">
        <v>12.179522029291592</v>
      </c>
    </row>
    <row r="117" spans="1:7" x14ac:dyDescent="0.2">
      <c r="A117" s="100" t="s">
        <v>49</v>
      </c>
      <c r="B117" s="194">
        <v>11919.30028508</v>
      </c>
      <c r="C117" s="244">
        <v>4.552494264610937</v>
      </c>
      <c r="D117" s="194">
        <v>17028.528999999999</v>
      </c>
      <c r="E117" s="245">
        <v>7.2238915910990675</v>
      </c>
      <c r="F117" s="194">
        <v>29996.716</v>
      </c>
      <c r="G117" s="80">
        <v>6.1943719733140457</v>
      </c>
    </row>
    <row r="118" spans="1:7" x14ac:dyDescent="0.2">
      <c r="A118" s="28" t="s">
        <v>50</v>
      </c>
      <c r="B118" s="206">
        <v>16226.855257130001</v>
      </c>
      <c r="C118" s="207">
        <v>6.1977350787299459</v>
      </c>
      <c r="D118" s="206">
        <v>16799.224000000002</v>
      </c>
      <c r="E118" s="208">
        <v>7.1266151639163695</v>
      </c>
      <c r="F118" s="146">
        <v>31629.447</v>
      </c>
      <c r="G118" s="81">
        <v>6.5315336528245966</v>
      </c>
    </row>
    <row r="119" spans="1:7" x14ac:dyDescent="0.2">
      <c r="A119" s="100" t="s">
        <v>51</v>
      </c>
      <c r="B119" s="194">
        <v>3689.1427886600004</v>
      </c>
      <c r="C119" s="244">
        <v>1.4090425599670786</v>
      </c>
      <c r="D119" s="194">
        <v>5836.2729999999992</v>
      </c>
      <c r="E119" s="245">
        <v>2.4758805324910047</v>
      </c>
      <c r="F119" s="194">
        <v>8837.0339999999997</v>
      </c>
      <c r="G119" s="80">
        <v>1.8248622861523678</v>
      </c>
    </row>
    <row r="120" spans="1:7" x14ac:dyDescent="0.2">
      <c r="A120" s="28" t="s">
        <v>52</v>
      </c>
      <c r="B120" s="146">
        <v>21993.202719460001</v>
      </c>
      <c r="C120" s="207">
        <v>8.4001515899467343</v>
      </c>
      <c r="D120" s="146">
        <v>16308.498</v>
      </c>
      <c r="E120" s="145">
        <v>6.9184379675811076</v>
      </c>
      <c r="F120" s="146">
        <v>39785.518000000004</v>
      </c>
      <c r="G120" s="81">
        <v>8.2157759417058021</v>
      </c>
    </row>
    <row r="121" spans="1:7" x14ac:dyDescent="0.2">
      <c r="A121" s="28" t="s">
        <v>103</v>
      </c>
      <c r="B121" s="146">
        <v>2431.3855154300004</v>
      </c>
      <c r="C121" s="207">
        <v>0.92865087289634407</v>
      </c>
      <c r="D121" s="146">
        <v>1947.1419999999998</v>
      </c>
      <c r="E121" s="145">
        <v>0.82602218432818353</v>
      </c>
      <c r="F121" s="146">
        <v>3735.1689999999999</v>
      </c>
      <c r="G121" s="81">
        <v>0.77131863932009925</v>
      </c>
    </row>
    <row r="122" spans="1:7" x14ac:dyDescent="0.2">
      <c r="A122" s="28" t="s">
        <v>104</v>
      </c>
      <c r="B122" s="146">
        <v>9775.2652908300006</v>
      </c>
      <c r="C122" s="207">
        <v>3.7335949348687167</v>
      </c>
      <c r="D122" s="146">
        <v>15549.864</v>
      </c>
      <c r="E122" s="208">
        <v>6.5966080682796564</v>
      </c>
      <c r="F122" s="146">
        <v>26841.187999999998</v>
      </c>
      <c r="G122" s="81">
        <v>5.5427501689736056</v>
      </c>
    </row>
    <row r="123" spans="1:7" x14ac:dyDescent="0.2">
      <c r="A123" s="100" t="s">
        <v>53</v>
      </c>
      <c r="B123" s="194">
        <v>8644.4296763300008</v>
      </c>
      <c r="C123" s="244">
        <v>3.3016800970763343</v>
      </c>
      <c r="D123" s="194">
        <v>13837.02</v>
      </c>
      <c r="E123" s="245">
        <v>5.8699804559671369</v>
      </c>
      <c r="F123" s="194">
        <v>23296.472000000002</v>
      </c>
      <c r="G123" s="80">
        <v>4.8107603923674649</v>
      </c>
    </row>
    <row r="124" spans="1:7" x14ac:dyDescent="0.2">
      <c r="A124" s="28" t="s">
        <v>105</v>
      </c>
      <c r="B124" s="210">
        <v>0</v>
      </c>
      <c r="C124" s="175">
        <v>0</v>
      </c>
      <c r="D124" s="210">
        <v>0</v>
      </c>
      <c r="E124" s="211">
        <v>0</v>
      </c>
      <c r="F124" s="146">
        <v>0</v>
      </c>
      <c r="G124" s="81">
        <v>0</v>
      </c>
    </row>
    <row r="125" spans="1:7" x14ac:dyDescent="0.2">
      <c r="A125" s="28" t="s">
        <v>97</v>
      </c>
      <c r="B125" s="210">
        <v>-160.61095581999999</v>
      </c>
      <c r="C125" s="176">
        <v>-6.1344243178392509E-2</v>
      </c>
      <c r="D125" s="210">
        <v>-167.46199999999999</v>
      </c>
      <c r="E125" s="211">
        <v>-7.1041211700002507E-2</v>
      </c>
      <c r="F125" s="146">
        <v>-669.85199999999986</v>
      </c>
      <c r="G125" s="195">
        <v>-0.13832555720660752</v>
      </c>
    </row>
    <row r="126" spans="1:7" x14ac:dyDescent="0.2">
      <c r="A126" s="202" t="s">
        <v>101</v>
      </c>
      <c r="B126" s="212">
        <v>6395.3761403799972</v>
      </c>
      <c r="C126" s="213">
        <v>2.4426696620399944</v>
      </c>
      <c r="D126" s="212">
        <v>6314.4980000000023</v>
      </c>
      <c r="E126" s="43">
        <v>2.6787545186205981</v>
      </c>
      <c r="F126" s="184">
        <v>11874.433999999999</v>
      </c>
      <c r="G126" s="185">
        <v>2.4520904611213901</v>
      </c>
    </row>
    <row r="127" spans="1:7" x14ac:dyDescent="0.2">
      <c r="A127" s="203" t="s">
        <v>98</v>
      </c>
      <c r="B127" s="233">
        <v>2355.8545389999999</v>
      </c>
      <c r="C127" s="214">
        <v>0.8998023391087977</v>
      </c>
      <c r="D127" s="215">
        <v>68.924999999999997</v>
      </c>
      <c r="E127" s="188">
        <v>2.9239561909105791E-2</v>
      </c>
      <c r="F127" s="186">
        <v>3487.5510000000004</v>
      </c>
      <c r="G127" s="187">
        <v>0.72018510859333318</v>
      </c>
    </row>
    <row r="128" spans="1:7" x14ac:dyDescent="0.2">
      <c r="A128" s="204" t="s">
        <v>102</v>
      </c>
      <c r="B128" s="234">
        <v>8751.4789983799965</v>
      </c>
      <c r="C128" s="216">
        <v>3.3425668448725214</v>
      </c>
      <c r="D128" s="161">
        <v>6382.7440000000015</v>
      </c>
      <c r="E128" s="217">
        <v>2.7077060331951186</v>
      </c>
      <c r="F128" s="189">
        <v>15361.681319000001</v>
      </c>
      <c r="G128" s="190">
        <v>3.1722128590808252</v>
      </c>
    </row>
    <row r="129" spans="1:7" x14ac:dyDescent="0.2">
      <c r="A129" s="191" t="s">
        <v>54</v>
      </c>
      <c r="B129" s="218">
        <v>4382.82314038</v>
      </c>
      <c r="C129" s="207">
        <v>1.6739889701713417</v>
      </c>
      <c r="D129" s="218">
        <v>4535.5569999999998</v>
      </c>
      <c r="E129" s="211">
        <v>1.9240870466997184</v>
      </c>
      <c r="F129" s="44">
        <v>5955.0810000000001</v>
      </c>
      <c r="G129" s="81">
        <v>1.2297341764083436</v>
      </c>
    </row>
    <row r="130" spans="1:7" x14ac:dyDescent="0.2">
      <c r="A130" s="157" t="s">
        <v>55</v>
      </c>
      <c r="B130" s="235">
        <v>0</v>
      </c>
      <c r="C130" s="219">
        <v>0</v>
      </c>
      <c r="D130" s="19">
        <v>0</v>
      </c>
      <c r="E130" s="42">
        <v>0</v>
      </c>
      <c r="F130" s="29">
        <v>2045</v>
      </c>
      <c r="G130" s="81">
        <v>0.42229591684060425</v>
      </c>
    </row>
    <row r="131" spans="1:7" x14ac:dyDescent="0.2">
      <c r="A131" s="201" t="s">
        <v>99</v>
      </c>
      <c r="B131" s="220">
        <v>12.946000000000002</v>
      </c>
      <c r="C131" s="221">
        <v>4.944635116159223E-3</v>
      </c>
      <c r="D131" s="220">
        <v>217.17099999999999</v>
      </c>
      <c r="E131" s="49">
        <v>9.2128906773484398E-2</v>
      </c>
      <c r="F131" s="31">
        <v>58.5</v>
      </c>
      <c r="G131" s="195">
        <v>1.2080347743362028E-2</v>
      </c>
    </row>
    <row r="132" spans="1:7" x14ac:dyDescent="0.2">
      <c r="A132" s="32" t="s">
        <v>88</v>
      </c>
      <c r="B132" s="159"/>
      <c r="C132" s="37"/>
      <c r="D132" s="37"/>
      <c r="E132" s="37"/>
      <c r="F132" s="159"/>
      <c r="G132" s="37"/>
    </row>
    <row r="133" spans="1:7" x14ac:dyDescent="0.2">
      <c r="B133" s="37"/>
      <c r="C133" s="37"/>
      <c r="D133" s="37"/>
      <c r="E133" s="37"/>
      <c r="F133" s="37"/>
      <c r="G133" s="37"/>
    </row>
    <row r="135" spans="1:7" x14ac:dyDescent="0.2">
      <c r="A135" s="192" t="s">
        <v>19</v>
      </c>
      <c r="B135" s="250">
        <v>38533</v>
      </c>
      <c r="C135" s="251"/>
      <c r="D135" s="250">
        <v>38168</v>
      </c>
      <c r="E135" s="251"/>
      <c r="F135" s="250">
        <v>38352</v>
      </c>
      <c r="G135" s="251"/>
    </row>
    <row r="136" spans="1:7" x14ac:dyDescent="0.2">
      <c r="A136" s="193"/>
      <c r="B136" s="122" t="s">
        <v>2</v>
      </c>
      <c r="C136" s="149" t="s">
        <v>39</v>
      </c>
      <c r="D136" s="122" t="s">
        <v>2</v>
      </c>
      <c r="E136" s="148" t="s">
        <v>39</v>
      </c>
      <c r="F136" s="122" t="s">
        <v>2</v>
      </c>
      <c r="G136" s="122" t="s">
        <v>39</v>
      </c>
    </row>
    <row r="137" spans="1:7" x14ac:dyDescent="0.2">
      <c r="A137" s="28" t="s">
        <v>40</v>
      </c>
      <c r="B137" s="44">
        <v>51311.358353299998</v>
      </c>
      <c r="C137" s="45">
        <v>9.5420772948666475</v>
      </c>
      <c r="D137" s="44">
        <v>44002.380999999994</v>
      </c>
      <c r="E137" s="46">
        <v>9.0967251357770902</v>
      </c>
      <c r="F137" s="44">
        <v>50433.512000000002</v>
      </c>
      <c r="G137" s="45">
        <v>9.9021596529767795</v>
      </c>
    </row>
    <row r="138" spans="1:7" x14ac:dyDescent="0.2">
      <c r="A138" s="28" t="s">
        <v>56</v>
      </c>
      <c r="B138" s="29">
        <v>184359.49501229002</v>
      </c>
      <c r="C138" s="42">
        <v>34.284271707196297</v>
      </c>
      <c r="D138" s="29">
        <v>198143.67199999999</v>
      </c>
      <c r="E138" s="46">
        <v>40.962749756145492</v>
      </c>
      <c r="F138" s="29">
        <v>187154.06079957</v>
      </c>
      <c r="G138" s="42">
        <v>36.745991231787805</v>
      </c>
    </row>
    <row r="139" spans="1:7" x14ac:dyDescent="0.2">
      <c r="A139" s="100" t="s">
        <v>57</v>
      </c>
      <c r="B139" s="26">
        <v>3395.30875612</v>
      </c>
      <c r="C139" s="47">
        <v>0.63140598164949824</v>
      </c>
      <c r="D139" s="26">
        <v>2734.3879999999999</v>
      </c>
      <c r="E139" s="48">
        <v>0.5652870477751476</v>
      </c>
      <c r="F139" s="26">
        <v>2677.8886971200004</v>
      </c>
      <c r="G139" s="47">
        <v>0.52577899813489537</v>
      </c>
    </row>
    <row r="140" spans="1:7" x14ac:dyDescent="0.2">
      <c r="A140" s="100" t="s">
        <v>58</v>
      </c>
      <c r="B140" s="26">
        <v>162326.50610050003</v>
      </c>
      <c r="C140" s="47">
        <v>30.186923868816208</v>
      </c>
      <c r="D140" s="26">
        <v>175001.932</v>
      </c>
      <c r="E140" s="48">
        <v>36.178598463432088</v>
      </c>
      <c r="F140" s="26">
        <v>165405.35955983002</v>
      </c>
      <c r="G140" s="47">
        <v>32.475832296181665</v>
      </c>
    </row>
    <row r="141" spans="1:7" x14ac:dyDescent="0.2">
      <c r="A141" s="100" t="s">
        <v>59</v>
      </c>
      <c r="B141" s="26">
        <v>18454.010155669999</v>
      </c>
      <c r="C141" s="47">
        <v>3.4317858064330955</v>
      </c>
      <c r="D141" s="26">
        <v>20216.049000000003</v>
      </c>
      <c r="E141" s="48">
        <v>4.1793156848580839</v>
      </c>
      <c r="F141" s="26">
        <v>18758.547542619999</v>
      </c>
      <c r="G141" s="47">
        <v>3.6830695555165471</v>
      </c>
    </row>
    <row r="142" spans="1:7" x14ac:dyDescent="0.2">
      <c r="A142" s="28" t="s">
        <v>60</v>
      </c>
      <c r="B142" s="29">
        <v>284886.37463272002</v>
      </c>
      <c r="C142" s="42">
        <v>52.978675565015941</v>
      </c>
      <c r="D142" s="29">
        <v>218325.64200000002</v>
      </c>
      <c r="E142" s="46">
        <v>45.135020201885681</v>
      </c>
      <c r="F142" s="29">
        <v>245369.23025117</v>
      </c>
      <c r="G142" s="42">
        <v>48.176008283442663</v>
      </c>
    </row>
    <row r="143" spans="1:7" x14ac:dyDescent="0.2">
      <c r="A143" s="100" t="s">
        <v>57</v>
      </c>
      <c r="B143" s="26">
        <v>89983.769545960007</v>
      </c>
      <c r="C143" s="47">
        <v>16.73376250106223</v>
      </c>
      <c r="D143" s="26">
        <v>68129.88</v>
      </c>
      <c r="E143" s="48">
        <v>14.084664916052542</v>
      </c>
      <c r="F143" s="26">
        <v>79811.88542346</v>
      </c>
      <c r="G143" s="47">
        <v>15.670335067448626</v>
      </c>
    </row>
    <row r="144" spans="1:7" x14ac:dyDescent="0.2">
      <c r="A144" s="100" t="s">
        <v>61</v>
      </c>
      <c r="B144" s="26">
        <v>132489.91181846001</v>
      </c>
      <c r="C144" s="47">
        <v>24.638384559166614</v>
      </c>
      <c r="D144" s="26">
        <v>114807.749</v>
      </c>
      <c r="E144" s="48">
        <v>23.73450055146532</v>
      </c>
      <c r="F144" s="26">
        <v>121895.64448178001</v>
      </c>
      <c r="G144" s="47">
        <v>23.933096958646932</v>
      </c>
    </row>
    <row r="145" spans="1:7" x14ac:dyDescent="0.2">
      <c r="A145" s="100" t="s">
        <v>62</v>
      </c>
      <c r="B145" s="26">
        <v>39260.184151000001</v>
      </c>
      <c r="C145" s="47">
        <v>7.3009899523629977</v>
      </c>
      <c r="D145" s="26">
        <v>25581.317999999999</v>
      </c>
      <c r="E145" s="48">
        <v>5.2884915126958001</v>
      </c>
      <c r="F145" s="26">
        <v>33894.692054550003</v>
      </c>
      <c r="G145" s="47">
        <v>6.6549133463606038</v>
      </c>
    </row>
    <row r="146" spans="1:7" x14ac:dyDescent="0.2">
      <c r="A146" s="28" t="s">
        <v>63</v>
      </c>
      <c r="B146" s="29">
        <v>537737.81921578001</v>
      </c>
      <c r="C146" s="42">
        <v>100</v>
      </c>
      <c r="D146" s="29">
        <v>483716.72600000002</v>
      </c>
      <c r="E146" s="46">
        <v>100</v>
      </c>
      <c r="F146" s="29">
        <v>509318.30799999996</v>
      </c>
      <c r="G146" s="42">
        <v>100</v>
      </c>
    </row>
    <row r="147" spans="1:7" x14ac:dyDescent="0.2">
      <c r="A147" s="28" t="s">
        <v>90</v>
      </c>
      <c r="B147" s="29">
        <v>12854.102858</v>
      </c>
      <c r="C147" s="42">
        <v>2.3904033524638497</v>
      </c>
      <c r="D147" s="29">
        <v>7079.2459999999992</v>
      </c>
      <c r="E147" s="46">
        <v>1.463510691172585</v>
      </c>
      <c r="F147" s="29">
        <v>10498.247319000002</v>
      </c>
      <c r="G147" s="42">
        <v>2.0612350182785897</v>
      </c>
    </row>
    <row r="148" spans="1:7" x14ac:dyDescent="0.2">
      <c r="A148" s="28" t="s">
        <v>64</v>
      </c>
      <c r="B148" s="29">
        <v>488624.70321174001</v>
      </c>
      <c r="C148" s="42">
        <v>90.86671715304216</v>
      </c>
      <c r="D148" s="29">
        <v>429720.53499999997</v>
      </c>
      <c r="E148" s="46">
        <v>88.837228878457253</v>
      </c>
      <c r="F148" s="29">
        <v>464254.92700000003</v>
      </c>
      <c r="G148" s="42">
        <v>91.152216542744043</v>
      </c>
    </row>
    <row r="149" spans="1:7" x14ac:dyDescent="0.2">
      <c r="A149" s="28" t="s">
        <v>65</v>
      </c>
      <c r="B149" s="29">
        <v>10851.71660383</v>
      </c>
      <c r="C149" s="42">
        <v>2.0180311326541629</v>
      </c>
      <c r="D149" s="29">
        <v>8841.7250000000004</v>
      </c>
      <c r="E149" s="46">
        <v>1.8278724974252802</v>
      </c>
      <c r="F149" s="29">
        <v>10915.651</v>
      </c>
      <c r="G149" s="42">
        <v>2.1431884203934803</v>
      </c>
    </row>
    <row r="150" spans="1:7" x14ac:dyDescent="0.2">
      <c r="A150" s="30" t="s">
        <v>42</v>
      </c>
      <c r="B150" s="31">
        <v>27778.772000000001</v>
      </c>
      <c r="C150" s="49">
        <v>5.1658579715504649</v>
      </c>
      <c r="D150" s="31">
        <v>25562.950999999997</v>
      </c>
      <c r="E150" s="50">
        <v>5.2846944556554361</v>
      </c>
      <c r="F150" s="31">
        <v>26903.540999999997</v>
      </c>
      <c r="G150" s="49">
        <v>5.2822646618860594</v>
      </c>
    </row>
    <row r="152" spans="1:7" ht="15.75" x14ac:dyDescent="0.25">
      <c r="A152" s="15" t="s">
        <v>66</v>
      </c>
    </row>
    <row r="153" spans="1:7" x14ac:dyDescent="0.2">
      <c r="A153" s="236" t="s">
        <v>111</v>
      </c>
    </row>
    <row r="154" spans="1:7" x14ac:dyDescent="0.2">
      <c r="A154" s="17" t="s">
        <v>72</v>
      </c>
      <c r="B154" s="248" t="s">
        <v>116</v>
      </c>
      <c r="C154" s="249"/>
      <c r="D154" s="248" t="s">
        <v>119</v>
      </c>
      <c r="E154" s="249"/>
      <c r="F154" s="256">
        <v>2004</v>
      </c>
      <c r="G154" s="257"/>
    </row>
    <row r="155" spans="1:7" x14ac:dyDescent="0.2">
      <c r="A155" s="68"/>
      <c r="B155" s="63" t="s">
        <v>2</v>
      </c>
      <c r="C155" s="63" t="s">
        <v>3</v>
      </c>
      <c r="D155" s="63" t="s">
        <v>2</v>
      </c>
      <c r="E155" s="64" t="s">
        <v>4</v>
      </c>
      <c r="F155" s="63" t="s">
        <v>2</v>
      </c>
      <c r="G155" s="64" t="s">
        <v>4</v>
      </c>
    </row>
    <row r="156" spans="1:7" x14ac:dyDescent="0.2">
      <c r="A156" s="40" t="s">
        <v>46</v>
      </c>
      <c r="B156" s="218">
        <v>2151.2458119299999</v>
      </c>
      <c r="C156" s="226">
        <v>17.832096730874675</v>
      </c>
      <c r="D156" s="218">
        <v>2774.2277223400006</v>
      </c>
      <c r="E156" s="227">
        <v>27.876901751181897</v>
      </c>
      <c r="F156" s="218">
        <v>4822.4088540600005</v>
      </c>
      <c r="G156" s="226">
        <v>23.328604418144629</v>
      </c>
    </row>
    <row r="157" spans="1:7" x14ac:dyDescent="0.2">
      <c r="A157" s="158" t="s">
        <v>73</v>
      </c>
      <c r="B157" s="113">
        <v>-14.628681239999985</v>
      </c>
      <c r="C157" s="228">
        <v>-0.12125999617067452</v>
      </c>
      <c r="D157" s="113">
        <v>-18.163226019999993</v>
      </c>
      <c r="E157" s="229">
        <v>-0.18251366431338534</v>
      </c>
      <c r="F157" s="230">
        <v>0.66112821000011657</v>
      </c>
      <c r="G157" s="231">
        <v>3.1982353523973672E-3</v>
      </c>
    </row>
    <row r="158" spans="1:7" x14ac:dyDescent="0.2">
      <c r="A158" s="32"/>
      <c r="B158" s="37"/>
      <c r="C158" s="37"/>
      <c r="D158" s="37"/>
      <c r="E158" s="37"/>
      <c r="F158" s="37"/>
      <c r="G158" s="37"/>
    </row>
    <row r="160" spans="1:7" x14ac:dyDescent="0.2">
      <c r="A160" s="60" t="s">
        <v>74</v>
      </c>
      <c r="B160" s="250">
        <v>38533</v>
      </c>
      <c r="C160" s="251"/>
      <c r="D160" s="250">
        <v>38168</v>
      </c>
      <c r="E160" s="251"/>
      <c r="F160" s="254">
        <v>38352</v>
      </c>
      <c r="G160" s="255"/>
    </row>
    <row r="161" spans="1:7" x14ac:dyDescent="0.2">
      <c r="A161" s="162"/>
      <c r="B161" s="148" t="s">
        <v>2</v>
      </c>
      <c r="C161" s="149" t="s">
        <v>39</v>
      </c>
      <c r="D161" s="122" t="s">
        <v>2</v>
      </c>
      <c r="E161" s="148" t="s">
        <v>39</v>
      </c>
      <c r="F161" s="122" t="s">
        <v>2</v>
      </c>
      <c r="G161" s="122" t="s">
        <v>39</v>
      </c>
    </row>
    <row r="162" spans="1:7" x14ac:dyDescent="0.2">
      <c r="A162" s="28" t="s">
        <v>75</v>
      </c>
      <c r="B162" s="44">
        <v>12643.834690501659</v>
      </c>
      <c r="C162" s="101">
        <v>49.309872561581713</v>
      </c>
      <c r="D162" s="44">
        <v>9865.4969999999994</v>
      </c>
      <c r="E162" s="163">
        <v>46.634725970381226</v>
      </c>
      <c r="F162" s="44">
        <v>11497.018243429999</v>
      </c>
      <c r="G162" s="196">
        <v>50.839566762751289</v>
      </c>
    </row>
    <row r="163" spans="1:7" x14ac:dyDescent="0.2">
      <c r="A163" s="28" t="s">
        <v>76</v>
      </c>
      <c r="B163" s="29">
        <v>2085.0793823874687</v>
      </c>
      <c r="C163" s="102">
        <v>8.1316310393985614</v>
      </c>
      <c r="D163" s="29">
        <v>1617.0709999999999</v>
      </c>
      <c r="E163" s="163">
        <v>7.6439801217972434</v>
      </c>
      <c r="F163" s="29">
        <v>1783.2717832200001</v>
      </c>
      <c r="G163" s="197">
        <v>7.8855893727882069</v>
      </c>
    </row>
    <row r="164" spans="1:7" x14ac:dyDescent="0.2">
      <c r="A164" s="28" t="s">
        <v>77</v>
      </c>
      <c r="B164" s="29">
        <v>3113.2367776321648</v>
      </c>
      <c r="C164" s="102">
        <v>12.141356836497879</v>
      </c>
      <c r="D164" s="29">
        <v>3472.7450000000003</v>
      </c>
      <c r="E164" s="163">
        <v>16.415849241048026</v>
      </c>
      <c r="F164" s="29">
        <v>3403.42873547</v>
      </c>
      <c r="G164" s="197">
        <v>15.049888480264961</v>
      </c>
    </row>
    <row r="165" spans="1:7" x14ac:dyDescent="0.2">
      <c r="A165" s="28" t="s">
        <v>95</v>
      </c>
      <c r="B165" s="29">
        <v>2830.4406144657928</v>
      </c>
      <c r="C165" s="102">
        <v>11.038476016874888</v>
      </c>
      <c r="D165" s="29">
        <v>3214.6779999999999</v>
      </c>
      <c r="E165" s="163">
        <v>15.195952886409389</v>
      </c>
      <c r="F165" s="29">
        <v>2596.2615429999996</v>
      </c>
      <c r="G165" s="197">
        <v>11.480612560073112</v>
      </c>
    </row>
    <row r="166" spans="1:7" x14ac:dyDescent="0.2">
      <c r="A166" s="198" t="s">
        <v>96</v>
      </c>
      <c r="B166" s="181">
        <v>4968.9971939800016</v>
      </c>
      <c r="C166" s="182">
        <v>19.378663545646969</v>
      </c>
      <c r="D166" s="181">
        <v>2984.8389999999999</v>
      </c>
      <c r="E166" s="164">
        <v>14.109491780364106</v>
      </c>
      <c r="F166" s="181">
        <v>3334.331687509999</v>
      </c>
      <c r="G166" s="103">
        <v>14.744342824122429</v>
      </c>
    </row>
    <row r="167" spans="1:7" x14ac:dyDescent="0.2">
      <c r="A167" s="28" t="s">
        <v>63</v>
      </c>
      <c r="B167" s="29">
        <v>25641.588658967084</v>
      </c>
      <c r="C167" s="102">
        <v>100</v>
      </c>
      <c r="D167" s="29">
        <v>21154.83</v>
      </c>
      <c r="E167" s="163">
        <v>100</v>
      </c>
      <c r="F167" s="29">
        <v>22614.311992629999</v>
      </c>
      <c r="G167" s="197">
        <v>100</v>
      </c>
    </row>
    <row r="168" spans="1:7" x14ac:dyDescent="0.2">
      <c r="A168" s="51" t="s">
        <v>42</v>
      </c>
      <c r="B168" s="31">
        <v>594.32899999999995</v>
      </c>
      <c r="C168" s="103"/>
      <c r="D168" s="31">
        <v>415.9</v>
      </c>
      <c r="E168" s="164"/>
      <c r="F168" s="31">
        <v>557.78063655000005</v>
      </c>
      <c r="G168" s="103"/>
    </row>
    <row r="169" spans="1:7" x14ac:dyDescent="0.2">
      <c r="A169" s="71"/>
      <c r="B169" s="72"/>
      <c r="C169" s="73"/>
      <c r="D169" s="72"/>
      <c r="E169" s="73"/>
      <c r="G169" s="183"/>
    </row>
    <row r="171" spans="1:7" ht="15.75" x14ac:dyDescent="0.25">
      <c r="A171" s="1" t="s">
        <v>30</v>
      </c>
      <c r="B171" s="33"/>
      <c r="C171" s="33"/>
      <c r="D171" s="117"/>
      <c r="E171" s="33"/>
      <c r="F171" s="33"/>
      <c r="G171" s="33"/>
    </row>
    <row r="172" spans="1:7" x14ac:dyDescent="0.2">
      <c r="A172" s="32" t="s">
        <v>113</v>
      </c>
      <c r="B172" s="33"/>
      <c r="C172" s="33"/>
      <c r="D172" s="33"/>
      <c r="E172" s="33"/>
      <c r="F172" s="33"/>
      <c r="G172" s="33"/>
    </row>
    <row r="173" spans="1:7" x14ac:dyDescent="0.2">
      <c r="A173" s="33"/>
      <c r="B173" s="33"/>
      <c r="C173" s="33"/>
      <c r="D173" s="33"/>
      <c r="E173" s="33"/>
      <c r="F173" s="33"/>
      <c r="G173" s="33"/>
    </row>
    <row r="174" spans="1:7" x14ac:dyDescent="0.2">
      <c r="A174" s="150" t="s">
        <v>1</v>
      </c>
      <c r="B174" s="256" t="s">
        <v>116</v>
      </c>
      <c r="C174" s="257"/>
      <c r="D174" s="256" t="s">
        <v>119</v>
      </c>
      <c r="E174" s="257"/>
      <c r="F174" s="256">
        <v>2004</v>
      </c>
      <c r="G174" s="257"/>
    </row>
    <row r="175" spans="1:7" x14ac:dyDescent="0.2">
      <c r="A175" s="153"/>
      <c r="B175" s="77" t="s">
        <v>100</v>
      </c>
      <c r="C175" s="118" t="s">
        <v>31</v>
      </c>
      <c r="D175" s="77" t="s">
        <v>100</v>
      </c>
      <c r="E175" s="118" t="s">
        <v>31</v>
      </c>
      <c r="F175" s="77" t="s">
        <v>100</v>
      </c>
      <c r="G175" s="118" t="s">
        <v>31</v>
      </c>
    </row>
    <row r="176" spans="1:7" x14ac:dyDescent="0.2">
      <c r="A176" s="151" t="s">
        <v>80</v>
      </c>
      <c r="B176" s="140">
        <v>13244.796913300363</v>
      </c>
      <c r="C176" s="141"/>
      <c r="D176" s="128">
        <v>12115.44340102</v>
      </c>
      <c r="E176" s="141"/>
      <c r="F176" s="170">
        <v>24607.79007806984</v>
      </c>
      <c r="G176" s="160"/>
    </row>
    <row r="177" spans="1:7" x14ac:dyDescent="0.2">
      <c r="A177" s="4" t="s">
        <v>32</v>
      </c>
      <c r="B177" s="129">
        <v>853.06256806666659</v>
      </c>
      <c r="C177" s="132">
        <v>6.4407372468657869</v>
      </c>
      <c r="D177" s="129">
        <v>829.56369299999994</v>
      </c>
      <c r="E177" s="132">
        <v>6.8471591632392004</v>
      </c>
      <c r="F177" s="170">
        <v>1486.282556503646</v>
      </c>
      <c r="G177" s="166">
        <v>6.0398863603286461</v>
      </c>
    </row>
    <row r="178" spans="1:7" x14ac:dyDescent="0.2">
      <c r="A178" s="3" t="s">
        <v>81</v>
      </c>
      <c r="B178" s="129"/>
      <c r="C178" s="142"/>
      <c r="D178" s="129"/>
      <c r="E178" s="142"/>
      <c r="F178" s="170"/>
      <c r="G178" s="166"/>
    </row>
    <row r="179" spans="1:7" x14ac:dyDescent="0.2">
      <c r="A179" s="4" t="s">
        <v>33</v>
      </c>
      <c r="B179" s="129">
        <v>48.012150989661997</v>
      </c>
      <c r="C179" s="132">
        <v>0.36249820441903807</v>
      </c>
      <c r="D179" s="129">
        <v>56.841563000000001</v>
      </c>
      <c r="E179" s="132">
        <v>0.4691661800443433</v>
      </c>
      <c r="F179" s="170">
        <v>109.17189675182057</v>
      </c>
      <c r="G179" s="166">
        <v>0.44364770832921413</v>
      </c>
    </row>
    <row r="180" spans="1:7" x14ac:dyDescent="0.2">
      <c r="A180" s="4" t="s">
        <v>82</v>
      </c>
      <c r="B180" s="129">
        <v>8897.8779442289615</v>
      </c>
      <c r="C180" s="132">
        <v>67.180176506094654</v>
      </c>
      <c r="D180" s="129">
        <v>8542.5280449999991</v>
      </c>
      <c r="E180" s="132">
        <v>70.50941316997779</v>
      </c>
      <c r="F180" s="170">
        <v>17169.594405871478</v>
      </c>
      <c r="G180" s="166">
        <v>69.773004204765257</v>
      </c>
    </row>
    <row r="181" spans="1:7" x14ac:dyDescent="0.2">
      <c r="A181" s="4" t="s">
        <v>34</v>
      </c>
      <c r="B181" s="129">
        <v>2695.047554086852</v>
      </c>
      <c r="C181" s="132">
        <v>20.347971899671016</v>
      </c>
      <c r="D181" s="129">
        <v>2492.7002100099999</v>
      </c>
      <c r="E181" s="132">
        <v>20.574568569237339</v>
      </c>
      <c r="F181" s="170">
        <v>5119.3321651107726</v>
      </c>
      <c r="G181" s="166">
        <v>20.803705448028261</v>
      </c>
    </row>
    <row r="182" spans="1:7" x14ac:dyDescent="0.2">
      <c r="A182" s="3" t="s">
        <v>35</v>
      </c>
      <c r="B182" s="129"/>
      <c r="C182" s="132"/>
      <c r="D182" s="129"/>
      <c r="E182" s="132"/>
      <c r="F182" s="170"/>
      <c r="G182" s="166"/>
    </row>
    <row r="183" spans="1:7" x14ac:dyDescent="0.2">
      <c r="A183" s="4" t="s">
        <v>83</v>
      </c>
      <c r="B183" s="129">
        <v>725.96831046481725</v>
      </c>
      <c r="C183" s="132">
        <v>5.4811584897598795</v>
      </c>
      <c r="D183" s="129">
        <v>872.94286199999999</v>
      </c>
      <c r="E183" s="132">
        <v>7.2052077097442995</v>
      </c>
      <c r="F183" s="171">
        <v>4446.551241168896</v>
      </c>
      <c r="G183" s="173">
        <v>18.069689423804082</v>
      </c>
    </row>
    <row r="184" spans="1:7" x14ac:dyDescent="0.2">
      <c r="A184" s="134" t="s">
        <v>36</v>
      </c>
      <c r="B184" s="130">
        <v>1826.9778235760621</v>
      </c>
      <c r="C184" s="133">
        <v>13.793928555759276</v>
      </c>
      <c r="D184" s="130">
        <v>1093.67754001</v>
      </c>
      <c r="E184" s="133">
        <v>9.0271358943241271</v>
      </c>
      <c r="F184" s="172">
        <v>-532.23328082583839</v>
      </c>
      <c r="G184" s="174">
        <v>-2.1628650079397347</v>
      </c>
    </row>
    <row r="185" spans="1:7" x14ac:dyDescent="0.2">
      <c r="A185" s="4" t="s">
        <v>37</v>
      </c>
      <c r="B185" s="129">
        <v>3213.8439471306046</v>
      </c>
      <c r="C185" s="132">
        <v>24.264954518881883</v>
      </c>
      <c r="D185" s="129">
        <v>1262.8680528199998</v>
      </c>
      <c r="E185" s="132">
        <v>10.423622239972488</v>
      </c>
      <c r="F185" s="170">
        <v>2850.0096702288229</v>
      </c>
      <c r="G185" s="166">
        <v>11.581737576543764</v>
      </c>
    </row>
    <row r="186" spans="1:7" x14ac:dyDescent="0.2">
      <c r="A186" s="4" t="s">
        <v>32</v>
      </c>
      <c r="B186" s="129">
        <v>853.06256806666659</v>
      </c>
      <c r="C186" s="132">
        <v>6.4407372468657869</v>
      </c>
      <c r="D186" s="129">
        <v>829.56369299999994</v>
      </c>
      <c r="E186" s="132">
        <v>6.8471591632392004</v>
      </c>
      <c r="F186" s="170">
        <v>1486.282556503646</v>
      </c>
      <c r="G186" s="166">
        <v>6.0398863603286461</v>
      </c>
    </row>
    <row r="187" spans="1:7" x14ac:dyDescent="0.2">
      <c r="A187" s="3" t="s">
        <v>84</v>
      </c>
      <c r="B187" s="129"/>
      <c r="C187" s="132"/>
      <c r="D187" s="129"/>
      <c r="E187" s="132"/>
      <c r="F187" s="170"/>
      <c r="G187" s="166"/>
    </row>
    <row r="188" spans="1:7" x14ac:dyDescent="0.2">
      <c r="A188" s="4" t="s">
        <v>79</v>
      </c>
      <c r="B188" s="129">
        <v>2.7234205499999997</v>
      </c>
      <c r="C188" s="132">
        <v>2.0562191839009279E-2</v>
      </c>
      <c r="D188" s="129">
        <v>-1.4285487899999998</v>
      </c>
      <c r="E188" s="132">
        <v>-1.1791139149556262E-2</v>
      </c>
      <c r="F188" s="171">
        <v>-11.143720999999999</v>
      </c>
      <c r="G188" s="173">
        <v>-4.5285338360924757E-2</v>
      </c>
    </row>
    <row r="189" spans="1:7" x14ac:dyDescent="0.2">
      <c r="A189" s="134" t="s">
        <v>38</v>
      </c>
      <c r="B189" s="143">
        <v>4190.4826231899997</v>
      </c>
      <c r="C189" s="144">
        <v>31.638708019614377</v>
      </c>
      <c r="D189" s="143">
        <v>1525.5533510399998</v>
      </c>
      <c r="E189" s="144">
        <v>12.591807831907856</v>
      </c>
      <c r="F189" s="172">
        <v>820.35011189933823</v>
      </c>
      <c r="G189" s="174">
        <v>3.333700869914459</v>
      </c>
    </row>
    <row r="190" spans="1:7" x14ac:dyDescent="0.2">
      <c r="A190" s="120"/>
      <c r="B190" s="84"/>
      <c r="C190" s="121"/>
      <c r="D190" s="84"/>
      <c r="E190" s="121"/>
    </row>
    <row r="191" spans="1:7" x14ac:dyDescent="0.2">
      <c r="A191" s="154" t="s">
        <v>19</v>
      </c>
      <c r="B191" s="254">
        <v>38533</v>
      </c>
      <c r="C191" s="255"/>
      <c r="D191" s="254">
        <v>38168</v>
      </c>
      <c r="E191" s="255"/>
      <c r="F191" s="254">
        <v>38352</v>
      </c>
      <c r="G191" s="255"/>
    </row>
    <row r="192" spans="1:7" x14ac:dyDescent="0.2">
      <c r="A192" s="147"/>
      <c r="B192" s="148" t="s">
        <v>100</v>
      </c>
      <c r="C192" s="149" t="s">
        <v>39</v>
      </c>
      <c r="D192" s="122" t="s">
        <v>100</v>
      </c>
      <c r="E192" s="148" t="s">
        <v>39</v>
      </c>
      <c r="F192" s="148" t="s">
        <v>100</v>
      </c>
      <c r="G192" s="122" t="s">
        <v>39</v>
      </c>
    </row>
    <row r="193" spans="1:7" x14ac:dyDescent="0.2">
      <c r="A193" s="4" t="s">
        <v>40</v>
      </c>
      <c r="B193" s="108">
        <v>3498.2817401114357</v>
      </c>
      <c r="C193" s="136">
        <v>3.7563500972531596</v>
      </c>
      <c r="D193" s="108">
        <v>3800.8539999999998</v>
      </c>
      <c r="E193" s="136">
        <v>4.8822184419788917</v>
      </c>
      <c r="F193" s="170">
        <v>3592.7064307005739</v>
      </c>
      <c r="G193" s="160">
        <v>4.427187086334146</v>
      </c>
    </row>
    <row r="194" spans="1:7" x14ac:dyDescent="0.2">
      <c r="A194" s="4" t="s">
        <v>85</v>
      </c>
      <c r="B194" s="108">
        <v>10835.834837168813</v>
      </c>
      <c r="C194" s="136">
        <v>11.635194723659298</v>
      </c>
      <c r="D194" s="108">
        <v>7678.3040000000001</v>
      </c>
      <c r="E194" s="136">
        <v>9.8628248788088921</v>
      </c>
      <c r="F194" s="170">
        <v>6626.4143969203997</v>
      </c>
      <c r="G194" s="166">
        <v>8.165536709612006</v>
      </c>
    </row>
    <row r="195" spans="1:7" x14ac:dyDescent="0.2">
      <c r="A195" s="4" t="s">
        <v>87</v>
      </c>
      <c r="B195" s="108">
        <v>54229.431906226026</v>
      </c>
      <c r="C195" s="136">
        <v>58.229938852336929</v>
      </c>
      <c r="D195" s="108">
        <v>42234.087756000001</v>
      </c>
      <c r="E195" s="136">
        <v>54.249924391333657</v>
      </c>
      <c r="F195" s="170">
        <v>49110.904169051166</v>
      </c>
      <c r="G195" s="166">
        <v>60.517931239102047</v>
      </c>
    </row>
    <row r="196" spans="1:7" x14ac:dyDescent="0.2">
      <c r="A196" s="152" t="s">
        <v>41</v>
      </c>
      <c r="B196" s="119">
        <v>1220.787998882033</v>
      </c>
      <c r="C196" s="137">
        <v>1.310845569053549</v>
      </c>
      <c r="D196" s="119">
        <v>1105.336</v>
      </c>
      <c r="E196" s="137">
        <v>1.4198103383563747</v>
      </c>
      <c r="F196" s="171">
        <v>1289.7815318652658</v>
      </c>
      <c r="G196" s="173">
        <v>1.589360069409488</v>
      </c>
    </row>
    <row r="197" spans="1:7" x14ac:dyDescent="0.2">
      <c r="A197" s="4" t="s">
        <v>42</v>
      </c>
      <c r="B197" s="135">
        <v>14973.060045845583</v>
      </c>
      <c r="C197" s="138">
        <v>16.077623169824459</v>
      </c>
      <c r="D197" s="135">
        <v>11018.05837574</v>
      </c>
      <c r="E197" s="138">
        <v>14.15275824770902</v>
      </c>
      <c r="F197" s="170">
        <v>13539.330144394182</v>
      </c>
      <c r="G197" s="166">
        <v>16.684120656412244</v>
      </c>
    </row>
    <row r="198" spans="1:7" x14ac:dyDescent="0.2">
      <c r="A198" s="152" t="s">
        <v>43</v>
      </c>
      <c r="B198" s="119">
        <v>59759.329397710891</v>
      </c>
      <c r="C198" s="137">
        <v>64.167777060667589</v>
      </c>
      <c r="D198" s="119">
        <v>51540.417143999992</v>
      </c>
      <c r="E198" s="137">
        <v>66.203957081151202</v>
      </c>
      <c r="F198" s="171">
        <v>53771.947955707983</v>
      </c>
      <c r="G198" s="173">
        <v>66.261599211745505</v>
      </c>
    </row>
    <row r="199" spans="1:7" x14ac:dyDescent="0.2">
      <c r="A199" s="155" t="s">
        <v>44</v>
      </c>
      <c r="B199" s="5">
        <v>93129.810841368671</v>
      </c>
      <c r="C199" s="139"/>
      <c r="D199" s="5">
        <v>77850.961507970002</v>
      </c>
      <c r="E199" s="139"/>
      <c r="F199" s="172">
        <v>81150.996346880187</v>
      </c>
      <c r="G199" s="173"/>
    </row>
    <row r="202" spans="1:7" ht="15.75" x14ac:dyDescent="0.25">
      <c r="A202" s="1" t="s">
        <v>78</v>
      </c>
      <c r="B202" s="33"/>
      <c r="C202" s="33"/>
      <c r="D202" s="117"/>
      <c r="E202" s="33"/>
      <c r="F202" s="33"/>
      <c r="G202" s="33"/>
    </row>
    <row r="203" spans="1:7" x14ac:dyDescent="0.2">
      <c r="A203" s="32" t="s">
        <v>86</v>
      </c>
      <c r="B203" s="33"/>
      <c r="C203" s="33"/>
      <c r="D203" s="33"/>
      <c r="E203" s="33"/>
      <c r="F203" s="33"/>
      <c r="G203" s="33"/>
    </row>
    <row r="204" spans="1:7" x14ac:dyDescent="0.2">
      <c r="A204" s="32"/>
      <c r="B204" s="33"/>
      <c r="C204" s="33"/>
      <c r="D204" s="33"/>
      <c r="E204" s="33"/>
      <c r="F204" s="33"/>
      <c r="G204" s="33"/>
    </row>
    <row r="205" spans="1:7" x14ac:dyDescent="0.2">
      <c r="A205" s="150" t="s">
        <v>1</v>
      </c>
      <c r="B205" s="256" t="s">
        <v>116</v>
      </c>
      <c r="C205" s="257"/>
      <c r="D205" s="256" t="s">
        <v>119</v>
      </c>
      <c r="E205" s="257"/>
      <c r="F205" s="256">
        <v>2004</v>
      </c>
      <c r="G205" s="257"/>
    </row>
    <row r="206" spans="1:7" x14ac:dyDescent="0.2">
      <c r="A206" s="153"/>
      <c r="B206" s="77" t="s">
        <v>100</v>
      </c>
      <c r="C206" s="118" t="s">
        <v>31</v>
      </c>
      <c r="D206" s="77" t="s">
        <v>100</v>
      </c>
      <c r="E206" s="118" t="s">
        <v>31</v>
      </c>
      <c r="F206" s="77" t="s">
        <v>100</v>
      </c>
      <c r="G206" s="118" t="s">
        <v>31</v>
      </c>
    </row>
    <row r="207" spans="1:7" x14ac:dyDescent="0.2">
      <c r="A207" s="151" t="s">
        <v>80</v>
      </c>
      <c r="B207" s="128">
        <v>11315.14</v>
      </c>
      <c r="C207" s="131"/>
      <c r="D207" s="128">
        <v>10142.674999999999</v>
      </c>
      <c r="E207" s="131"/>
      <c r="F207" s="170">
        <v>20985.294999999998</v>
      </c>
      <c r="G207" s="160"/>
    </row>
    <row r="208" spans="1:7" x14ac:dyDescent="0.2">
      <c r="A208" s="4" t="s">
        <v>32</v>
      </c>
      <c r="B208" s="129">
        <v>610.9</v>
      </c>
      <c r="C208" s="132">
        <v>5.3989610380428346</v>
      </c>
      <c r="D208" s="129">
        <v>596.83299999999997</v>
      </c>
      <c r="E208" s="132">
        <v>5.8843746841932729</v>
      </c>
      <c r="F208" s="170">
        <v>1029.145</v>
      </c>
      <c r="G208" s="166">
        <v>4.9041245310108819</v>
      </c>
    </row>
    <row r="209" spans="1:7" x14ac:dyDescent="0.2">
      <c r="A209" s="3" t="s">
        <v>81</v>
      </c>
      <c r="B209" s="129"/>
      <c r="C209" s="132"/>
      <c r="D209" s="129"/>
      <c r="E209" s="132"/>
      <c r="F209" s="170"/>
      <c r="G209" s="166"/>
    </row>
    <row r="210" spans="1:7" x14ac:dyDescent="0.2">
      <c r="A210" s="4" t="s">
        <v>33</v>
      </c>
      <c r="B210" s="129">
        <v>9.3490000000000002</v>
      </c>
      <c r="C210" s="132">
        <v>8.2623811989953277E-2</v>
      </c>
      <c r="D210" s="129">
        <v>10.989000000000001</v>
      </c>
      <c r="E210" s="132">
        <v>0.10834419913878734</v>
      </c>
      <c r="F210" s="170">
        <v>22.898</v>
      </c>
      <c r="G210" s="166">
        <v>0.10911450136869651</v>
      </c>
    </row>
    <row r="211" spans="1:7" x14ac:dyDescent="0.2">
      <c r="A211" s="4" t="s">
        <v>82</v>
      </c>
      <c r="B211" s="129">
        <v>7705.1440000000002</v>
      </c>
      <c r="C211" s="132">
        <v>68.095878619265875</v>
      </c>
      <c r="D211" s="129">
        <v>7154.7370000000001</v>
      </c>
      <c r="E211" s="132">
        <v>70.540927319469475</v>
      </c>
      <c r="F211" s="170">
        <v>14368.384900000001</v>
      </c>
      <c r="G211" s="166">
        <v>68.468824955760695</v>
      </c>
    </row>
    <row r="212" spans="1:7" x14ac:dyDescent="0.2">
      <c r="A212" s="4" t="s">
        <v>34</v>
      </c>
      <c r="B212" s="129">
        <v>2317.0859999999998</v>
      </c>
      <c r="C212" s="132">
        <v>20.477749281051761</v>
      </c>
      <c r="D212" s="129">
        <v>2115.1559999999999</v>
      </c>
      <c r="E212" s="132">
        <v>20.854025195522876</v>
      </c>
      <c r="F212" s="170">
        <v>4315.8770000000004</v>
      </c>
      <c r="G212" s="166">
        <v>20.566196472339325</v>
      </c>
    </row>
    <row r="213" spans="1:7" x14ac:dyDescent="0.2">
      <c r="A213" s="3" t="s">
        <v>35</v>
      </c>
      <c r="B213" s="129"/>
      <c r="C213" s="132"/>
      <c r="D213" s="129"/>
      <c r="E213" s="132"/>
      <c r="F213" s="170"/>
      <c r="G213" s="166"/>
    </row>
    <row r="214" spans="1:7" x14ac:dyDescent="0.2">
      <c r="A214" s="4" t="s">
        <v>83</v>
      </c>
      <c r="B214" s="129">
        <v>432.28899999999999</v>
      </c>
      <c r="C214" s="132">
        <v>3.8204476480184955</v>
      </c>
      <c r="D214" s="129">
        <v>574.61599999999999</v>
      </c>
      <c r="E214" s="132">
        <v>5.6653299055722481</v>
      </c>
      <c r="F214" s="171">
        <v>1063.681</v>
      </c>
      <c r="G214" s="173">
        <v>5.0686969137198217</v>
      </c>
    </row>
    <row r="215" spans="1:7" x14ac:dyDescent="0.2">
      <c r="A215" s="134" t="s">
        <v>36</v>
      </c>
      <c r="B215" s="130">
        <v>1480.87</v>
      </c>
      <c r="C215" s="133">
        <v>13.087509301696665</v>
      </c>
      <c r="D215" s="130">
        <v>905.98800000000006</v>
      </c>
      <c r="E215" s="133">
        <v>8.9324364627674644</v>
      </c>
      <c r="F215" s="172">
        <v>2289.3951000000002</v>
      </c>
      <c r="G215" s="174">
        <v>10.909520690559747</v>
      </c>
    </row>
    <row r="216" spans="1:7" x14ac:dyDescent="0.2">
      <c r="A216" s="4" t="s">
        <v>37</v>
      </c>
      <c r="B216" s="129">
        <v>2328.6509999999998</v>
      </c>
      <c r="C216" s="132">
        <v>20.579957472907978</v>
      </c>
      <c r="D216" s="129">
        <v>678.06268000000011</v>
      </c>
      <c r="E216" s="132">
        <v>6.6852450660205491</v>
      </c>
      <c r="F216" s="170">
        <v>1507.65</v>
      </c>
      <c r="G216" s="166">
        <v>7.184316446349694</v>
      </c>
    </row>
    <row r="217" spans="1:7" x14ac:dyDescent="0.2">
      <c r="A217" s="4" t="s">
        <v>32</v>
      </c>
      <c r="B217" s="129">
        <v>610.9</v>
      </c>
      <c r="C217" s="132">
        <v>5.3989610380428346</v>
      </c>
      <c r="D217" s="129">
        <v>596.83299999999997</v>
      </c>
      <c r="E217" s="132">
        <v>5.8843746841932729</v>
      </c>
      <c r="F217" s="170">
        <v>1029.145</v>
      </c>
      <c r="G217" s="166">
        <v>4.9041245310108819</v>
      </c>
    </row>
    <row r="218" spans="1:7" x14ac:dyDescent="0.2">
      <c r="A218" s="3" t="s">
        <v>84</v>
      </c>
      <c r="B218" s="129"/>
      <c r="C218" s="132"/>
      <c r="D218" s="129"/>
      <c r="E218" s="132"/>
      <c r="F218" s="170"/>
      <c r="G218" s="166"/>
    </row>
    <row r="219" spans="1:7" x14ac:dyDescent="0.2">
      <c r="A219" s="4" t="s">
        <v>79</v>
      </c>
      <c r="B219" s="129">
        <v>-1.5880000000000001</v>
      </c>
      <c r="C219" s="132">
        <v>-1.4034293875285679E-2</v>
      </c>
      <c r="D219" s="129">
        <v>-1.9319999999999999</v>
      </c>
      <c r="E219" s="132">
        <v>-1.9048229387217869E-2</v>
      </c>
      <c r="F219" s="171">
        <v>-3.7850000000000001</v>
      </c>
      <c r="G219" s="173">
        <v>-1.8036439325727852E-2</v>
      </c>
    </row>
    <row r="220" spans="1:7" x14ac:dyDescent="0.2">
      <c r="A220" s="134" t="s">
        <v>38</v>
      </c>
      <c r="B220" s="130">
        <v>3197.0329999999999</v>
      </c>
      <c r="C220" s="133">
        <v>28.254471442686523</v>
      </c>
      <c r="D220" s="130">
        <v>985.28567999999996</v>
      </c>
      <c r="E220" s="133">
        <v>9.7142586152075268</v>
      </c>
      <c r="F220" s="116">
        <v>2764.1151</v>
      </c>
      <c r="G220" s="178">
        <v>13.171676166572832</v>
      </c>
    </row>
    <row r="221" spans="1:7" x14ac:dyDescent="0.2">
      <c r="A221" s="120"/>
      <c r="B221" s="84"/>
      <c r="C221" s="121"/>
      <c r="D221" s="84"/>
      <c r="E221" s="121"/>
      <c r="F221" s="84"/>
      <c r="G221" s="121"/>
    </row>
    <row r="222" spans="1:7" x14ac:dyDescent="0.2">
      <c r="A222" s="154" t="s">
        <v>19</v>
      </c>
      <c r="B222" s="254">
        <v>38533</v>
      </c>
      <c r="C222" s="255"/>
      <c r="D222" s="254">
        <v>38168</v>
      </c>
      <c r="E222" s="255"/>
      <c r="F222" s="254">
        <v>38352</v>
      </c>
      <c r="G222" s="255"/>
    </row>
    <row r="223" spans="1:7" x14ac:dyDescent="0.2">
      <c r="A223" s="147"/>
      <c r="B223" s="148" t="s">
        <v>100</v>
      </c>
      <c r="C223" s="149" t="s">
        <v>39</v>
      </c>
      <c r="D223" s="122" t="s">
        <v>100</v>
      </c>
      <c r="E223" s="148" t="s">
        <v>39</v>
      </c>
      <c r="F223" s="148" t="s">
        <v>100</v>
      </c>
      <c r="G223" s="122" t="s">
        <v>39</v>
      </c>
    </row>
    <row r="224" spans="1:7" x14ac:dyDescent="0.2">
      <c r="A224" s="4" t="s">
        <v>40</v>
      </c>
      <c r="B224" s="108">
        <v>3978.9470000000001</v>
      </c>
      <c r="C224" s="136">
        <v>6.1877072769588732</v>
      </c>
      <c r="D224" s="108">
        <v>3756.9090000000001</v>
      </c>
      <c r="E224" s="136">
        <v>6.9413326928807457</v>
      </c>
      <c r="F224" s="170">
        <v>3851.3270000000002</v>
      </c>
      <c r="G224" s="160">
        <v>6.9674080451288702</v>
      </c>
    </row>
    <row r="225" spans="1:7" x14ac:dyDescent="0.2">
      <c r="A225" s="4" t="s">
        <v>85</v>
      </c>
      <c r="B225" s="108">
        <v>5122.8270000000002</v>
      </c>
      <c r="C225" s="136">
        <v>7.9665685183797104</v>
      </c>
      <c r="D225" s="108">
        <v>4052.953</v>
      </c>
      <c r="E225" s="136">
        <v>7.4883089160821026</v>
      </c>
      <c r="F225" s="170">
        <v>2619.4119999999998</v>
      </c>
      <c r="G225" s="166">
        <v>4.7387594567553224</v>
      </c>
    </row>
    <row r="226" spans="1:7" x14ac:dyDescent="0.2">
      <c r="A226" s="4" t="s">
        <v>87</v>
      </c>
      <c r="B226" s="108">
        <v>38154.349000000002</v>
      </c>
      <c r="C226" s="136">
        <v>59.334276871475922</v>
      </c>
      <c r="D226" s="108">
        <v>29722.809000000001</v>
      </c>
      <c r="E226" s="136">
        <v>54.916396919901459</v>
      </c>
      <c r="F226" s="170">
        <v>35875.785000000003</v>
      </c>
      <c r="G226" s="166">
        <v>64.902625259894492</v>
      </c>
    </row>
    <row r="227" spans="1:7" x14ac:dyDescent="0.2">
      <c r="A227" s="152" t="s">
        <v>41</v>
      </c>
      <c r="B227" s="119">
        <v>944.9</v>
      </c>
      <c r="C227" s="137">
        <v>1.4694251031738899</v>
      </c>
      <c r="D227" s="119">
        <v>831.79399999999998</v>
      </c>
      <c r="E227" s="137">
        <v>1.5368375667182907</v>
      </c>
      <c r="F227" s="171">
        <v>960.50300000000004</v>
      </c>
      <c r="G227" s="173">
        <v>1.7376390863643663</v>
      </c>
    </row>
    <row r="228" spans="1:7" x14ac:dyDescent="0.2">
      <c r="A228" s="4" t="s">
        <v>42</v>
      </c>
      <c r="B228" s="135">
        <v>10460.868</v>
      </c>
      <c r="C228" s="138">
        <v>16.267818859337964</v>
      </c>
      <c r="D228" s="135">
        <v>6432.7340000000004</v>
      </c>
      <c r="E228" s="138">
        <v>11.885235127815321</v>
      </c>
      <c r="F228" s="170">
        <v>9059.3549999999996</v>
      </c>
      <c r="G228" s="166">
        <v>16.389214135979223</v>
      </c>
    </row>
    <row r="229" spans="1:7" x14ac:dyDescent="0.2">
      <c r="A229" s="152" t="s">
        <v>43</v>
      </c>
      <c r="B229" s="119">
        <v>40070.828000000001</v>
      </c>
      <c r="C229" s="137">
        <v>62.31461590450121</v>
      </c>
      <c r="D229" s="119">
        <v>35518.81</v>
      </c>
      <c r="E229" s="137">
        <v>65.625192695702651</v>
      </c>
      <c r="F229" s="171">
        <v>35675.917000000001</v>
      </c>
      <c r="G229" s="173">
        <v>64.541045495007268</v>
      </c>
    </row>
    <row r="230" spans="1:7" x14ac:dyDescent="0.2">
      <c r="A230" s="155" t="s">
        <v>44</v>
      </c>
      <c r="B230" s="5">
        <v>64304.06</v>
      </c>
      <c r="C230" s="139"/>
      <c r="D230" s="5">
        <v>54123.742028000001</v>
      </c>
      <c r="E230" s="139"/>
      <c r="F230" s="116">
        <v>55276.323347999998</v>
      </c>
      <c r="G230" s="177"/>
    </row>
    <row r="231" spans="1:7" x14ac:dyDescent="0.2">
      <c r="A231" s="32"/>
      <c r="B231" s="84"/>
      <c r="C231" s="123"/>
      <c r="D231" s="84"/>
      <c r="E231" s="123"/>
      <c r="F231" s="33"/>
      <c r="G231" s="33"/>
    </row>
    <row r="232" spans="1:7" x14ac:dyDescent="0.2">
      <c r="A232" s="32"/>
      <c r="B232" s="84"/>
      <c r="C232" s="123"/>
      <c r="D232" s="84"/>
      <c r="E232" s="123"/>
      <c r="F232" s="33"/>
      <c r="G232" s="33"/>
    </row>
    <row r="264" spans="1:5" x14ac:dyDescent="0.2">
      <c r="A264" s="32"/>
      <c r="B264" s="72"/>
      <c r="C264" s="73"/>
      <c r="D264" s="72"/>
      <c r="E264" s="73"/>
    </row>
    <row r="265" spans="1:5" x14ac:dyDescent="0.2">
      <c r="A265" s="71"/>
      <c r="B265" s="72"/>
      <c r="C265" s="73"/>
      <c r="D265" s="72"/>
      <c r="E265" s="73"/>
    </row>
  </sheetData>
  <mergeCells count="33">
    <mergeCell ref="D154:E154"/>
    <mergeCell ref="B112:C112"/>
    <mergeCell ref="D112:E112"/>
    <mergeCell ref="B154:C154"/>
    <mergeCell ref="B160:C160"/>
    <mergeCell ref="D160:E160"/>
    <mergeCell ref="F81:G81"/>
    <mergeCell ref="B191:C191"/>
    <mergeCell ref="D191:E191"/>
    <mergeCell ref="F160:G160"/>
    <mergeCell ref="F174:G174"/>
    <mergeCell ref="F191:G191"/>
    <mergeCell ref="F154:G154"/>
    <mergeCell ref="F222:G222"/>
    <mergeCell ref="D205:E205"/>
    <mergeCell ref="B205:C205"/>
    <mergeCell ref="F205:G205"/>
    <mergeCell ref="B81:C81"/>
    <mergeCell ref="D81:E81"/>
    <mergeCell ref="B222:C222"/>
    <mergeCell ref="D222:E222"/>
    <mergeCell ref="B174:C174"/>
    <mergeCell ref="D174:E174"/>
    <mergeCell ref="B7:C7"/>
    <mergeCell ref="D7:E7"/>
    <mergeCell ref="F7:G7"/>
    <mergeCell ref="B135:C135"/>
    <mergeCell ref="D51:E51"/>
    <mergeCell ref="F51:G51"/>
    <mergeCell ref="B51:C51"/>
    <mergeCell ref="D135:E135"/>
    <mergeCell ref="F112:G112"/>
    <mergeCell ref="F135:G135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9" fitToHeight="3" orientation="portrait" horizontalDpi="4294967292" r:id="rId1"/>
  <headerFooter alignWithMargins="0">
    <oddHeader>&amp;CKredittilsynet</oddHeader>
  </headerFooter>
  <rowBreaks count="3" manualBreakCount="3">
    <brk id="47" max="6" man="1"/>
    <brk id="107" max="6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2005-08-10T12:51:11Z</cp:lastPrinted>
  <dcterms:created xsi:type="dcterms:W3CDTF">1998-05-11T08:40:26Z</dcterms:created>
  <dcterms:modified xsi:type="dcterms:W3CDTF">2016-12-20T08:19:37Z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-1918901493</vt:i4>
  </property>
  <property fmtid="{D5CDD505-2E9C-101B-9397-08002B2CF9AE}" pid="3" name="_EmailSubject">
    <vt:lpwstr>Resultatrapport til internett-publisering</vt:lpwstr>
  </property>
  <property fmtid="{D5CDD505-2E9C-101B-9397-08002B2CF9AE}" pid="4" name="_AuthorEmail">
    <vt:lpwstr>leif.granli@kredittilsynet.no</vt:lpwstr>
  </property>
  <property fmtid="{D5CDD505-2E9C-101B-9397-08002B2CF9AE}" pid="5" name="_AuthorEmailDisplayName">
    <vt:lpwstr>Leif Granli</vt:lpwstr>
  </property>
  <property fmtid="{D5CDD505-2E9C-101B-9397-08002B2CF9AE}" pid="6" name="_ReviewingToolsShownOnce">
    <vt:lpwstr/>
  </property>
</Properties>
</file>