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6.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7.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8.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9.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10.xml" ContentType="application/vnd.openxmlformats-officedocument.drawing+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11.xml" ContentType="application/vnd.openxmlformats-officedocument.drawing+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12.xml" ContentType="application/vnd.openxmlformats-officedocument.drawing+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13.xml" ContentType="application/vnd.openxmlformats-officedocument.drawing+xml"/>
  <Override PartName="/xl/charts/chartEx1.xml" ContentType="application/vnd.ms-office.chartex+xml"/>
  <Override PartName="/xl/charts/style13.xml" ContentType="application/vnd.ms-office.chartstyle+xml"/>
  <Override PartName="/xl/charts/colors13.xml" ContentType="application/vnd.ms-office.chartcolorstyle+xml"/>
  <Override PartName="/xl/drawings/drawing14.xml" ContentType="application/vnd.openxmlformats-officedocument.drawing+xml"/>
  <Override PartName="/xl/charts/chartEx2.xml" ContentType="application/vnd.ms-office.chartex+xml"/>
  <Override PartName="/xl/charts/style14.xml" ContentType="application/vnd.ms-office.chartstyle+xml"/>
  <Override PartName="/xl/charts/colors14.xml" ContentType="application/vnd.ms-office.chartcolorstyle+xml"/>
  <Override PartName="/xl/drawings/drawing15.xml" ContentType="application/vnd.openxmlformats-officedocument.drawing+xml"/>
  <Override PartName="/xl/charts/chart13.xml" ContentType="application/vnd.openxmlformats-officedocument.drawingml.chart+xml"/>
  <Override PartName="/xl/charts/style15.xml" ContentType="application/vnd.ms-office.chartstyle+xml"/>
  <Override PartName="/xl/charts/colors15.xml" ContentType="application/vnd.ms-office.chartcolorstyle+xml"/>
  <Override PartName="/xl/drawings/drawing16.xml" ContentType="application/vnd.openxmlformats-officedocument.drawing+xml"/>
  <Override PartName="/xl/charts/chart14.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17.xml" ContentType="application/vnd.openxmlformats-officedocument.drawing+xml"/>
  <Override PartName="/xl/charts/chart15.xml" ContentType="application/vnd.openxmlformats-officedocument.drawingml.chart+xml"/>
  <Override PartName="/xl/charts/style17.xml" ContentType="application/vnd.ms-office.chartstyle+xml"/>
  <Override PartName="/xl/charts/colors17.xml" ContentType="application/vnd.ms-office.chartcolorstyle+xml"/>
  <Override PartName="/xl/drawings/drawing18.xml" ContentType="application/vnd.openxmlformats-officedocument.drawing+xml"/>
  <Override PartName="/xl/charts/chart16.xml" ContentType="application/vnd.openxmlformats-officedocument.drawingml.chart+xml"/>
  <Override PartName="/xl/charts/style18.xml" ContentType="application/vnd.ms-office.chartstyle+xml"/>
  <Override PartName="/xl/charts/colors18.xml" ContentType="application/vnd.ms-office.chartcolorstyle+xml"/>
  <Override PartName="/xl/drawings/drawing19.xml" ContentType="application/vnd.openxmlformats-officedocument.drawing+xml"/>
  <Override PartName="/xl/charts/chart17.xml" ContentType="application/vnd.openxmlformats-officedocument.drawingml.chart+xml"/>
  <Override PartName="/xl/charts/style19.xml" ContentType="application/vnd.ms-office.chartstyle+xml"/>
  <Override PartName="/xl/charts/colors19.xml" ContentType="application/vnd.ms-office.chartcolorstyle+xml"/>
  <Override PartName="/xl/drawings/drawing20.xml" ContentType="application/vnd.openxmlformats-officedocument.drawing+xml"/>
  <Override PartName="/xl/charts/chart18.xml" ContentType="application/vnd.openxmlformats-officedocument.drawingml.chart+xml"/>
  <Override PartName="/xl/drawings/drawing21.xml" ContentType="application/vnd.openxmlformats-officedocument.drawing+xml"/>
  <Override PartName="/xl/charts/chart19.xml" ContentType="application/vnd.openxmlformats-officedocument.drawingml.chart+xml"/>
  <Override PartName="/xl/charts/style20.xml" ContentType="application/vnd.ms-office.chartstyle+xml"/>
  <Override PartName="/xl/charts/colors20.xml" ContentType="application/vnd.ms-office.chartcolorstyle+xml"/>
  <Override PartName="/xl/drawings/drawing22.xml" ContentType="application/vnd.openxmlformats-officedocument.drawing+xml"/>
  <Override PartName="/xl/charts/chart20.xml" ContentType="application/vnd.openxmlformats-officedocument.drawingml.chart+xml"/>
  <Override PartName="/xl/charts/style21.xml" ContentType="application/vnd.ms-office.chartstyle+xml"/>
  <Override PartName="/xl/charts/colors21.xml" ContentType="application/vnd.ms-office.chartcolorstyle+xml"/>
  <Override PartName="/xl/drawings/drawing23.xml" ContentType="application/vnd.openxmlformats-officedocument.drawing+xml"/>
  <Override PartName="/xl/charts/chart21.xml" ContentType="application/vnd.openxmlformats-officedocument.drawingml.chart+xml"/>
  <Override PartName="/xl/charts/style22.xml" ContentType="application/vnd.ms-office.chartstyle+xml"/>
  <Override PartName="/xl/charts/colors22.xml" ContentType="application/vnd.ms-office.chartcolorstyle+xml"/>
  <Override PartName="/xl/drawings/drawing24.xml" ContentType="application/vnd.openxmlformats-officedocument.drawing+xml"/>
  <Override PartName="/xl/charts/chart22.xml" ContentType="application/vnd.openxmlformats-officedocument.drawingml.chart+xml"/>
  <Override PartName="/xl/charts/style23.xml" ContentType="application/vnd.ms-office.chartstyle+xml"/>
  <Override PartName="/xl/charts/colors23.xml" ContentType="application/vnd.ms-office.chartcolorstyle+xml"/>
  <Override PartName="/xl/drawings/drawing25.xml" ContentType="application/vnd.openxmlformats-officedocument.drawing+xml"/>
  <Override PartName="/xl/charts/chart23.xml" ContentType="application/vnd.openxmlformats-officedocument.drawingml.chart+xml"/>
  <Override PartName="/xl/charts/style24.xml" ContentType="application/vnd.ms-office.chartstyle+xml"/>
  <Override PartName="/xl/charts/colors24.xml" ContentType="application/vnd.ms-office.chartcolorstyle+xml"/>
  <Override PartName="/xl/drawings/drawing26.xml" ContentType="application/vnd.openxmlformats-officedocument.drawing+xml"/>
  <Override PartName="/xl/charts/chart24.xml" ContentType="application/vnd.openxmlformats-officedocument.drawingml.chart+xml"/>
  <Override PartName="/xl/charts/style25.xml" ContentType="application/vnd.ms-office.chartstyle+xml"/>
  <Override PartName="/xl/charts/colors25.xml" ContentType="application/vnd.ms-office.chartcolorstyle+xml"/>
  <Override PartName="/xl/drawings/drawing27.xml" ContentType="application/vnd.openxmlformats-officedocument.drawing+xml"/>
  <Override PartName="/xl/charts/chart25.xml" ContentType="application/vnd.openxmlformats-officedocument.drawingml.chart+xml"/>
  <Override PartName="/xl/charts/style26.xml" ContentType="application/vnd.ms-office.chartstyle+xml"/>
  <Override PartName="/xl/charts/colors26.xml" ContentType="application/vnd.ms-office.chartcolorstyle+xml"/>
  <Override PartName="/xl/drawings/drawing28.xml" ContentType="application/vnd.openxmlformats-officedocument.drawing+xml"/>
  <Override PartName="/xl/charts/chart26.xml" ContentType="application/vnd.openxmlformats-officedocument.drawingml.chart+xml"/>
  <Override PartName="/xl/charts/style27.xml" ContentType="application/vnd.ms-office.chartstyle+xml"/>
  <Override PartName="/xl/charts/colors27.xml" ContentType="application/vnd.ms-office.chartcolorstyle+xml"/>
  <Override PartName="/xl/drawings/drawing29.xml" ContentType="application/vnd.openxmlformats-officedocument.drawing+xml"/>
  <Override PartName="/xl/charts/chart27.xml" ContentType="application/vnd.openxmlformats-officedocument.drawingml.chart+xml"/>
  <Override PartName="/xl/charts/style28.xml" ContentType="application/vnd.ms-office.chartstyle+xml"/>
  <Override PartName="/xl/charts/colors28.xml" ContentType="application/vnd.ms-office.chartcolorstyle+xml"/>
  <Override PartName="/xl/drawings/drawing30.xml" ContentType="application/vnd.openxmlformats-officedocument.drawing+xml"/>
  <Override PartName="/xl/charts/chart28.xml" ContentType="application/vnd.openxmlformats-officedocument.drawingml.chart+xml"/>
  <Override PartName="/xl/charts/style29.xml" ContentType="application/vnd.ms-office.chartstyle+xml"/>
  <Override PartName="/xl/charts/colors29.xml" ContentType="application/vnd.ms-office.chartcolorstyle+xml"/>
  <Override PartName="/xl/drawings/drawing31.xml" ContentType="application/vnd.openxmlformats-officedocument.drawing+xml"/>
  <Override PartName="/xl/charts/chart29.xml" ContentType="application/vnd.openxmlformats-officedocument.drawingml.chart+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filterPrivacy="1" codeName="ThisWorkbook"/>
  <xr:revisionPtr revIDLastSave="0" documentId="8_{F6432EE4-EBB5-41A5-BABE-8701B329147A}" xr6:coauthVersionLast="47" xr6:coauthVersionMax="47" xr10:uidLastSave="{00000000-0000-0000-0000-000000000000}"/>
  <bookViews>
    <workbookView xWindow="-108" yWindow="-108" windowWidth="23256" windowHeight="13896" tabRatio="778" xr2:uid="{00000000-000D-0000-FFFF-FFFF00000000}"/>
  </bookViews>
  <sheets>
    <sheet name="4.1" sheetId="64" r:id="rId1"/>
    <sheet name="4.2" sheetId="128" r:id="rId2"/>
    <sheet name="4.3" sheetId="62" r:id="rId3"/>
    <sheet name="4.4" sheetId="129" r:id="rId4"/>
    <sheet name="4.5" sheetId="130" r:id="rId5"/>
    <sheet name="4.6" sheetId="131" r:id="rId6"/>
    <sheet name="4.7" sheetId="132" r:id="rId7"/>
    <sheet name="4.8" sheetId="133" r:id="rId8"/>
    <sheet name="4.9" sheetId="120" r:id="rId9"/>
    <sheet name="4.10" sheetId="119" r:id="rId10"/>
    <sheet name="4.11" sheetId="125" r:id="rId11"/>
    <sheet name="4.12" sheetId="126" r:id="rId12"/>
    <sheet name="4.13" sheetId="145" r:id="rId13"/>
    <sheet name="4.14" sheetId="146" r:id="rId14"/>
    <sheet name="4.15" sheetId="52" r:id="rId15"/>
    <sheet name="4.16" sheetId="53" r:id="rId16"/>
    <sheet name="4.17" sheetId="117" r:id="rId17"/>
    <sheet name="4.18" sheetId="118" r:id="rId18"/>
    <sheet name="4.19" sheetId="134" r:id="rId19"/>
    <sheet name="4.20" sheetId="144" r:id="rId20"/>
    <sheet name="4.21" sheetId="135" r:id="rId21"/>
    <sheet name="4.22" sheetId="137" r:id="rId22"/>
    <sheet name="4.23" sheetId="136" r:id="rId23"/>
    <sheet name="4.24" sheetId="121" r:id="rId24"/>
    <sheet name="4.25" sheetId="122" r:id="rId25"/>
    <sheet name="4.26" sheetId="123" r:id="rId26"/>
    <sheet name="4.27" sheetId="124" r:id="rId27"/>
    <sheet name="4.28" sheetId="139" r:id="rId28"/>
    <sheet name="4.29" sheetId="140" r:id="rId29"/>
    <sheet name="4.30" sheetId="141" r:id="rId30"/>
    <sheet name="4.31" sheetId="142" r:id="rId31"/>
  </sheets>
  <definedNames>
    <definedName name="\C" localSheetId="9">#REF!</definedName>
    <definedName name="\C" localSheetId="23">#REF!</definedName>
    <definedName name="\C" localSheetId="24">#REF!</definedName>
    <definedName name="\C" localSheetId="25">#REF!</definedName>
    <definedName name="\C" localSheetId="26">#REF!</definedName>
    <definedName name="\C" localSheetId="8">'4.9'!#REF!</definedName>
    <definedName name="\C">#REF!</definedName>
    <definedName name="\D" localSheetId="9">#REF!</definedName>
    <definedName name="\D" localSheetId="23">#REF!</definedName>
    <definedName name="\D" localSheetId="24">#REF!</definedName>
    <definedName name="\D" localSheetId="25">#REF!</definedName>
    <definedName name="\D" localSheetId="26">#REF!</definedName>
    <definedName name="\D" localSheetId="8">'4.9'!#REF!</definedName>
    <definedName name="\D">#REF!</definedName>
    <definedName name="\E" localSheetId="9">#REF!</definedName>
    <definedName name="\E" localSheetId="23">#REF!</definedName>
    <definedName name="\E" localSheetId="24">#REF!</definedName>
    <definedName name="\E" localSheetId="25">#REF!</definedName>
    <definedName name="\E" localSheetId="26">#REF!</definedName>
    <definedName name="\E" localSheetId="8">'4.9'!#REF!</definedName>
    <definedName name="\E">#REF!</definedName>
    <definedName name="\H" localSheetId="9">#REF!</definedName>
    <definedName name="\H" localSheetId="23">#REF!</definedName>
    <definedName name="\H" localSheetId="24">#REF!</definedName>
    <definedName name="\H" localSheetId="8">'4.9'!#REF!</definedName>
    <definedName name="\H">#REF!</definedName>
    <definedName name="\K" localSheetId="9">#REF!</definedName>
    <definedName name="\K" localSheetId="23">#REF!</definedName>
    <definedName name="\K" localSheetId="24">#REF!</definedName>
    <definedName name="\K" localSheetId="8">'4.9'!#REF!</definedName>
    <definedName name="\K">#REF!</definedName>
    <definedName name="\L" localSheetId="9">#REF!</definedName>
    <definedName name="\L" localSheetId="23">#REF!</definedName>
    <definedName name="\L" localSheetId="24">#REF!</definedName>
    <definedName name="\L" localSheetId="8">'4.9'!#REF!</definedName>
    <definedName name="\L">#REF!</definedName>
    <definedName name="\P" localSheetId="9">#REF!</definedName>
    <definedName name="\P" localSheetId="23">#REF!</definedName>
    <definedName name="\P" localSheetId="24">#REF!</definedName>
    <definedName name="\P" localSheetId="8">'4.9'!#REF!</definedName>
    <definedName name="\P">#REF!</definedName>
    <definedName name="\Q" localSheetId="9">#REF!</definedName>
    <definedName name="\Q" localSheetId="23">#REF!</definedName>
    <definedName name="\Q" localSheetId="24">#REF!</definedName>
    <definedName name="\Q" localSheetId="8">'4.9'!#REF!</definedName>
    <definedName name="\Q">#REF!</definedName>
    <definedName name="\S" localSheetId="9">#REF!</definedName>
    <definedName name="\S" localSheetId="23">#REF!</definedName>
    <definedName name="\S" localSheetId="24">#REF!</definedName>
    <definedName name="\S" localSheetId="8">'4.9'!#REF!</definedName>
    <definedName name="\S">#REF!</definedName>
    <definedName name="\T" localSheetId="9">#REF!</definedName>
    <definedName name="\T" localSheetId="23">#REF!</definedName>
    <definedName name="\T" localSheetId="24">#REF!</definedName>
    <definedName name="\T" localSheetId="8">'4.9'!#REF!</definedName>
    <definedName name="\T">#REF!</definedName>
    <definedName name="\V" localSheetId="9">#REF!</definedName>
    <definedName name="\V" localSheetId="23">#REF!</definedName>
    <definedName name="\V" localSheetId="24">#REF!</definedName>
    <definedName name="\V" localSheetId="8">'4.9'!#REF!</definedName>
    <definedName name="\V">#REF!</definedName>
    <definedName name="\W" localSheetId="9">#REF!</definedName>
    <definedName name="\W" localSheetId="23">#REF!</definedName>
    <definedName name="\W" localSheetId="24">#REF!</definedName>
    <definedName name="\W" localSheetId="8">'4.9'!#REF!</definedName>
    <definedName name="\W">#REF!</definedName>
    <definedName name="\X" localSheetId="9">#REF!</definedName>
    <definedName name="\X" localSheetId="23">#REF!</definedName>
    <definedName name="\X" localSheetId="24">#REF!</definedName>
    <definedName name="\X" localSheetId="8">'4.9'!#REF!</definedName>
    <definedName name="\X">#REF!</definedName>
    <definedName name="__123Graph_B" localSheetId="9" hidden="1">#REF!</definedName>
    <definedName name="__123Graph_B" localSheetId="23" hidden="1">#REF!</definedName>
    <definedName name="__123Graph_B" localSheetId="24" hidden="1">#REF!</definedName>
    <definedName name="__123Graph_B" localSheetId="8" hidden="1">'4.9'!#REF!</definedName>
    <definedName name="__123Graph_B" hidden="1">#REF!</definedName>
    <definedName name="__123Graph_BGDP" localSheetId="9" hidden="1">#REF!</definedName>
    <definedName name="__123Graph_BGDP" localSheetId="23" hidden="1">#REF!</definedName>
    <definedName name="__123Graph_BGDP" localSheetId="24" hidden="1">#REF!</definedName>
    <definedName name="__123Graph_BGDP" localSheetId="8" hidden="1">'4.9'!#REF!</definedName>
    <definedName name="__123Graph_BGDP" hidden="1">#REF!</definedName>
    <definedName name="__123Graph_BMONEY" localSheetId="9" hidden="1">#REF!</definedName>
    <definedName name="__123Graph_BMONEY" localSheetId="23" hidden="1">#REF!</definedName>
    <definedName name="__123Graph_BMONEY" localSheetId="24" hidden="1">#REF!</definedName>
    <definedName name="__123Graph_BMONEY" localSheetId="8" hidden="1">'4.9'!#REF!</definedName>
    <definedName name="__123Graph_BMONEY" hidden="1">#REF!</definedName>
    <definedName name="_AMO_RefreshMultipleList">"'&lt;Items /&gt;'"</definedName>
    <definedName name="_AMO_UniqueIdentifier" hidden="1">"'17e7ff15-cb48-4e8e-b533-302f824472f7'"</definedName>
    <definedName name="_AMO_XmlVersion" hidden="1">"'1'"</definedName>
    <definedName name="_COL1" localSheetId="9">#REF!</definedName>
    <definedName name="_COL1" localSheetId="8">'4.9'!#REF!</definedName>
    <definedName name="_COL1">#REF!</definedName>
    <definedName name="_ComparisonYear1" localSheetId="9">#REF!</definedName>
    <definedName name="_ComparisonYear1" localSheetId="8">'4.9'!#REF!</definedName>
    <definedName name="_ComparisonYear1">#REF!</definedName>
    <definedName name="_ComparisonYear2" localSheetId="9">#REF!</definedName>
    <definedName name="_ComparisonYear2" localSheetId="8">'4.9'!#REF!</definedName>
    <definedName name="_ComparisonYear2">#REF!</definedName>
    <definedName name="_Currency" localSheetId="9">#REF!</definedName>
    <definedName name="_Currency" localSheetId="8">'4.9'!#REF!</definedName>
    <definedName name="_Currency">#REF!</definedName>
    <definedName name="_FiscalYear" localSheetId="9">#REF!</definedName>
    <definedName name="_FiscalYear" localSheetId="8">'4.9'!#REF!</definedName>
    <definedName name="_FiscalYear">#REF!</definedName>
    <definedName name="_MCV1" localSheetId="9">#REF!</definedName>
    <definedName name="_MCV1" localSheetId="8">'4.9'!#REF!</definedName>
    <definedName name="_MCV1">#REF!</definedName>
    <definedName name="_Order1" hidden="1">0</definedName>
    <definedName name="_Order2" hidden="1">0</definedName>
    <definedName name="_Regression_Out" localSheetId="9" hidden="1">#REF!</definedName>
    <definedName name="_Regression_Out" localSheetId="23" hidden="1">#REF!</definedName>
    <definedName name="_Regression_Out" localSheetId="24" hidden="1">#REF!</definedName>
    <definedName name="_Regression_Out" localSheetId="25" hidden="1">#REF!</definedName>
    <definedName name="_Regression_Out" localSheetId="26" hidden="1">#REF!</definedName>
    <definedName name="_Regression_Out" localSheetId="8" hidden="1">'4.9'!#REF!</definedName>
    <definedName name="_Regression_Out" hidden="1">#REF!</definedName>
    <definedName name="_ReportingUnit" localSheetId="9">#REF!</definedName>
    <definedName name="_ReportingUnit" localSheetId="8">'4.9'!#REF!</definedName>
    <definedName name="_ReportingUnit">#REF!</definedName>
    <definedName name="_Sort" localSheetId="9" hidden="1">#REF!</definedName>
    <definedName name="_Sort" localSheetId="23" hidden="1">#REF!</definedName>
    <definedName name="_Sort" localSheetId="24" hidden="1">#REF!</definedName>
    <definedName name="_Sort" localSheetId="25" hidden="1">#REF!</definedName>
    <definedName name="_Sort" localSheetId="26" hidden="1">#REF!</definedName>
    <definedName name="_Sort" localSheetId="8" hidden="1">'4.9'!#REF!</definedName>
    <definedName name="_Sort" hidden="1">#REF!</definedName>
    <definedName name="_tab06" localSheetId="9">#REF!</definedName>
    <definedName name="_tab06" localSheetId="23">#REF!</definedName>
    <definedName name="_tab06" localSheetId="24">#REF!</definedName>
    <definedName name="_tab06" localSheetId="25">#REF!</definedName>
    <definedName name="_tab06" localSheetId="26">#REF!</definedName>
    <definedName name="_tab06" localSheetId="8">'4.9'!#REF!</definedName>
    <definedName name="_tab06">#REF!</definedName>
    <definedName name="_tab07" localSheetId="9">#REF!</definedName>
    <definedName name="_tab07" localSheetId="23">#REF!</definedName>
    <definedName name="_tab07" localSheetId="24">#REF!</definedName>
    <definedName name="_tab07" localSheetId="25">#REF!</definedName>
    <definedName name="_tab07" localSheetId="26">#REF!</definedName>
    <definedName name="_tab07" localSheetId="8">'4.9'!#REF!</definedName>
    <definedName name="_tab07">#REF!</definedName>
    <definedName name="_tab28" localSheetId="9">#REF!</definedName>
    <definedName name="_tab28" localSheetId="23">#REF!</definedName>
    <definedName name="_tab28" localSheetId="24">#REF!</definedName>
    <definedName name="_tab28" localSheetId="8">'4.9'!#REF!</definedName>
    <definedName name="_tab28">#REF!</definedName>
    <definedName name="_tab29" localSheetId="9">#REF!</definedName>
    <definedName name="_tab29" localSheetId="23">#REF!</definedName>
    <definedName name="_tab29" localSheetId="24">#REF!</definedName>
    <definedName name="_tab29" localSheetId="8">'4.9'!#REF!</definedName>
    <definedName name="_tab29">#REF!</definedName>
    <definedName name="_xlchart.v1.0" hidden="1">'4.13'!$A$7:$A$13</definedName>
    <definedName name="_xlchart.v1.1" hidden="1">'4.13'!$B$7:$B$13</definedName>
    <definedName name="_xlchart.v1.2" hidden="1">'4.14'!$B$7:$B$12</definedName>
    <definedName name="_xlchart.v1.3" hidden="1">'4.14'!$C$7:$C$12</definedName>
    <definedName name="A" localSheetId="9" hidden="1">#REF!</definedName>
    <definedName name="A" localSheetId="23" hidden="1">#REF!</definedName>
    <definedName name="A" localSheetId="24" hidden="1">#REF!</definedName>
    <definedName name="A" localSheetId="25" hidden="1">#REF!</definedName>
    <definedName name="A" localSheetId="26" hidden="1">#REF!</definedName>
    <definedName name="a" localSheetId="8">'4.9'!#REF!</definedName>
    <definedName name="A" hidden="1">#REF!</definedName>
    <definedName name="ABC" localSheetId="9" hidden="1">#REF!</definedName>
    <definedName name="ABC" localSheetId="23" hidden="1">#REF!</definedName>
    <definedName name="ABC" localSheetId="24" hidden="1">#REF!</definedName>
    <definedName name="ABC" localSheetId="8" hidden="1">'4.9'!#REF!</definedName>
    <definedName name="ABC" hidden="1">#REF!</definedName>
    <definedName name="AMPO5">"Gráfico 8"</definedName>
    <definedName name="B" localSheetId="9" hidden="1">#REF!</definedName>
    <definedName name="B" localSheetId="23" hidden="1">#REF!</definedName>
    <definedName name="B" localSheetId="24" hidden="1">#REF!</definedName>
    <definedName name="B" localSheetId="25" hidden="1">#REF!</definedName>
    <definedName name="B" localSheetId="26" hidden="1">#REF!</definedName>
    <definedName name="B" localSheetId="8" hidden="1">'4.9'!#REF!</definedName>
    <definedName name="B" hidden="1">#REF!</definedName>
    <definedName name="Balance_of_payments" localSheetId="9">#REF!</definedName>
    <definedName name="Balance_of_payments" localSheetId="23">#REF!</definedName>
    <definedName name="Balance_of_payments" localSheetId="24">#REF!</definedName>
    <definedName name="Balance_of_payments" localSheetId="25">#REF!</definedName>
    <definedName name="Balance_of_payments" localSheetId="26">#REF!</definedName>
    <definedName name="Balance_of_payments" localSheetId="8">'4.9'!#REF!</definedName>
    <definedName name="Balance_of_payments">#REF!</definedName>
    <definedName name="BRO" localSheetId="9">#REF!</definedName>
    <definedName name="BRO" localSheetId="23">#REF!</definedName>
    <definedName name="BRO" localSheetId="24">#REF!</definedName>
    <definedName name="BRO" localSheetId="25">#REF!</definedName>
    <definedName name="BRO" localSheetId="26">#REF!</definedName>
    <definedName name="BRO" localSheetId="8">'4.9'!#REF!</definedName>
    <definedName name="BRO">#REF!</definedName>
    <definedName name="budfin" localSheetId="9">#REF!</definedName>
    <definedName name="budfin" localSheetId="23">#REF!</definedName>
    <definedName name="budfin" localSheetId="24">#REF!</definedName>
    <definedName name="budfin" localSheetId="25">#REF!</definedName>
    <definedName name="budfin" localSheetId="26">#REF!</definedName>
    <definedName name="budfin" localSheetId="8">'4.9'!#REF!</definedName>
    <definedName name="budfin">#REF!</definedName>
    <definedName name="budget_financing" localSheetId="9">#REF!</definedName>
    <definedName name="budget_financing" localSheetId="23">#REF!</definedName>
    <definedName name="budget_financing" localSheetId="24">#REF!</definedName>
    <definedName name="budget_financing" localSheetId="8">'4.9'!#REF!</definedName>
    <definedName name="budget_financing">#REF!</definedName>
    <definedName name="char141" localSheetId="9" hidden="1">#REF!</definedName>
    <definedName name="char141" localSheetId="23" hidden="1">#REF!</definedName>
    <definedName name="char141" localSheetId="24" hidden="1">#REF!</definedName>
    <definedName name="char141" localSheetId="8" hidden="1">'4.9'!#REF!</definedName>
    <definedName name="char141" hidden="1">#REF!</definedName>
    <definedName name="chart18" localSheetId="9" hidden="1">#REF!</definedName>
    <definedName name="chart18" localSheetId="23" hidden="1">#REF!</definedName>
    <definedName name="chart18" localSheetId="24" hidden="1">#REF!</definedName>
    <definedName name="chart18" localSheetId="8" hidden="1">'4.9'!#REF!</definedName>
    <definedName name="chart18" hidden="1">#REF!</definedName>
    <definedName name="chart188" localSheetId="9" hidden="1">#REF!</definedName>
    <definedName name="chart188" localSheetId="23" hidden="1">#REF!</definedName>
    <definedName name="chart188" localSheetId="24" hidden="1">#REF!</definedName>
    <definedName name="chart188" localSheetId="25" hidden="1">#REF!</definedName>
    <definedName name="chart188" localSheetId="26" hidden="1">#REF!</definedName>
    <definedName name="chart188" localSheetId="8" hidden="1">'4.9'!#REF!</definedName>
    <definedName name="chart188" hidden="1">#REF!</definedName>
    <definedName name="chart4" localSheetId="9" hidden="1">{#N/A,#N/A,FALSE,"CB";#N/A,#N/A,FALSE,"CMB";#N/A,#N/A,FALSE,"NBFI"}</definedName>
    <definedName name="chart4" localSheetId="12" hidden="1">{#N/A,#N/A,FALSE,"CB";#N/A,#N/A,FALSE,"CMB";#N/A,#N/A,FALSE,"NBFI"}</definedName>
    <definedName name="chart4" localSheetId="13" hidden="1">{#N/A,#N/A,FALSE,"CB";#N/A,#N/A,FALSE,"CMB";#N/A,#N/A,FALSE,"NBFI"}</definedName>
    <definedName name="chart4" localSheetId="23" hidden="1">{#N/A,#N/A,FALSE,"CB";#N/A,#N/A,FALSE,"CMB";#N/A,#N/A,FALSE,"NBFI"}</definedName>
    <definedName name="chart4" localSheetId="24" hidden="1">{#N/A,#N/A,FALSE,"CB";#N/A,#N/A,FALSE,"CMB";#N/A,#N/A,FALSE,"NBFI"}</definedName>
    <definedName name="chart4" localSheetId="25" hidden="1">{#N/A,#N/A,FALSE,"CB";#N/A,#N/A,FALSE,"CMB";#N/A,#N/A,FALSE,"NBFI"}</definedName>
    <definedName name="chart4" localSheetId="26" hidden="1">{#N/A,#N/A,FALSE,"CB";#N/A,#N/A,FALSE,"CMB";#N/A,#N/A,FALSE,"NBFI"}</definedName>
    <definedName name="chart4" localSheetId="8" hidden="1">{#N/A,#N/A,FALSE,"CB";#N/A,#N/A,FALSE,"CMB";#N/A,#N/A,FALSE,"NBFI"}</definedName>
    <definedName name="chart4" hidden="1">{#N/A,#N/A,FALSE,"CB";#N/A,#N/A,FALSE,"CMB";#N/A,#N/A,FALSE,"NBFI"}</definedName>
    <definedName name="chart41" localSheetId="9" hidden="1">{#N/A,#N/A,FALSE,"CB";#N/A,#N/A,FALSE,"CMB";#N/A,#N/A,FALSE,"NBFI"}</definedName>
    <definedName name="chart41" localSheetId="12" hidden="1">{#N/A,#N/A,FALSE,"CB";#N/A,#N/A,FALSE,"CMB";#N/A,#N/A,FALSE,"NBFI"}</definedName>
    <definedName name="chart41" localSheetId="13" hidden="1">{#N/A,#N/A,FALSE,"CB";#N/A,#N/A,FALSE,"CMB";#N/A,#N/A,FALSE,"NBFI"}</definedName>
    <definedName name="chart41" localSheetId="23" hidden="1">{#N/A,#N/A,FALSE,"CB";#N/A,#N/A,FALSE,"CMB";#N/A,#N/A,FALSE,"NBFI"}</definedName>
    <definedName name="chart41" localSheetId="24" hidden="1">{#N/A,#N/A,FALSE,"CB";#N/A,#N/A,FALSE,"CMB";#N/A,#N/A,FALSE,"NBFI"}</definedName>
    <definedName name="chart41" localSheetId="25" hidden="1">{#N/A,#N/A,FALSE,"CB";#N/A,#N/A,FALSE,"CMB";#N/A,#N/A,FALSE,"NBFI"}</definedName>
    <definedName name="chart41" localSheetId="26" hidden="1">{#N/A,#N/A,FALSE,"CB";#N/A,#N/A,FALSE,"CMB";#N/A,#N/A,FALSE,"NBFI"}</definedName>
    <definedName name="chart41" localSheetId="8" hidden="1">{#N/A,#N/A,FALSE,"CB";#N/A,#N/A,FALSE,"CMB";#N/A,#N/A,FALSE,"NBFI"}</definedName>
    <definedName name="chart41" hidden="1">{#N/A,#N/A,FALSE,"CB";#N/A,#N/A,FALSE,"CMB";#N/A,#N/A,FALSE,"NBFI"}</definedName>
    <definedName name="chart7" localSheetId="9" hidden="1">{#N/A,#N/A,FALSE,"CB";#N/A,#N/A,FALSE,"CMB";#N/A,#N/A,FALSE,"NBFI"}</definedName>
    <definedName name="chart7" localSheetId="12" hidden="1">{#N/A,#N/A,FALSE,"CB";#N/A,#N/A,FALSE,"CMB";#N/A,#N/A,FALSE,"NBFI"}</definedName>
    <definedName name="chart7" localSheetId="13" hidden="1">{#N/A,#N/A,FALSE,"CB";#N/A,#N/A,FALSE,"CMB";#N/A,#N/A,FALSE,"NBFI"}</definedName>
    <definedName name="chart7" localSheetId="23" hidden="1">{#N/A,#N/A,FALSE,"CB";#N/A,#N/A,FALSE,"CMB";#N/A,#N/A,FALSE,"NBFI"}</definedName>
    <definedName name="chart7" localSheetId="24" hidden="1">{#N/A,#N/A,FALSE,"CB";#N/A,#N/A,FALSE,"CMB";#N/A,#N/A,FALSE,"NBFI"}</definedName>
    <definedName name="chart7" localSheetId="25" hidden="1">{#N/A,#N/A,FALSE,"CB";#N/A,#N/A,FALSE,"CMB";#N/A,#N/A,FALSE,"NBFI"}</definedName>
    <definedName name="chart7" localSheetId="26" hidden="1">{#N/A,#N/A,FALSE,"CB";#N/A,#N/A,FALSE,"CMB";#N/A,#N/A,FALSE,"NBFI"}</definedName>
    <definedName name="chart7" localSheetId="8" hidden="1">{#N/A,#N/A,FALSE,"CB";#N/A,#N/A,FALSE,"CMB";#N/A,#N/A,FALSE,"NBFI"}</definedName>
    <definedName name="chart7" hidden="1">{#N/A,#N/A,FALSE,"CB";#N/A,#N/A,FALSE,"CMB";#N/A,#N/A,FALSE,"NBFI"}</definedName>
    <definedName name="chart71" localSheetId="9" hidden="1">{#N/A,#N/A,FALSE,"CB";#N/A,#N/A,FALSE,"CMB";#N/A,#N/A,FALSE,"NBFI"}</definedName>
    <definedName name="chart71" localSheetId="12" hidden="1">{#N/A,#N/A,FALSE,"CB";#N/A,#N/A,FALSE,"CMB";#N/A,#N/A,FALSE,"NBFI"}</definedName>
    <definedName name="chart71" localSheetId="13" hidden="1">{#N/A,#N/A,FALSE,"CB";#N/A,#N/A,FALSE,"CMB";#N/A,#N/A,FALSE,"NBFI"}</definedName>
    <definedName name="chart71" localSheetId="23" hidden="1">{#N/A,#N/A,FALSE,"CB";#N/A,#N/A,FALSE,"CMB";#N/A,#N/A,FALSE,"NBFI"}</definedName>
    <definedName name="chart71" localSheetId="24" hidden="1">{#N/A,#N/A,FALSE,"CB";#N/A,#N/A,FALSE,"CMB";#N/A,#N/A,FALSE,"NBFI"}</definedName>
    <definedName name="chart71" localSheetId="25" hidden="1">{#N/A,#N/A,FALSE,"CB";#N/A,#N/A,FALSE,"CMB";#N/A,#N/A,FALSE,"NBFI"}</definedName>
    <definedName name="chart71" localSheetId="26" hidden="1">{#N/A,#N/A,FALSE,"CB";#N/A,#N/A,FALSE,"CMB";#N/A,#N/A,FALSE,"NBFI"}</definedName>
    <definedName name="chart71" localSheetId="8" hidden="1">{#N/A,#N/A,FALSE,"CB";#N/A,#N/A,FALSE,"CMB";#N/A,#N/A,FALSE,"NBFI"}</definedName>
    <definedName name="chart71" hidden="1">{#N/A,#N/A,FALSE,"CB";#N/A,#N/A,FALSE,"CMB";#N/A,#N/A,FALSE,"NBFI"}</definedName>
    <definedName name="chart81" localSheetId="9" hidden="1">#REF!</definedName>
    <definedName name="chart81" localSheetId="23" hidden="1">#REF!</definedName>
    <definedName name="chart81" localSheetId="24" hidden="1">#REF!</definedName>
    <definedName name="chart81" localSheetId="8" hidden="1">'4.9'!#REF!</definedName>
    <definedName name="chart81" hidden="1">#REF!</definedName>
    <definedName name="Crystal_1_1_WEBI_DataGrid" localSheetId="9" hidden="1">#REF!</definedName>
    <definedName name="Crystal_1_1_WEBI_DataGrid" localSheetId="23" hidden="1">#REF!</definedName>
    <definedName name="Crystal_1_1_WEBI_DataGrid" localSheetId="24" hidden="1">#REF!</definedName>
    <definedName name="Crystal_1_1_WEBI_DataGrid" localSheetId="25" hidden="1">#REF!</definedName>
    <definedName name="Crystal_1_1_WEBI_DataGrid" localSheetId="26" hidden="1">#REF!</definedName>
    <definedName name="Crystal_1_1_WEBI_DataGrid" localSheetId="8" hidden="1">'4.9'!#REF!</definedName>
    <definedName name="Crystal_1_1_WEBI_DataGrid" hidden="1">#REF!</definedName>
    <definedName name="Crystal_1_1_WEBI_HHeading" localSheetId="9" hidden="1">#REF!</definedName>
    <definedName name="Crystal_1_1_WEBI_HHeading" localSheetId="23" hidden="1">#REF!</definedName>
    <definedName name="Crystal_1_1_WEBI_HHeading" localSheetId="24" hidden="1">#REF!</definedName>
    <definedName name="Crystal_1_1_WEBI_HHeading" localSheetId="25" hidden="1">#REF!</definedName>
    <definedName name="Crystal_1_1_WEBI_HHeading" localSheetId="26" hidden="1">#REF!</definedName>
    <definedName name="Crystal_1_1_WEBI_HHeading" localSheetId="8" hidden="1">'4.9'!#REF!</definedName>
    <definedName name="Crystal_1_1_WEBI_HHeading" hidden="1">#REF!</definedName>
    <definedName name="Crystal_1_1_WEBI_ReportCrossTab" localSheetId="9" hidden="1">#REF!</definedName>
    <definedName name="Crystal_1_1_WEBI_ReportCrossTab" localSheetId="23" hidden="1">#REF!</definedName>
    <definedName name="Crystal_1_1_WEBI_ReportCrossTab" localSheetId="24" hidden="1">#REF!</definedName>
    <definedName name="Crystal_1_1_WEBI_ReportCrossTab" localSheetId="25" hidden="1">#REF!</definedName>
    <definedName name="Crystal_1_1_WEBI_ReportCrossTab" localSheetId="26" hidden="1">#REF!</definedName>
    <definedName name="Crystal_1_1_WEBI_ReportCrossTab" localSheetId="8" hidden="1">'4.9'!#REF!</definedName>
    <definedName name="Crystal_1_1_WEBI_ReportCrossTab" hidden="1">#REF!</definedName>
    <definedName name="Crystal_1_1_WEBI_Space" localSheetId="9" hidden="1">#REF!</definedName>
    <definedName name="Crystal_1_1_WEBI_Space" localSheetId="23" hidden="1">#REF!</definedName>
    <definedName name="Crystal_1_1_WEBI_Space" localSheetId="24" hidden="1">#REF!</definedName>
    <definedName name="Crystal_1_1_WEBI_Space" localSheetId="8" hidden="1">'4.9'!#REF!</definedName>
    <definedName name="Crystal_1_1_WEBI_Space" hidden="1">#REF!</definedName>
    <definedName name="Crystal_1_1_WEBI_Table" localSheetId="9" hidden="1">#REF!</definedName>
    <definedName name="Crystal_1_1_WEBI_Table" localSheetId="23" hidden="1">#REF!</definedName>
    <definedName name="Crystal_1_1_WEBI_Table" localSheetId="24" hidden="1">#REF!</definedName>
    <definedName name="Crystal_1_1_WEBI_Table" localSheetId="8" hidden="1">'4.9'!#REF!</definedName>
    <definedName name="Crystal_1_1_WEBI_Table" hidden="1">#REF!</definedName>
    <definedName name="Crystal_1_1_WEBI_VHeading" localSheetId="9" hidden="1">#REF!</definedName>
    <definedName name="Crystal_1_1_WEBI_VHeading" localSheetId="23" hidden="1">#REF!</definedName>
    <definedName name="Crystal_1_1_WEBI_VHeading" localSheetId="24" hidden="1">#REF!</definedName>
    <definedName name="Crystal_1_1_WEBI_VHeading" localSheetId="25" hidden="1">#REF!</definedName>
    <definedName name="Crystal_1_1_WEBI_VHeading" localSheetId="26" hidden="1">#REF!</definedName>
    <definedName name="Crystal_1_1_WEBI_VHeading" localSheetId="8" hidden="1">'4.9'!#REF!</definedName>
    <definedName name="Crystal_1_1_WEBI_VHeading" hidden="1">#REF!</definedName>
    <definedName name="Crystal_10_1_WEBI_DataGrid" localSheetId="9" hidden="1">#REF!</definedName>
    <definedName name="Crystal_10_1_WEBI_DataGrid" localSheetId="23" hidden="1">#REF!</definedName>
    <definedName name="Crystal_10_1_WEBI_DataGrid" localSheetId="24" hidden="1">#REF!</definedName>
    <definedName name="Crystal_10_1_WEBI_DataGrid" localSheetId="25" hidden="1">#REF!</definedName>
    <definedName name="Crystal_10_1_WEBI_DataGrid" localSheetId="26" hidden="1">#REF!</definedName>
    <definedName name="Crystal_10_1_WEBI_DataGrid" localSheetId="8" hidden="1">'4.9'!#REF!</definedName>
    <definedName name="Crystal_10_1_WEBI_DataGrid" hidden="1">#REF!</definedName>
    <definedName name="Crystal_10_1_WEBI_HHeading" localSheetId="9" hidden="1">#REF!</definedName>
    <definedName name="Crystal_10_1_WEBI_HHeading" localSheetId="23" hidden="1">#REF!</definedName>
    <definedName name="Crystal_10_1_WEBI_HHeading" localSheetId="24" hidden="1">#REF!</definedName>
    <definedName name="Crystal_10_1_WEBI_HHeading" localSheetId="25" hidden="1">#REF!</definedName>
    <definedName name="Crystal_10_1_WEBI_HHeading" localSheetId="26" hidden="1">#REF!</definedName>
    <definedName name="Crystal_10_1_WEBI_HHeading" localSheetId="8" hidden="1">'4.9'!#REF!</definedName>
    <definedName name="Crystal_10_1_WEBI_HHeading" hidden="1">#REF!</definedName>
    <definedName name="Crystal_10_1_WEBI_ReportCrossTab" localSheetId="9" hidden="1">#REF!</definedName>
    <definedName name="Crystal_10_1_WEBI_ReportCrossTab" localSheetId="23" hidden="1">#REF!</definedName>
    <definedName name="Crystal_10_1_WEBI_ReportCrossTab" localSheetId="24" hidden="1">#REF!</definedName>
    <definedName name="Crystal_10_1_WEBI_ReportCrossTab" localSheetId="8" hidden="1">'4.9'!#REF!</definedName>
    <definedName name="Crystal_10_1_WEBI_ReportCrossTab" hidden="1">#REF!</definedName>
    <definedName name="Crystal_10_1_WEBI_Space" localSheetId="9" hidden="1">#REF!</definedName>
    <definedName name="Crystal_10_1_WEBI_Space" localSheetId="23" hidden="1">#REF!</definedName>
    <definedName name="Crystal_10_1_WEBI_Space" localSheetId="24" hidden="1">#REF!</definedName>
    <definedName name="Crystal_10_1_WEBI_Space" localSheetId="8" hidden="1">'4.9'!#REF!</definedName>
    <definedName name="Crystal_10_1_WEBI_Space" hidden="1">#REF!</definedName>
    <definedName name="Crystal_10_1_WEBI_Table" localSheetId="9" hidden="1">#REF!</definedName>
    <definedName name="Crystal_10_1_WEBI_Table" localSheetId="23" hidden="1">#REF!</definedName>
    <definedName name="Crystal_10_1_WEBI_Table" localSheetId="24" hidden="1">#REF!</definedName>
    <definedName name="Crystal_10_1_WEBI_Table" localSheetId="8" hidden="1">'4.9'!#REF!</definedName>
    <definedName name="Crystal_10_1_WEBI_Table" hidden="1">#REF!</definedName>
    <definedName name="Crystal_10_1_WEBI_VHeading" localSheetId="9" hidden="1">#REF!</definedName>
    <definedName name="Crystal_10_1_WEBI_VHeading" localSheetId="23" hidden="1">#REF!</definedName>
    <definedName name="Crystal_10_1_WEBI_VHeading" localSheetId="24" hidden="1">#REF!</definedName>
    <definedName name="Crystal_10_1_WEBI_VHeading" localSheetId="8" hidden="1">'4.9'!#REF!</definedName>
    <definedName name="Crystal_10_1_WEBI_VHeading" hidden="1">#REF!</definedName>
    <definedName name="Crystal_11_1_WEBI_DataGrid" localSheetId="9" hidden="1">#REF!</definedName>
    <definedName name="Crystal_11_1_WEBI_DataGrid" localSheetId="23" hidden="1">#REF!</definedName>
    <definedName name="Crystal_11_1_WEBI_DataGrid" localSheetId="24" hidden="1">#REF!</definedName>
    <definedName name="Crystal_11_1_WEBI_DataGrid" localSheetId="8" hidden="1">'4.9'!#REF!</definedName>
    <definedName name="Crystal_11_1_WEBI_DataGrid" hidden="1">#REF!</definedName>
    <definedName name="Crystal_11_1_WEBI_HHeading" localSheetId="9" hidden="1">#REF!</definedName>
    <definedName name="Crystal_11_1_WEBI_HHeading" localSheetId="23" hidden="1">#REF!</definedName>
    <definedName name="Crystal_11_1_WEBI_HHeading" localSheetId="24" hidden="1">#REF!</definedName>
    <definedName name="Crystal_11_1_WEBI_HHeading" localSheetId="8" hidden="1">'4.9'!#REF!</definedName>
    <definedName name="Crystal_11_1_WEBI_HHeading" hidden="1">#REF!</definedName>
    <definedName name="Crystal_11_1_WEBI_ReportCrossTab" localSheetId="9" hidden="1">#REF!</definedName>
    <definedName name="Crystal_11_1_WEBI_ReportCrossTab" localSheetId="23" hidden="1">#REF!</definedName>
    <definedName name="Crystal_11_1_WEBI_ReportCrossTab" localSheetId="24" hidden="1">#REF!</definedName>
    <definedName name="Crystal_11_1_WEBI_ReportCrossTab" localSheetId="8" hidden="1">'4.9'!#REF!</definedName>
    <definedName name="Crystal_11_1_WEBI_ReportCrossTab" hidden="1">#REF!</definedName>
    <definedName name="Crystal_11_1_WEBI_Space" localSheetId="9" hidden="1">#REF!</definedName>
    <definedName name="Crystal_11_1_WEBI_Space" localSheetId="23" hidden="1">#REF!</definedName>
    <definedName name="Crystal_11_1_WEBI_Space" localSheetId="24" hidden="1">#REF!</definedName>
    <definedName name="Crystal_11_1_WEBI_Space" localSheetId="8" hidden="1">'4.9'!#REF!</definedName>
    <definedName name="Crystal_11_1_WEBI_Space" hidden="1">#REF!</definedName>
    <definedName name="Crystal_11_1_WEBI_Table" localSheetId="9" hidden="1">#REF!</definedName>
    <definedName name="Crystal_11_1_WEBI_Table" localSheetId="23" hidden="1">#REF!</definedName>
    <definedName name="Crystal_11_1_WEBI_Table" localSheetId="24" hidden="1">#REF!</definedName>
    <definedName name="Crystal_11_1_WEBI_Table" localSheetId="8" hidden="1">'4.9'!#REF!</definedName>
    <definedName name="Crystal_11_1_WEBI_Table" hidden="1">#REF!</definedName>
    <definedName name="Crystal_11_1_WEBI_VHeading" localSheetId="9" hidden="1">#REF!</definedName>
    <definedName name="Crystal_11_1_WEBI_VHeading" localSheetId="23" hidden="1">#REF!</definedName>
    <definedName name="Crystal_11_1_WEBI_VHeading" localSheetId="24" hidden="1">#REF!</definedName>
    <definedName name="Crystal_11_1_WEBI_VHeading" localSheetId="8" hidden="1">'4.9'!#REF!</definedName>
    <definedName name="Crystal_11_1_WEBI_VHeading" hidden="1">#REF!</definedName>
    <definedName name="Crystal_12_1_WEBI_DataGrid" localSheetId="9" hidden="1">#REF!</definedName>
    <definedName name="Crystal_12_1_WEBI_DataGrid" localSheetId="23" hidden="1">#REF!</definedName>
    <definedName name="Crystal_12_1_WEBI_DataGrid" localSheetId="24" hidden="1">#REF!</definedName>
    <definedName name="Crystal_12_1_WEBI_DataGrid" localSheetId="8" hidden="1">'4.9'!#REF!</definedName>
    <definedName name="Crystal_12_1_WEBI_DataGrid" hidden="1">#REF!</definedName>
    <definedName name="Crystal_12_1_WEBI_HHeading" localSheetId="9" hidden="1">#REF!</definedName>
    <definedName name="Crystal_12_1_WEBI_HHeading" localSheetId="23" hidden="1">#REF!</definedName>
    <definedName name="Crystal_12_1_WEBI_HHeading" localSheetId="24" hidden="1">#REF!</definedName>
    <definedName name="Crystal_12_1_WEBI_HHeading" localSheetId="8" hidden="1">'4.9'!#REF!</definedName>
    <definedName name="Crystal_12_1_WEBI_HHeading" hidden="1">#REF!</definedName>
    <definedName name="Crystal_12_1_WEBI_ReportCrossTab" localSheetId="9" hidden="1">#REF!</definedName>
    <definedName name="Crystal_12_1_WEBI_ReportCrossTab" localSheetId="23" hidden="1">#REF!</definedName>
    <definedName name="Crystal_12_1_WEBI_ReportCrossTab" localSheetId="24" hidden="1">#REF!</definedName>
    <definedName name="Crystal_12_1_WEBI_ReportCrossTab" localSheetId="8" hidden="1">'4.9'!#REF!</definedName>
    <definedName name="Crystal_12_1_WEBI_ReportCrossTab" hidden="1">#REF!</definedName>
    <definedName name="Crystal_12_1_WEBI_Space" localSheetId="9" hidden="1">#REF!</definedName>
    <definedName name="Crystal_12_1_WEBI_Space" localSheetId="23" hidden="1">#REF!</definedName>
    <definedName name="Crystal_12_1_WEBI_Space" localSheetId="24" hidden="1">#REF!</definedName>
    <definedName name="Crystal_12_1_WEBI_Space" localSheetId="8" hidden="1">'4.9'!#REF!</definedName>
    <definedName name="Crystal_12_1_WEBI_Space" hidden="1">#REF!</definedName>
    <definedName name="Crystal_12_1_WEBI_Table" localSheetId="9" hidden="1">#REF!</definedName>
    <definedName name="Crystal_12_1_WEBI_Table" localSheetId="23" hidden="1">#REF!</definedName>
    <definedName name="Crystal_12_1_WEBI_Table" localSheetId="24" hidden="1">#REF!</definedName>
    <definedName name="Crystal_12_1_WEBI_Table" localSheetId="8" hidden="1">'4.9'!#REF!</definedName>
    <definedName name="Crystal_12_1_WEBI_Table" hidden="1">#REF!</definedName>
    <definedName name="Crystal_12_1_WEBI_VHeading" localSheetId="9" hidden="1">#REF!</definedName>
    <definedName name="Crystal_12_1_WEBI_VHeading" localSheetId="23" hidden="1">#REF!</definedName>
    <definedName name="Crystal_12_1_WEBI_VHeading" localSheetId="24" hidden="1">#REF!</definedName>
    <definedName name="Crystal_12_1_WEBI_VHeading" localSheetId="8" hidden="1">'4.9'!#REF!</definedName>
    <definedName name="Crystal_12_1_WEBI_VHeading" hidden="1">#REF!</definedName>
    <definedName name="Crystal_13_1_WEBI_DataGrid" localSheetId="9" hidden="1">#REF!</definedName>
    <definedName name="Crystal_13_1_WEBI_DataGrid" localSheetId="23" hidden="1">#REF!</definedName>
    <definedName name="Crystal_13_1_WEBI_DataGrid" localSheetId="24" hidden="1">#REF!</definedName>
    <definedName name="Crystal_13_1_WEBI_DataGrid" localSheetId="8" hidden="1">'4.9'!#REF!</definedName>
    <definedName name="Crystal_13_1_WEBI_DataGrid" hidden="1">#REF!</definedName>
    <definedName name="Crystal_13_1_WEBI_HHeading" localSheetId="9" hidden="1">#REF!</definedName>
    <definedName name="Crystal_13_1_WEBI_HHeading" localSheetId="23" hidden="1">#REF!</definedName>
    <definedName name="Crystal_13_1_WEBI_HHeading" localSheetId="24" hidden="1">#REF!</definedName>
    <definedName name="Crystal_13_1_WEBI_HHeading" localSheetId="8" hidden="1">'4.9'!#REF!</definedName>
    <definedName name="Crystal_13_1_WEBI_HHeading" hidden="1">#REF!</definedName>
    <definedName name="Crystal_13_1_WEBI_Table" localSheetId="9" hidden="1">#REF!</definedName>
    <definedName name="Crystal_13_1_WEBI_Table" localSheetId="23" hidden="1">#REF!</definedName>
    <definedName name="Crystal_13_1_WEBI_Table" localSheetId="24" hidden="1">#REF!</definedName>
    <definedName name="Crystal_13_1_WEBI_Table" localSheetId="8" hidden="1">'4.9'!#REF!</definedName>
    <definedName name="Crystal_13_1_WEBI_Table" hidden="1">#REF!</definedName>
    <definedName name="Crystal_14_1_WEBI_DataGrid" localSheetId="9" hidden="1">#REF!</definedName>
    <definedName name="Crystal_14_1_WEBI_DataGrid" localSheetId="23" hidden="1">#REF!</definedName>
    <definedName name="Crystal_14_1_WEBI_DataGrid" localSheetId="24" hidden="1">#REF!</definedName>
    <definedName name="Crystal_14_1_WEBI_DataGrid" localSheetId="8" hidden="1">'4.9'!#REF!</definedName>
    <definedName name="Crystal_14_1_WEBI_DataGrid" hidden="1">#REF!</definedName>
    <definedName name="Crystal_14_1_WEBI_HHeading" localSheetId="9" hidden="1">#REF!</definedName>
    <definedName name="Crystal_14_1_WEBI_HHeading" localSheetId="23" hidden="1">#REF!</definedName>
    <definedName name="Crystal_14_1_WEBI_HHeading" localSheetId="24" hidden="1">#REF!</definedName>
    <definedName name="Crystal_14_1_WEBI_HHeading" localSheetId="8" hidden="1">'4.9'!#REF!</definedName>
    <definedName name="Crystal_14_1_WEBI_HHeading" hidden="1">#REF!</definedName>
    <definedName name="Crystal_14_1_WEBI_ReportCrossTab" localSheetId="9" hidden="1">#REF!</definedName>
    <definedName name="Crystal_14_1_WEBI_ReportCrossTab" localSheetId="23" hidden="1">#REF!</definedName>
    <definedName name="Crystal_14_1_WEBI_ReportCrossTab" localSheetId="24" hidden="1">#REF!</definedName>
    <definedName name="Crystal_14_1_WEBI_ReportCrossTab" localSheetId="8" hidden="1">'4.9'!#REF!</definedName>
    <definedName name="Crystal_14_1_WEBI_ReportCrossTab" hidden="1">#REF!</definedName>
    <definedName name="Crystal_14_1_WEBI_Space" localSheetId="9" hidden="1">#REF!</definedName>
    <definedName name="Crystal_14_1_WEBI_Space" localSheetId="23" hidden="1">#REF!</definedName>
    <definedName name="Crystal_14_1_WEBI_Space" localSheetId="24" hidden="1">#REF!</definedName>
    <definedName name="Crystal_14_1_WEBI_Space" hidden="1">#REF!</definedName>
    <definedName name="Crystal_14_1_WEBI_Table" localSheetId="9" hidden="1">#REF!</definedName>
    <definedName name="Crystal_14_1_WEBI_Table" localSheetId="23" hidden="1">#REF!</definedName>
    <definedName name="Crystal_14_1_WEBI_Table" localSheetId="24" hidden="1">#REF!</definedName>
    <definedName name="Crystal_14_1_WEBI_Table" localSheetId="8" hidden="1">'4.9'!#REF!</definedName>
    <definedName name="Crystal_14_1_WEBI_Table" hidden="1">#REF!</definedName>
    <definedName name="Crystal_14_1_WEBI_VHeading" localSheetId="9" hidden="1">#REF!</definedName>
    <definedName name="Crystal_14_1_WEBI_VHeading" localSheetId="23" hidden="1">#REF!</definedName>
    <definedName name="Crystal_14_1_WEBI_VHeading" localSheetId="24" hidden="1">#REF!</definedName>
    <definedName name="Crystal_14_1_WEBI_VHeading" hidden="1">#REF!</definedName>
    <definedName name="Crystal_15_1_WEBI_DataGrid" localSheetId="9" hidden="1">#REF!</definedName>
    <definedName name="Crystal_15_1_WEBI_DataGrid" localSheetId="23" hidden="1">#REF!</definedName>
    <definedName name="Crystal_15_1_WEBI_DataGrid" localSheetId="24" hidden="1">#REF!</definedName>
    <definedName name="Crystal_15_1_WEBI_DataGrid" localSheetId="8" hidden="1">'4.9'!#REF!</definedName>
    <definedName name="Crystal_15_1_WEBI_DataGrid" hidden="1">#REF!</definedName>
    <definedName name="Crystal_15_1_WEBI_HHeading" localSheetId="9" hidden="1">#REF!</definedName>
    <definedName name="Crystal_15_1_WEBI_HHeading" localSheetId="23" hidden="1">#REF!</definedName>
    <definedName name="Crystal_15_1_WEBI_HHeading" localSheetId="24" hidden="1">#REF!</definedName>
    <definedName name="Crystal_15_1_WEBI_HHeading" localSheetId="8" hidden="1">'4.9'!#REF!</definedName>
    <definedName name="Crystal_15_1_WEBI_HHeading" hidden="1">#REF!</definedName>
    <definedName name="Crystal_15_1_WEBI_ReportCrossTab" localSheetId="9" hidden="1">#REF!</definedName>
    <definedName name="Crystal_15_1_WEBI_ReportCrossTab" localSheetId="23" hidden="1">#REF!</definedName>
    <definedName name="Crystal_15_1_WEBI_ReportCrossTab" localSheetId="24" hidden="1">#REF!</definedName>
    <definedName name="Crystal_15_1_WEBI_ReportCrossTab" localSheetId="8" hidden="1">'4.9'!#REF!</definedName>
    <definedName name="Crystal_15_1_WEBI_ReportCrossTab" hidden="1">#REF!</definedName>
    <definedName name="Crystal_15_1_WEBI_Space" localSheetId="9" hidden="1">#REF!</definedName>
    <definedName name="Crystal_15_1_WEBI_Space" localSheetId="23" hidden="1">#REF!</definedName>
    <definedName name="Crystal_15_1_WEBI_Space" localSheetId="24" hidden="1">#REF!</definedName>
    <definedName name="Crystal_15_1_WEBI_Space" localSheetId="8" hidden="1">'4.9'!#REF!</definedName>
    <definedName name="Crystal_15_1_WEBI_Space" hidden="1">#REF!</definedName>
    <definedName name="Crystal_15_1_WEBI_Table" localSheetId="9" hidden="1">#REF!</definedName>
    <definedName name="Crystal_15_1_WEBI_Table" localSheetId="23" hidden="1">#REF!</definedName>
    <definedName name="Crystal_15_1_WEBI_Table" localSheetId="24" hidden="1">#REF!</definedName>
    <definedName name="Crystal_15_1_WEBI_Table" localSheetId="8" hidden="1">'4.9'!#REF!</definedName>
    <definedName name="Crystal_15_1_WEBI_Table" hidden="1">#REF!</definedName>
    <definedName name="Crystal_15_1_WEBI_VHeading" localSheetId="9" hidden="1">#REF!</definedName>
    <definedName name="Crystal_15_1_WEBI_VHeading" localSheetId="23" hidden="1">#REF!</definedName>
    <definedName name="Crystal_15_1_WEBI_VHeading" localSheetId="24" hidden="1">#REF!</definedName>
    <definedName name="Crystal_15_1_WEBI_VHeading" localSheetId="8" hidden="1">'4.9'!#REF!</definedName>
    <definedName name="Crystal_15_1_WEBI_VHeading" hidden="1">#REF!</definedName>
    <definedName name="Crystal_16_1_WEBI_DataGrid" localSheetId="9" hidden="1">#REF!</definedName>
    <definedName name="Crystal_16_1_WEBI_DataGrid" localSheetId="23" hidden="1">#REF!</definedName>
    <definedName name="Crystal_16_1_WEBI_DataGrid" localSheetId="24" hidden="1">#REF!</definedName>
    <definedName name="Crystal_16_1_WEBI_DataGrid" localSheetId="8" hidden="1">'4.9'!#REF!</definedName>
    <definedName name="Crystal_16_1_WEBI_DataGrid" hidden="1">#REF!</definedName>
    <definedName name="Crystal_16_1_WEBI_HHeading" localSheetId="9" hidden="1">#REF!</definedName>
    <definedName name="Crystal_16_1_WEBI_HHeading" localSheetId="23" hidden="1">#REF!</definedName>
    <definedName name="Crystal_16_1_WEBI_HHeading" localSheetId="24" hidden="1">#REF!</definedName>
    <definedName name="Crystal_16_1_WEBI_HHeading" localSheetId="8" hidden="1">'4.9'!#REF!</definedName>
    <definedName name="Crystal_16_1_WEBI_HHeading" hidden="1">#REF!</definedName>
    <definedName name="Crystal_16_1_WEBI_Table" localSheetId="9" hidden="1">#REF!</definedName>
    <definedName name="Crystal_16_1_WEBI_Table" localSheetId="23" hidden="1">#REF!</definedName>
    <definedName name="Crystal_16_1_WEBI_Table" localSheetId="24" hidden="1">#REF!</definedName>
    <definedName name="Crystal_16_1_WEBI_Table" localSheetId="8" hidden="1">'4.9'!#REF!</definedName>
    <definedName name="Crystal_16_1_WEBI_Table" hidden="1">#REF!</definedName>
    <definedName name="Crystal_17_1_WEBI_DataGrid" localSheetId="9" hidden="1">#REF!</definedName>
    <definedName name="Crystal_17_1_WEBI_DataGrid" localSheetId="23" hidden="1">#REF!</definedName>
    <definedName name="Crystal_17_1_WEBI_DataGrid" localSheetId="24" hidden="1">#REF!</definedName>
    <definedName name="Crystal_17_1_WEBI_DataGrid" localSheetId="8" hidden="1">'4.9'!#REF!</definedName>
    <definedName name="Crystal_17_1_WEBI_DataGrid" hidden="1">#REF!</definedName>
    <definedName name="Crystal_17_1_WEBI_HHeading" localSheetId="9" hidden="1">#REF!</definedName>
    <definedName name="Crystal_17_1_WEBI_HHeading" localSheetId="23" hidden="1">#REF!</definedName>
    <definedName name="Crystal_17_1_WEBI_HHeading" localSheetId="24" hidden="1">#REF!</definedName>
    <definedName name="Crystal_17_1_WEBI_HHeading" localSheetId="8" hidden="1">'4.9'!#REF!</definedName>
    <definedName name="Crystal_17_1_WEBI_HHeading" hidden="1">#REF!</definedName>
    <definedName name="Crystal_17_1_WEBI_ReportCrossTab" localSheetId="9" hidden="1">#REF!</definedName>
    <definedName name="Crystal_17_1_WEBI_ReportCrossTab" localSheetId="23" hidden="1">#REF!</definedName>
    <definedName name="Crystal_17_1_WEBI_ReportCrossTab" localSheetId="24" hidden="1">#REF!</definedName>
    <definedName name="Crystal_17_1_WEBI_ReportCrossTab" localSheetId="8" hidden="1">'4.9'!#REF!</definedName>
    <definedName name="Crystal_17_1_WEBI_ReportCrossTab" hidden="1">#REF!</definedName>
    <definedName name="Crystal_17_1_WEBI_Space" localSheetId="9" hidden="1">#REF!</definedName>
    <definedName name="Crystal_17_1_WEBI_Space" localSheetId="23" hidden="1">#REF!</definedName>
    <definedName name="Crystal_17_1_WEBI_Space" localSheetId="24" hidden="1">#REF!</definedName>
    <definedName name="Crystal_17_1_WEBI_Space" localSheetId="8" hidden="1">'4.9'!#REF!</definedName>
    <definedName name="Crystal_17_1_WEBI_Space" hidden="1">#REF!</definedName>
    <definedName name="Crystal_17_1_WEBI_Table" localSheetId="9" hidden="1">#REF!</definedName>
    <definedName name="Crystal_17_1_WEBI_Table" localSheetId="23" hidden="1">#REF!</definedName>
    <definedName name="Crystal_17_1_WEBI_Table" localSheetId="24" hidden="1">#REF!</definedName>
    <definedName name="Crystal_17_1_WEBI_Table" localSheetId="25" hidden="1">#REF!</definedName>
    <definedName name="Crystal_17_1_WEBI_Table" localSheetId="26" hidden="1">#REF!</definedName>
    <definedName name="Crystal_17_1_WEBI_Table" localSheetId="8" hidden="1">'4.9'!#REF!</definedName>
    <definedName name="Crystal_17_1_WEBI_Table" hidden="1">#REF!</definedName>
    <definedName name="Crystal_17_1_WEBI_VHeading" localSheetId="9" hidden="1">#REF!</definedName>
    <definedName name="Crystal_17_1_WEBI_VHeading" localSheetId="8" hidden="1">'4.9'!#REF!</definedName>
    <definedName name="Crystal_17_1_WEBI_VHeading" hidden="1">#REF!</definedName>
    <definedName name="Crystal_18_1_WEBI_DataGrid" localSheetId="9" hidden="1">#REF!</definedName>
    <definedName name="Crystal_18_1_WEBI_DataGrid" localSheetId="23" hidden="1">#REF!</definedName>
    <definedName name="Crystal_18_1_WEBI_DataGrid" localSheetId="24" hidden="1">#REF!</definedName>
    <definedName name="Crystal_18_1_WEBI_DataGrid" localSheetId="25" hidden="1">#REF!</definedName>
    <definedName name="Crystal_18_1_WEBI_DataGrid" localSheetId="26" hidden="1">#REF!</definedName>
    <definedName name="Crystal_18_1_WEBI_DataGrid" localSheetId="8" hidden="1">'4.9'!#REF!</definedName>
    <definedName name="Crystal_18_1_WEBI_DataGrid" hidden="1">#REF!</definedName>
    <definedName name="Crystal_18_1_WEBI_HHeading" localSheetId="9" hidden="1">#REF!</definedName>
    <definedName name="Crystal_18_1_WEBI_HHeading" localSheetId="23" hidden="1">#REF!</definedName>
    <definedName name="Crystal_18_1_WEBI_HHeading" localSheetId="24" hidden="1">#REF!</definedName>
    <definedName name="Crystal_18_1_WEBI_HHeading" localSheetId="25" hidden="1">#REF!</definedName>
    <definedName name="Crystal_18_1_WEBI_HHeading" localSheetId="26" hidden="1">#REF!</definedName>
    <definedName name="Crystal_18_1_WEBI_HHeading" localSheetId="8" hidden="1">'4.9'!#REF!</definedName>
    <definedName name="Crystal_18_1_WEBI_HHeading" hidden="1">#REF!</definedName>
    <definedName name="Crystal_18_1_WEBI_ReportCrossTab" localSheetId="9" hidden="1">#REF!</definedName>
    <definedName name="Crystal_18_1_WEBI_ReportCrossTab" localSheetId="23" hidden="1">#REF!</definedName>
    <definedName name="Crystal_18_1_WEBI_ReportCrossTab" localSheetId="24" hidden="1">#REF!</definedName>
    <definedName name="Crystal_18_1_WEBI_ReportCrossTab" localSheetId="25" hidden="1">#REF!</definedName>
    <definedName name="Crystal_18_1_WEBI_ReportCrossTab" localSheetId="26" hidden="1">#REF!</definedName>
    <definedName name="Crystal_18_1_WEBI_ReportCrossTab" localSheetId="8" hidden="1">'4.9'!#REF!</definedName>
    <definedName name="Crystal_18_1_WEBI_ReportCrossTab" hidden="1">#REF!</definedName>
    <definedName name="Crystal_18_1_WEBI_Space" localSheetId="9" hidden="1">#REF!</definedName>
    <definedName name="Crystal_18_1_WEBI_Space" localSheetId="23" hidden="1">#REF!</definedName>
    <definedName name="Crystal_18_1_WEBI_Space" localSheetId="24" hidden="1">#REF!</definedName>
    <definedName name="Crystal_18_1_WEBI_Space" localSheetId="25" hidden="1">#REF!</definedName>
    <definedName name="Crystal_18_1_WEBI_Space" localSheetId="26" hidden="1">#REF!</definedName>
    <definedName name="Crystal_18_1_WEBI_Space" localSheetId="8" hidden="1">'4.9'!#REF!</definedName>
    <definedName name="Crystal_18_1_WEBI_Space" hidden="1">#REF!</definedName>
    <definedName name="Crystal_18_1_WEBI_Table" localSheetId="9" hidden="1">#REF!</definedName>
    <definedName name="Crystal_18_1_WEBI_Table" localSheetId="23" hidden="1">#REF!</definedName>
    <definedName name="Crystal_18_1_WEBI_Table" localSheetId="24" hidden="1">#REF!</definedName>
    <definedName name="Crystal_18_1_WEBI_Table" localSheetId="25" hidden="1">#REF!</definedName>
    <definedName name="Crystal_18_1_WEBI_Table" localSheetId="26" hidden="1">#REF!</definedName>
    <definedName name="Crystal_18_1_WEBI_Table" localSheetId="8" hidden="1">'4.9'!#REF!</definedName>
    <definedName name="Crystal_18_1_WEBI_Table" hidden="1">#REF!</definedName>
    <definedName name="Crystal_18_1_WEBI_VHeading" localSheetId="9" hidden="1">#REF!</definedName>
    <definedName name="Crystal_18_1_WEBI_VHeading" localSheetId="23" hidden="1">#REF!</definedName>
    <definedName name="Crystal_18_1_WEBI_VHeading" localSheetId="24" hidden="1">#REF!</definedName>
    <definedName name="Crystal_18_1_WEBI_VHeading" localSheetId="25" hidden="1">#REF!</definedName>
    <definedName name="Crystal_18_1_WEBI_VHeading" localSheetId="26" hidden="1">#REF!</definedName>
    <definedName name="Crystal_18_1_WEBI_VHeading" localSheetId="8" hidden="1">'4.9'!#REF!</definedName>
    <definedName name="Crystal_18_1_WEBI_VHeading" hidden="1">#REF!</definedName>
    <definedName name="Crystal_19_1_WEBI_DataGrid" localSheetId="9" hidden="1">#REF!</definedName>
    <definedName name="Crystal_19_1_WEBI_DataGrid" localSheetId="23" hidden="1">#REF!</definedName>
    <definedName name="Crystal_19_1_WEBI_DataGrid" localSheetId="24" hidden="1">#REF!</definedName>
    <definedName name="Crystal_19_1_WEBI_DataGrid" localSheetId="25" hidden="1">#REF!</definedName>
    <definedName name="Crystal_19_1_WEBI_DataGrid" localSheetId="26" hidden="1">#REF!</definedName>
    <definedName name="Crystal_19_1_WEBI_DataGrid" localSheetId="8" hidden="1">'4.9'!#REF!</definedName>
    <definedName name="Crystal_19_1_WEBI_DataGrid" hidden="1">#REF!</definedName>
    <definedName name="Crystal_19_1_WEBI_HHeading" localSheetId="9" hidden="1">#REF!</definedName>
    <definedName name="Crystal_19_1_WEBI_HHeading" localSheetId="23" hidden="1">#REF!</definedName>
    <definedName name="Crystal_19_1_WEBI_HHeading" localSheetId="24" hidden="1">#REF!</definedName>
    <definedName name="Crystal_19_1_WEBI_HHeading" localSheetId="25" hidden="1">#REF!</definedName>
    <definedName name="Crystal_19_1_WEBI_HHeading" localSheetId="26" hidden="1">#REF!</definedName>
    <definedName name="Crystal_19_1_WEBI_HHeading" localSheetId="8" hidden="1">#REF!</definedName>
    <definedName name="Crystal_19_1_WEBI_HHeading" hidden="1">#REF!</definedName>
    <definedName name="Crystal_19_1_WEBI_Table" localSheetId="9" hidden="1">#REF!</definedName>
    <definedName name="Crystal_19_1_WEBI_Table" localSheetId="23" hidden="1">#REF!</definedName>
    <definedName name="Crystal_19_1_WEBI_Table" localSheetId="24" hidden="1">#REF!</definedName>
    <definedName name="Crystal_19_1_WEBI_Table" localSheetId="25" hidden="1">#REF!</definedName>
    <definedName name="Crystal_19_1_WEBI_Table" localSheetId="26" hidden="1">#REF!</definedName>
    <definedName name="Crystal_19_1_WEBI_Table" localSheetId="8" hidden="1">'4.9'!#REF!</definedName>
    <definedName name="Crystal_19_1_WEBI_Table" hidden="1">#REF!</definedName>
    <definedName name="Crystal_2_1_WEBI_DataGrid" localSheetId="9" hidden="1">#REF!</definedName>
    <definedName name="Crystal_2_1_WEBI_DataGrid" localSheetId="23" hidden="1">#REF!</definedName>
    <definedName name="Crystal_2_1_WEBI_DataGrid" localSheetId="24" hidden="1">#REF!</definedName>
    <definedName name="Crystal_2_1_WEBI_DataGrid" localSheetId="8" hidden="1">'4.9'!#REF!</definedName>
    <definedName name="Crystal_2_1_WEBI_DataGrid" hidden="1">#REF!</definedName>
    <definedName name="Crystal_2_1_WEBI_HHeading" localSheetId="9" hidden="1">#REF!</definedName>
    <definedName name="Crystal_2_1_WEBI_HHeading" localSheetId="23" hidden="1">#REF!</definedName>
    <definedName name="Crystal_2_1_WEBI_HHeading" localSheetId="24" hidden="1">#REF!</definedName>
    <definedName name="Crystal_2_1_WEBI_HHeading" localSheetId="8" hidden="1">'4.9'!#REF!</definedName>
    <definedName name="Crystal_2_1_WEBI_HHeading" hidden="1">#REF!</definedName>
    <definedName name="Crystal_2_1_WEBI_Table" localSheetId="9" hidden="1">#REF!</definedName>
    <definedName name="Crystal_2_1_WEBI_Table" localSheetId="23" hidden="1">#REF!</definedName>
    <definedName name="Crystal_2_1_WEBI_Table" localSheetId="24" hidden="1">#REF!</definedName>
    <definedName name="Crystal_2_1_WEBI_Table" localSheetId="8" hidden="1">'4.9'!#REF!</definedName>
    <definedName name="Crystal_2_1_WEBI_Table" hidden="1">#REF!</definedName>
    <definedName name="Crystal_20_1_WEBI_DataGrid" localSheetId="9" hidden="1">#REF!</definedName>
    <definedName name="Crystal_20_1_WEBI_DataGrid" localSheetId="23" hidden="1">#REF!</definedName>
    <definedName name="Crystal_20_1_WEBI_DataGrid" localSheetId="24" hidden="1">#REF!</definedName>
    <definedName name="Crystal_20_1_WEBI_DataGrid" localSheetId="8" hidden="1">'4.9'!#REF!</definedName>
    <definedName name="Crystal_20_1_WEBI_DataGrid" hidden="1">#REF!</definedName>
    <definedName name="Crystal_20_1_WEBI_HHeading" localSheetId="9" hidden="1">#REF!</definedName>
    <definedName name="Crystal_20_1_WEBI_HHeading" localSheetId="23" hidden="1">#REF!</definedName>
    <definedName name="Crystal_20_1_WEBI_HHeading" localSheetId="24" hidden="1">#REF!</definedName>
    <definedName name="Crystal_20_1_WEBI_HHeading" localSheetId="8" hidden="1">'4.9'!#REF!</definedName>
    <definedName name="Crystal_20_1_WEBI_HHeading" hidden="1">#REF!</definedName>
    <definedName name="Crystal_20_1_WEBI_Table" localSheetId="9" hidden="1">#REF!</definedName>
    <definedName name="Crystal_20_1_WEBI_Table" localSheetId="23" hidden="1">#REF!</definedName>
    <definedName name="Crystal_20_1_WEBI_Table" localSheetId="24" hidden="1">#REF!</definedName>
    <definedName name="Crystal_20_1_WEBI_Table" localSheetId="25" hidden="1">#REF!</definedName>
    <definedName name="Crystal_20_1_WEBI_Table" localSheetId="26" hidden="1">#REF!</definedName>
    <definedName name="Crystal_20_1_WEBI_Table" localSheetId="8" hidden="1">'4.9'!#REF!</definedName>
    <definedName name="Crystal_20_1_WEBI_Table" hidden="1">#REF!</definedName>
    <definedName name="Crystal_21_1_WEBI_DataGrid" localSheetId="9" hidden="1">#REF!</definedName>
    <definedName name="Crystal_21_1_WEBI_DataGrid" localSheetId="23" hidden="1">#REF!</definedName>
    <definedName name="Crystal_21_1_WEBI_DataGrid" localSheetId="24" hidden="1">#REF!</definedName>
    <definedName name="Crystal_21_1_WEBI_DataGrid" localSheetId="8" hidden="1">'4.9'!#REF!</definedName>
    <definedName name="Crystal_21_1_WEBI_DataGrid" hidden="1">#REF!</definedName>
    <definedName name="Crystal_21_1_WEBI_HHeading" localSheetId="9" hidden="1">#REF!</definedName>
    <definedName name="Crystal_21_1_WEBI_HHeading" localSheetId="23" hidden="1">#REF!</definedName>
    <definedName name="Crystal_21_1_WEBI_HHeading" localSheetId="24" hidden="1">#REF!</definedName>
    <definedName name="Crystal_21_1_WEBI_HHeading" localSheetId="8" hidden="1">'4.9'!#REF!</definedName>
    <definedName name="Crystal_21_1_WEBI_HHeading" hidden="1">#REF!</definedName>
    <definedName name="Crystal_21_1_WEBI_Table" localSheetId="9" hidden="1">#REF!</definedName>
    <definedName name="Crystal_21_1_WEBI_Table" localSheetId="23" hidden="1">#REF!</definedName>
    <definedName name="Crystal_21_1_WEBI_Table" localSheetId="24" hidden="1">#REF!</definedName>
    <definedName name="Crystal_21_1_WEBI_Table" localSheetId="25" hidden="1">#REF!</definedName>
    <definedName name="Crystal_21_1_WEBI_Table" localSheetId="26" hidden="1">#REF!</definedName>
    <definedName name="Crystal_21_1_WEBI_Table" localSheetId="8" hidden="1">'4.9'!#REF!</definedName>
    <definedName name="Crystal_21_1_WEBI_Table" hidden="1">#REF!</definedName>
    <definedName name="Crystal_23_1_WEBI_DataGrid" localSheetId="9" hidden="1">#REF!</definedName>
    <definedName name="Crystal_23_1_WEBI_DataGrid" localSheetId="23" hidden="1">#REF!</definedName>
    <definedName name="Crystal_23_1_WEBI_DataGrid" localSheetId="24" hidden="1">#REF!</definedName>
    <definedName name="Crystal_23_1_WEBI_DataGrid" localSheetId="8" hidden="1">'4.9'!#REF!</definedName>
    <definedName name="Crystal_23_1_WEBI_DataGrid" hidden="1">#REF!</definedName>
    <definedName name="Crystal_23_1_WEBI_HHeading" localSheetId="9" hidden="1">#REF!</definedName>
    <definedName name="Crystal_23_1_WEBI_HHeading" localSheetId="23" hidden="1">#REF!</definedName>
    <definedName name="Crystal_23_1_WEBI_HHeading" localSheetId="24" hidden="1">#REF!</definedName>
    <definedName name="Crystal_23_1_WEBI_HHeading" localSheetId="8" hidden="1">'4.9'!#REF!</definedName>
    <definedName name="Crystal_23_1_WEBI_HHeading" hidden="1">#REF!</definedName>
    <definedName name="Crystal_23_1_WEBI_Table" localSheetId="9" hidden="1">#REF!</definedName>
    <definedName name="Crystal_23_1_WEBI_Table" localSheetId="23" hidden="1">#REF!</definedName>
    <definedName name="Crystal_23_1_WEBI_Table" localSheetId="24" hidden="1">#REF!</definedName>
    <definedName name="Crystal_23_1_WEBI_Table" localSheetId="8" hidden="1">'4.9'!#REF!</definedName>
    <definedName name="Crystal_23_1_WEBI_Table" hidden="1">#REF!</definedName>
    <definedName name="Crystal_24_1_WEBI_DataGrid" localSheetId="9" hidden="1">#REF!</definedName>
    <definedName name="Crystal_24_1_WEBI_DataGrid" localSheetId="23" hidden="1">#REF!</definedName>
    <definedName name="Crystal_24_1_WEBI_DataGrid" localSheetId="24" hidden="1">#REF!</definedName>
    <definedName name="Crystal_24_1_WEBI_DataGrid" localSheetId="8" hidden="1">'4.9'!#REF!</definedName>
    <definedName name="Crystal_24_1_WEBI_DataGrid" hidden="1">#REF!</definedName>
    <definedName name="Crystal_24_1_WEBI_HHeading" localSheetId="9" hidden="1">#REF!</definedName>
    <definedName name="Crystal_24_1_WEBI_HHeading" localSheetId="23" hidden="1">#REF!</definedName>
    <definedName name="Crystal_24_1_WEBI_HHeading" localSheetId="24" hidden="1">#REF!</definedName>
    <definedName name="Crystal_24_1_WEBI_HHeading" localSheetId="8" hidden="1">'4.9'!#REF!</definedName>
    <definedName name="Crystal_24_1_WEBI_HHeading" hidden="1">#REF!</definedName>
    <definedName name="Crystal_24_1_WEBI_Table" localSheetId="9" hidden="1">#REF!</definedName>
    <definedName name="Crystal_24_1_WEBI_Table" localSheetId="23" hidden="1">#REF!</definedName>
    <definedName name="Crystal_24_1_WEBI_Table" localSheetId="24" hidden="1">#REF!</definedName>
    <definedName name="Crystal_24_1_WEBI_Table" localSheetId="8" hidden="1">'4.9'!#REF!</definedName>
    <definedName name="Crystal_24_1_WEBI_Table" hidden="1">#REF!</definedName>
    <definedName name="Crystal_25_1_WEBI_DataGrid" localSheetId="9" hidden="1">#REF!</definedName>
    <definedName name="Crystal_25_1_WEBI_DataGrid" localSheetId="23" hidden="1">#REF!</definedName>
    <definedName name="Crystal_25_1_WEBI_DataGrid" localSheetId="24" hidden="1">#REF!</definedName>
    <definedName name="Crystal_25_1_WEBI_DataGrid" localSheetId="8" hidden="1">'4.9'!#REF!</definedName>
    <definedName name="Crystal_25_1_WEBI_DataGrid" hidden="1">#REF!</definedName>
    <definedName name="Crystal_25_1_WEBI_HHeading" localSheetId="9" hidden="1">#REF!</definedName>
    <definedName name="Crystal_25_1_WEBI_HHeading" localSheetId="23" hidden="1">#REF!</definedName>
    <definedName name="Crystal_25_1_WEBI_HHeading" localSheetId="24" hidden="1">#REF!</definedName>
    <definedName name="Crystal_25_1_WEBI_HHeading" localSheetId="8" hidden="1">'4.9'!#REF!</definedName>
    <definedName name="Crystal_25_1_WEBI_HHeading" hidden="1">#REF!</definedName>
    <definedName name="Crystal_25_1_WEBI_Table" localSheetId="9" hidden="1">#REF!</definedName>
    <definedName name="Crystal_25_1_WEBI_Table" localSheetId="23" hidden="1">#REF!</definedName>
    <definedName name="Crystal_25_1_WEBI_Table" localSheetId="24" hidden="1">#REF!</definedName>
    <definedName name="Crystal_25_1_WEBI_Table" localSheetId="8" hidden="1">'4.9'!#REF!</definedName>
    <definedName name="Crystal_25_1_WEBI_Table" hidden="1">#REF!</definedName>
    <definedName name="Crystal_26_1_WEBI_DataGrid" localSheetId="9" hidden="1">#REF!</definedName>
    <definedName name="Crystal_26_1_WEBI_DataGrid" localSheetId="23" hidden="1">#REF!</definedName>
    <definedName name="Crystal_26_1_WEBI_DataGrid" localSheetId="24" hidden="1">#REF!</definedName>
    <definedName name="Crystal_26_1_WEBI_DataGrid" localSheetId="8" hidden="1">'4.9'!#REF!</definedName>
    <definedName name="Crystal_26_1_WEBI_DataGrid" hidden="1">#REF!</definedName>
    <definedName name="Crystal_26_1_WEBI_HHeading" localSheetId="9" hidden="1">#REF!</definedName>
    <definedName name="Crystal_26_1_WEBI_HHeading" localSheetId="23" hidden="1">#REF!</definedName>
    <definedName name="Crystal_26_1_WEBI_HHeading" localSheetId="24" hidden="1">#REF!</definedName>
    <definedName name="Crystal_26_1_WEBI_HHeading" localSheetId="8" hidden="1">'4.9'!#REF!</definedName>
    <definedName name="Crystal_26_1_WEBI_HHeading" hidden="1">#REF!</definedName>
    <definedName name="Crystal_26_1_WEBI_Table" localSheetId="9" hidden="1">#REF!</definedName>
    <definedName name="Crystal_26_1_WEBI_Table" localSheetId="23" hidden="1">#REF!</definedName>
    <definedName name="Crystal_26_1_WEBI_Table" localSheetId="24" hidden="1">#REF!</definedName>
    <definedName name="Crystal_26_1_WEBI_Table" localSheetId="8" hidden="1">'4.9'!#REF!</definedName>
    <definedName name="Crystal_26_1_WEBI_Table" hidden="1">#REF!</definedName>
    <definedName name="Crystal_27_1_WEBI_DataGrid" localSheetId="9" hidden="1">#REF!</definedName>
    <definedName name="Crystal_27_1_WEBI_DataGrid" localSheetId="23" hidden="1">#REF!</definedName>
    <definedName name="Crystal_27_1_WEBI_DataGrid" localSheetId="24" hidden="1">#REF!</definedName>
    <definedName name="Crystal_27_1_WEBI_DataGrid" localSheetId="8" hidden="1">'4.9'!#REF!</definedName>
    <definedName name="Crystal_27_1_WEBI_DataGrid" hidden="1">#REF!</definedName>
    <definedName name="Crystal_27_1_WEBI_HHeading" localSheetId="9" hidden="1">#REF!</definedName>
    <definedName name="Crystal_27_1_WEBI_HHeading" localSheetId="23" hidden="1">#REF!</definedName>
    <definedName name="Crystal_27_1_WEBI_HHeading" localSheetId="24" hidden="1">#REF!</definedName>
    <definedName name="Crystal_27_1_WEBI_HHeading" localSheetId="8" hidden="1">'4.9'!#REF!</definedName>
    <definedName name="Crystal_27_1_WEBI_HHeading" hidden="1">#REF!</definedName>
    <definedName name="Crystal_27_1_WEBI_Table" localSheetId="9" hidden="1">#REF!</definedName>
    <definedName name="Crystal_27_1_WEBI_Table" localSheetId="23" hidden="1">#REF!</definedName>
    <definedName name="Crystal_27_1_WEBI_Table" localSheetId="24" hidden="1">#REF!</definedName>
    <definedName name="Crystal_27_1_WEBI_Table" localSheetId="8" hidden="1">'4.9'!#REF!</definedName>
    <definedName name="Crystal_27_1_WEBI_Table" hidden="1">#REF!</definedName>
    <definedName name="Crystal_28_1_WEBI_DataGrid" localSheetId="9" hidden="1">#REF!</definedName>
    <definedName name="Crystal_28_1_WEBI_DataGrid" localSheetId="23" hidden="1">#REF!</definedName>
    <definedName name="Crystal_28_1_WEBI_DataGrid" localSheetId="24" hidden="1">#REF!</definedName>
    <definedName name="Crystal_28_1_WEBI_DataGrid" localSheetId="8" hidden="1">'4.9'!#REF!</definedName>
    <definedName name="Crystal_28_1_WEBI_DataGrid" hidden="1">#REF!</definedName>
    <definedName name="Crystal_28_1_WEBI_HHeading" localSheetId="9" hidden="1">#REF!</definedName>
    <definedName name="Crystal_28_1_WEBI_HHeading" localSheetId="23" hidden="1">#REF!</definedName>
    <definedName name="Crystal_28_1_WEBI_HHeading" localSheetId="24" hidden="1">#REF!</definedName>
    <definedName name="Crystal_28_1_WEBI_HHeading" localSheetId="8" hidden="1">'4.9'!#REF!</definedName>
    <definedName name="Crystal_28_1_WEBI_HHeading" hidden="1">#REF!</definedName>
    <definedName name="Crystal_28_1_WEBI_Table" localSheetId="9" hidden="1">#REF!</definedName>
    <definedName name="Crystal_28_1_WEBI_Table" localSheetId="23" hidden="1">#REF!</definedName>
    <definedName name="Crystal_28_1_WEBI_Table" localSheetId="24" hidden="1">#REF!</definedName>
    <definedName name="Crystal_28_1_WEBI_Table" localSheetId="8" hidden="1">'4.9'!#REF!</definedName>
    <definedName name="Crystal_28_1_WEBI_Table" hidden="1">#REF!</definedName>
    <definedName name="Crystal_29_1_WEBI_DataGrid" localSheetId="9" hidden="1">#REF!</definedName>
    <definedName name="Crystal_29_1_WEBI_DataGrid" localSheetId="23" hidden="1">#REF!</definedName>
    <definedName name="Crystal_29_1_WEBI_DataGrid" localSheetId="24" hidden="1">#REF!</definedName>
    <definedName name="Crystal_29_1_WEBI_DataGrid" localSheetId="8" hidden="1">'4.9'!#REF!</definedName>
    <definedName name="Crystal_29_1_WEBI_DataGrid" hidden="1">#REF!</definedName>
    <definedName name="Crystal_29_1_WEBI_HHeading" localSheetId="9" hidden="1">#REF!</definedName>
    <definedName name="Crystal_29_1_WEBI_HHeading" localSheetId="23" hidden="1">#REF!</definedName>
    <definedName name="Crystal_29_1_WEBI_HHeading" localSheetId="24" hidden="1">#REF!</definedName>
    <definedName name="Crystal_29_1_WEBI_HHeading" localSheetId="8" hidden="1">'4.9'!#REF!</definedName>
    <definedName name="Crystal_29_1_WEBI_HHeading" hidden="1">#REF!</definedName>
    <definedName name="Crystal_29_1_WEBI_Table" localSheetId="9" hidden="1">#REF!</definedName>
    <definedName name="Crystal_29_1_WEBI_Table" localSheetId="23" hidden="1">#REF!</definedName>
    <definedName name="Crystal_29_1_WEBI_Table" localSheetId="24" hidden="1">#REF!</definedName>
    <definedName name="Crystal_29_1_WEBI_Table" localSheetId="8" hidden="1">'4.9'!#REF!</definedName>
    <definedName name="Crystal_29_1_WEBI_Table" hidden="1">#REF!</definedName>
    <definedName name="Crystal_3_1_WEBI_DataGrid" localSheetId="9" hidden="1">#REF!</definedName>
    <definedName name="Crystal_3_1_WEBI_DataGrid" localSheetId="23" hidden="1">#REF!</definedName>
    <definedName name="Crystal_3_1_WEBI_DataGrid" localSheetId="24" hidden="1">#REF!</definedName>
    <definedName name="Crystal_3_1_WEBI_DataGrid" localSheetId="8" hidden="1">'4.9'!#REF!</definedName>
    <definedName name="Crystal_3_1_WEBI_DataGrid" hidden="1">#REF!</definedName>
    <definedName name="Crystal_3_1_WEBI_HHeading" localSheetId="9" hidden="1">#REF!</definedName>
    <definedName name="Crystal_3_1_WEBI_HHeading" localSheetId="23" hidden="1">#REF!</definedName>
    <definedName name="Crystal_3_1_WEBI_HHeading" localSheetId="24" hidden="1">#REF!</definedName>
    <definedName name="Crystal_3_1_WEBI_HHeading" localSheetId="8" hidden="1">'4.9'!#REF!</definedName>
    <definedName name="Crystal_3_1_WEBI_HHeading" hidden="1">#REF!</definedName>
    <definedName name="Crystal_3_1_WEBI_ReportCrossTab" localSheetId="9" hidden="1">#REF!</definedName>
    <definedName name="Crystal_3_1_WEBI_ReportCrossTab" localSheetId="23" hidden="1">#REF!</definedName>
    <definedName name="Crystal_3_1_WEBI_ReportCrossTab" localSheetId="24" hidden="1">#REF!</definedName>
    <definedName name="Crystal_3_1_WEBI_ReportCrossTab" localSheetId="8" hidden="1">'4.9'!#REF!</definedName>
    <definedName name="Crystal_3_1_WEBI_ReportCrossTab" hidden="1">#REF!</definedName>
    <definedName name="Crystal_3_1_WEBI_Space" localSheetId="9" hidden="1">#REF!</definedName>
    <definedName name="Crystal_3_1_WEBI_Space" localSheetId="23" hidden="1">#REF!</definedName>
    <definedName name="Crystal_3_1_WEBI_Space" localSheetId="24" hidden="1">#REF!</definedName>
    <definedName name="Crystal_3_1_WEBI_Space" localSheetId="8" hidden="1">'4.9'!#REF!</definedName>
    <definedName name="Crystal_3_1_WEBI_Space" hidden="1">#REF!</definedName>
    <definedName name="Crystal_3_1_WEBI_VHeading" localSheetId="9" hidden="1">#REF!</definedName>
    <definedName name="Crystal_3_1_WEBI_VHeading" localSheetId="23" hidden="1">#REF!</definedName>
    <definedName name="Crystal_3_1_WEBI_VHeading" localSheetId="24" hidden="1">#REF!</definedName>
    <definedName name="Crystal_3_1_WEBI_VHeading" localSheetId="8" hidden="1">'4.9'!#REF!</definedName>
    <definedName name="Crystal_3_1_WEBI_VHeading" hidden="1">#REF!</definedName>
    <definedName name="Crystal_30_1_WEBI_DataGrid" localSheetId="9" hidden="1">#REF!</definedName>
    <definedName name="Crystal_30_1_WEBI_DataGrid" localSheetId="23" hidden="1">#REF!</definedName>
    <definedName name="Crystal_30_1_WEBI_DataGrid" localSheetId="24" hidden="1">#REF!</definedName>
    <definedName name="Crystal_30_1_WEBI_DataGrid" localSheetId="8" hidden="1">'4.9'!#REF!</definedName>
    <definedName name="Crystal_30_1_WEBI_DataGrid" hidden="1">#REF!</definedName>
    <definedName name="Crystal_30_1_WEBI_HHeading" localSheetId="9" hidden="1">#REF!</definedName>
    <definedName name="Crystal_30_1_WEBI_HHeading" localSheetId="23" hidden="1">#REF!</definedName>
    <definedName name="Crystal_30_1_WEBI_HHeading" localSheetId="24" hidden="1">#REF!</definedName>
    <definedName name="Crystal_30_1_WEBI_HHeading" localSheetId="8" hidden="1">'4.9'!#REF!</definedName>
    <definedName name="Crystal_30_1_WEBI_HHeading" hidden="1">#REF!</definedName>
    <definedName name="Crystal_30_1_WEBI_ReportCrossTab" localSheetId="9" hidden="1">#REF!</definedName>
    <definedName name="Crystal_30_1_WEBI_ReportCrossTab" localSheetId="23" hidden="1">#REF!</definedName>
    <definedName name="Crystal_30_1_WEBI_ReportCrossTab" localSheetId="24" hidden="1">#REF!</definedName>
    <definedName name="Crystal_30_1_WEBI_ReportCrossTab" localSheetId="8" hidden="1">'4.9'!#REF!</definedName>
    <definedName name="Crystal_30_1_WEBI_ReportCrossTab" hidden="1">#REF!</definedName>
    <definedName name="Crystal_30_1_WEBI_Space" localSheetId="9" hidden="1">#REF!</definedName>
    <definedName name="Crystal_30_1_WEBI_Space" localSheetId="23" hidden="1">#REF!</definedName>
    <definedName name="Crystal_30_1_WEBI_Space" localSheetId="24" hidden="1">#REF!</definedName>
    <definedName name="Crystal_30_1_WEBI_Space" localSheetId="8" hidden="1">'4.9'!#REF!</definedName>
    <definedName name="Crystal_30_1_WEBI_Space" hidden="1">#REF!</definedName>
    <definedName name="Crystal_30_1_WEBI_VHeading" localSheetId="9" hidden="1">#REF!</definedName>
    <definedName name="Crystal_30_1_WEBI_VHeading" localSheetId="23" hidden="1">#REF!</definedName>
    <definedName name="Crystal_30_1_WEBI_VHeading" localSheetId="24" hidden="1">#REF!</definedName>
    <definedName name="Crystal_30_1_WEBI_VHeading" localSheetId="8" hidden="1">'4.9'!#REF!</definedName>
    <definedName name="Crystal_30_1_WEBI_VHeading" hidden="1">#REF!</definedName>
    <definedName name="Crystal_31_1_WEBI_DataGrid" localSheetId="9" hidden="1">#REF!</definedName>
    <definedName name="Crystal_31_1_WEBI_DataGrid" localSheetId="23" hidden="1">#REF!</definedName>
    <definedName name="Crystal_31_1_WEBI_DataGrid" localSheetId="24" hidden="1">#REF!</definedName>
    <definedName name="Crystal_31_1_WEBI_DataGrid" hidden="1">#REF!</definedName>
    <definedName name="Crystal_31_1_WEBI_HHeading" localSheetId="9" hidden="1">#REF!</definedName>
    <definedName name="Crystal_31_1_WEBI_HHeading" localSheetId="23" hidden="1">#REF!</definedName>
    <definedName name="Crystal_31_1_WEBI_HHeading" localSheetId="24" hidden="1">#REF!</definedName>
    <definedName name="Crystal_31_1_WEBI_HHeading" hidden="1">#REF!</definedName>
    <definedName name="Crystal_31_1_WEBI_ReportCrossTab" localSheetId="9" hidden="1">#REF!</definedName>
    <definedName name="Crystal_31_1_WEBI_ReportCrossTab" hidden="1">#REF!</definedName>
    <definedName name="Crystal_31_1_WEBI_Space" localSheetId="9" hidden="1">#REF!</definedName>
    <definedName name="Crystal_31_1_WEBI_Space" hidden="1">#REF!</definedName>
    <definedName name="Crystal_31_1_WEBI_VHeading" localSheetId="9" hidden="1">#REF!</definedName>
    <definedName name="Crystal_31_1_WEBI_VHeading" hidden="1">#REF!</definedName>
    <definedName name="Crystal_39_1_WEBI_DataGrid" localSheetId="9" hidden="1">#REF!</definedName>
    <definedName name="Crystal_39_1_WEBI_DataGrid" localSheetId="8" hidden="1">'4.9'!#REF!</definedName>
    <definedName name="Crystal_39_1_WEBI_DataGrid" hidden="1">#REF!</definedName>
    <definedName name="Crystal_39_1_WEBI_HHeading" localSheetId="9" hidden="1">#REF!</definedName>
    <definedName name="Crystal_39_1_WEBI_HHeading" localSheetId="8" hidden="1">'4.9'!#REF!</definedName>
    <definedName name="Crystal_39_1_WEBI_HHeading" hidden="1">#REF!</definedName>
    <definedName name="Crystal_39_1_WEBI_ReportCrossTab" localSheetId="9" hidden="1">#REF!</definedName>
    <definedName name="Crystal_39_1_WEBI_ReportCrossTab" localSheetId="8" hidden="1">'4.9'!#REF!</definedName>
    <definedName name="Crystal_39_1_WEBI_ReportCrossTab" hidden="1">#REF!</definedName>
    <definedName name="Crystal_39_1_WEBI_Space" localSheetId="9" hidden="1">#REF!</definedName>
    <definedName name="Crystal_39_1_WEBI_Space" localSheetId="8" hidden="1">'4.9'!#REF!</definedName>
    <definedName name="Crystal_39_1_WEBI_Space" hidden="1">#REF!</definedName>
    <definedName name="Crystal_39_1_WEBI_VHeading" localSheetId="9" hidden="1">#REF!</definedName>
    <definedName name="Crystal_39_1_WEBI_VHeading" localSheetId="8" hidden="1">'4.9'!#REF!</definedName>
    <definedName name="Crystal_39_1_WEBI_VHeading" hidden="1">#REF!</definedName>
    <definedName name="Crystal_4_1_WEBI_DataGrid" localSheetId="9" hidden="1">#REF!</definedName>
    <definedName name="Crystal_4_1_WEBI_DataGrid" localSheetId="23" hidden="1">#REF!</definedName>
    <definedName name="Crystal_4_1_WEBI_DataGrid" localSheetId="24" hidden="1">#REF!</definedName>
    <definedName name="Crystal_4_1_WEBI_DataGrid" localSheetId="25" hidden="1">#REF!</definedName>
    <definedName name="Crystal_4_1_WEBI_DataGrid" localSheetId="26" hidden="1">#REF!</definedName>
    <definedName name="Crystal_4_1_WEBI_DataGrid" localSheetId="8" hidden="1">'4.9'!#REF!</definedName>
    <definedName name="Crystal_4_1_WEBI_DataGrid" hidden="1">#REF!</definedName>
    <definedName name="Crystal_4_1_WEBI_HHeading" localSheetId="9" hidden="1">#REF!</definedName>
    <definedName name="Crystal_4_1_WEBI_HHeading" localSheetId="23" hidden="1">#REF!</definedName>
    <definedName name="Crystal_4_1_WEBI_HHeading" localSheetId="24" hidden="1">#REF!</definedName>
    <definedName name="Crystal_4_1_WEBI_HHeading" localSheetId="25" hidden="1">#REF!</definedName>
    <definedName name="Crystal_4_1_WEBI_HHeading" localSheetId="26" hidden="1">#REF!</definedName>
    <definedName name="Crystal_4_1_WEBI_HHeading" localSheetId="8" hidden="1">'4.9'!#REF!</definedName>
    <definedName name="Crystal_4_1_WEBI_HHeading" hidden="1">#REF!</definedName>
    <definedName name="Crystal_4_1_WEBI_ReportCrossTab" localSheetId="9" hidden="1">#REF!</definedName>
    <definedName name="Crystal_4_1_WEBI_ReportCrossTab" localSheetId="23" hidden="1">#REF!</definedName>
    <definedName name="Crystal_4_1_WEBI_ReportCrossTab" localSheetId="24" hidden="1">#REF!</definedName>
    <definedName name="Crystal_4_1_WEBI_ReportCrossTab" localSheetId="25" hidden="1">#REF!</definedName>
    <definedName name="Crystal_4_1_WEBI_ReportCrossTab" localSheetId="26" hidden="1">#REF!</definedName>
    <definedName name="Crystal_4_1_WEBI_ReportCrossTab" localSheetId="8" hidden="1">'4.9'!#REF!</definedName>
    <definedName name="Crystal_4_1_WEBI_ReportCrossTab" hidden="1">#REF!</definedName>
    <definedName name="Crystal_4_1_WEBI_Space" localSheetId="9" hidden="1">#REF!</definedName>
    <definedName name="Crystal_4_1_WEBI_Space" localSheetId="23" hidden="1">#REF!</definedName>
    <definedName name="Crystal_4_1_WEBI_Space" localSheetId="24" hidden="1">#REF!</definedName>
    <definedName name="Crystal_4_1_WEBI_Space" localSheetId="8" hidden="1">'4.9'!#REF!</definedName>
    <definedName name="Crystal_4_1_WEBI_Space" hidden="1">#REF!</definedName>
    <definedName name="Crystal_4_1_WEBI_Table" localSheetId="9" hidden="1">#REF!</definedName>
    <definedName name="Crystal_4_1_WEBI_Table" localSheetId="23" hidden="1">#REF!</definedName>
    <definedName name="Crystal_4_1_WEBI_Table" localSheetId="24" hidden="1">#REF!</definedName>
    <definedName name="Crystal_4_1_WEBI_Table" localSheetId="8" hidden="1">'4.9'!#REF!</definedName>
    <definedName name="Crystal_4_1_WEBI_Table" hidden="1">#REF!</definedName>
    <definedName name="Crystal_4_1_WEBI_VHeading" localSheetId="9" hidden="1">#REF!</definedName>
    <definedName name="Crystal_4_1_WEBI_VHeading" localSheetId="23" hidden="1">#REF!</definedName>
    <definedName name="Crystal_4_1_WEBI_VHeading" localSheetId="24" hidden="1">#REF!</definedName>
    <definedName name="Crystal_4_1_WEBI_VHeading" localSheetId="8" hidden="1">'4.9'!#REF!</definedName>
    <definedName name="Crystal_4_1_WEBI_VHeading" hidden="1">#REF!</definedName>
    <definedName name="Crystal_46_1_WEBI_DataGrid" localSheetId="9" hidden="1">#REF!</definedName>
    <definedName name="Crystal_46_1_WEBI_DataGrid" localSheetId="23" hidden="1">#REF!</definedName>
    <definedName name="Crystal_46_1_WEBI_DataGrid" localSheetId="24" hidden="1">#REF!</definedName>
    <definedName name="Crystal_46_1_WEBI_DataGrid" localSheetId="8" hidden="1">'4.9'!#REF!</definedName>
    <definedName name="Crystal_46_1_WEBI_DataGrid" hidden="1">#REF!</definedName>
    <definedName name="Crystal_46_1_WEBI_HHeading" localSheetId="9" hidden="1">#REF!</definedName>
    <definedName name="Crystal_46_1_WEBI_HHeading" localSheetId="23" hidden="1">#REF!</definedName>
    <definedName name="Crystal_46_1_WEBI_HHeading" localSheetId="24" hidden="1">#REF!</definedName>
    <definedName name="Crystal_46_1_WEBI_HHeading" localSheetId="8" hidden="1">'4.9'!#REF!</definedName>
    <definedName name="Crystal_46_1_WEBI_HHeading" hidden="1">#REF!</definedName>
    <definedName name="Crystal_46_1_WEBI_ReportCrossTab" localSheetId="9" hidden="1">#REF!</definedName>
    <definedName name="Crystal_46_1_WEBI_ReportCrossTab" localSheetId="23" hidden="1">#REF!</definedName>
    <definedName name="Crystal_46_1_WEBI_ReportCrossTab" localSheetId="24" hidden="1">#REF!</definedName>
    <definedName name="Crystal_46_1_WEBI_ReportCrossTab" localSheetId="8" hidden="1">'4.9'!#REF!</definedName>
    <definedName name="Crystal_46_1_WEBI_ReportCrossTab" hidden="1">#REF!</definedName>
    <definedName name="Crystal_46_1_WEBI_Space" localSheetId="9" hidden="1">#REF!</definedName>
    <definedName name="Crystal_46_1_WEBI_Space" localSheetId="23" hidden="1">#REF!</definedName>
    <definedName name="Crystal_46_1_WEBI_Space" localSheetId="24" hidden="1">#REF!</definedName>
    <definedName name="Crystal_46_1_WEBI_Space" localSheetId="8" hidden="1">'4.9'!#REF!</definedName>
    <definedName name="Crystal_46_1_WEBI_Space" hidden="1">#REF!</definedName>
    <definedName name="Crystal_46_1_WEBI_VHeading" localSheetId="9" hidden="1">#REF!</definedName>
    <definedName name="Crystal_46_1_WEBI_VHeading" localSheetId="23" hidden="1">#REF!</definedName>
    <definedName name="Crystal_46_1_WEBI_VHeading" localSheetId="24" hidden="1">#REF!</definedName>
    <definedName name="Crystal_46_1_WEBI_VHeading" localSheetId="8" hidden="1">'4.9'!#REF!</definedName>
    <definedName name="Crystal_46_1_WEBI_VHeading" hidden="1">#REF!</definedName>
    <definedName name="Crystal_57_1_WEBI_DataGrid" localSheetId="9" hidden="1">#REF!</definedName>
    <definedName name="Crystal_57_1_WEBI_DataGrid" localSheetId="23" hidden="1">#REF!</definedName>
    <definedName name="Crystal_57_1_WEBI_DataGrid" localSheetId="24" hidden="1">#REF!</definedName>
    <definedName name="Crystal_57_1_WEBI_DataGrid" localSheetId="25" hidden="1">#REF!</definedName>
    <definedName name="Crystal_57_1_WEBI_DataGrid" localSheetId="26" hidden="1">#REF!</definedName>
    <definedName name="Crystal_57_1_WEBI_DataGrid" localSheetId="8" hidden="1">'4.9'!#REF!</definedName>
    <definedName name="Crystal_57_1_WEBI_DataGrid" hidden="1">#REF!</definedName>
    <definedName name="Crystal_57_1_WEBI_HHeading" localSheetId="9" hidden="1">#REF!</definedName>
    <definedName name="Crystal_57_1_WEBI_HHeading" localSheetId="23" hidden="1">#REF!</definedName>
    <definedName name="Crystal_57_1_WEBI_HHeading" localSheetId="24" hidden="1">#REF!</definedName>
    <definedName name="Crystal_57_1_WEBI_HHeading" localSheetId="25" hidden="1">#REF!</definedName>
    <definedName name="Crystal_57_1_WEBI_HHeading" localSheetId="26" hidden="1">#REF!</definedName>
    <definedName name="Crystal_57_1_WEBI_HHeading" localSheetId="8" hidden="1">'4.9'!#REF!</definedName>
    <definedName name="Crystal_57_1_WEBI_HHeading" hidden="1">#REF!</definedName>
    <definedName name="Crystal_57_1_WEBI_ReportCrossTab" localSheetId="9" hidden="1">#REF!</definedName>
    <definedName name="Crystal_57_1_WEBI_ReportCrossTab" localSheetId="23" hidden="1">#REF!</definedName>
    <definedName name="Crystal_57_1_WEBI_ReportCrossTab" localSheetId="24" hidden="1">#REF!</definedName>
    <definedName name="Crystal_57_1_WEBI_ReportCrossTab" localSheetId="25" hidden="1">#REF!</definedName>
    <definedName name="Crystal_57_1_WEBI_ReportCrossTab" localSheetId="26" hidden="1">#REF!</definedName>
    <definedName name="Crystal_57_1_WEBI_ReportCrossTab" localSheetId="8" hidden="1">'4.9'!#REF!</definedName>
    <definedName name="Crystal_57_1_WEBI_ReportCrossTab" hidden="1">#REF!</definedName>
    <definedName name="Crystal_57_1_WEBI_Space" localSheetId="9" hidden="1">#REF!</definedName>
    <definedName name="Crystal_57_1_WEBI_Space" localSheetId="23" hidden="1">#REF!</definedName>
    <definedName name="Crystal_57_1_WEBI_Space" localSheetId="24" hidden="1">#REF!</definedName>
    <definedName name="Crystal_57_1_WEBI_Space" localSheetId="8" hidden="1">'4.9'!#REF!</definedName>
    <definedName name="Crystal_57_1_WEBI_Space" hidden="1">#REF!</definedName>
    <definedName name="Crystal_57_1_WEBI_VHeading" localSheetId="9" hidden="1">#REF!</definedName>
    <definedName name="Crystal_57_1_WEBI_VHeading" localSheetId="23" hidden="1">#REF!</definedName>
    <definedName name="Crystal_57_1_WEBI_VHeading" localSheetId="24" hidden="1">#REF!</definedName>
    <definedName name="Crystal_57_1_WEBI_VHeading" localSheetId="8" hidden="1">'4.9'!#REF!</definedName>
    <definedName name="Crystal_57_1_WEBI_VHeading" hidden="1">#REF!</definedName>
    <definedName name="Crystal_58_1_WEBI_DataGrid" localSheetId="9" hidden="1">#REF!</definedName>
    <definedName name="Crystal_58_1_WEBI_DataGrid" localSheetId="23" hidden="1">#REF!</definedName>
    <definedName name="Crystal_58_1_WEBI_DataGrid" localSheetId="24" hidden="1">#REF!</definedName>
    <definedName name="Crystal_58_1_WEBI_DataGrid" localSheetId="8" hidden="1">'4.9'!#REF!</definedName>
    <definedName name="Crystal_58_1_WEBI_DataGrid" hidden="1">#REF!</definedName>
    <definedName name="Crystal_58_1_WEBI_HHeading" localSheetId="9" hidden="1">#REF!</definedName>
    <definedName name="Crystal_58_1_WEBI_HHeading" localSheetId="23" hidden="1">#REF!</definedName>
    <definedName name="Crystal_58_1_WEBI_HHeading" localSheetId="24" hidden="1">#REF!</definedName>
    <definedName name="Crystal_58_1_WEBI_HHeading" localSheetId="8" hidden="1">'4.9'!#REF!</definedName>
    <definedName name="Crystal_58_1_WEBI_HHeading" hidden="1">#REF!</definedName>
    <definedName name="Crystal_58_1_WEBI_ReportCrossTab" localSheetId="9" hidden="1">#REF!</definedName>
    <definedName name="Crystal_58_1_WEBI_ReportCrossTab" localSheetId="23" hidden="1">#REF!</definedName>
    <definedName name="Crystal_58_1_WEBI_ReportCrossTab" localSheetId="24" hidden="1">#REF!</definedName>
    <definedName name="Crystal_58_1_WEBI_ReportCrossTab" localSheetId="8" hidden="1">'4.9'!#REF!</definedName>
    <definedName name="Crystal_58_1_WEBI_ReportCrossTab" hidden="1">#REF!</definedName>
    <definedName name="Crystal_58_1_WEBI_Space" localSheetId="9" hidden="1">#REF!</definedName>
    <definedName name="Crystal_58_1_WEBI_Space" localSheetId="23" hidden="1">#REF!</definedName>
    <definedName name="Crystal_58_1_WEBI_Space" localSheetId="24" hidden="1">#REF!</definedName>
    <definedName name="Crystal_58_1_WEBI_Space" localSheetId="8" hidden="1">'4.9'!#REF!</definedName>
    <definedName name="Crystal_58_1_WEBI_Space" hidden="1">#REF!</definedName>
    <definedName name="Crystal_58_1_WEBI_VHeading" localSheetId="9" hidden="1">#REF!</definedName>
    <definedName name="Crystal_58_1_WEBI_VHeading" localSheetId="23" hidden="1">#REF!</definedName>
    <definedName name="Crystal_58_1_WEBI_VHeading" localSheetId="24" hidden="1">#REF!</definedName>
    <definedName name="Crystal_58_1_WEBI_VHeading" localSheetId="8" hidden="1">'4.9'!#REF!</definedName>
    <definedName name="Crystal_58_1_WEBI_VHeading" hidden="1">#REF!</definedName>
    <definedName name="Crystal_6_1_WEBI_DataGrid" localSheetId="9" hidden="1">#REF!</definedName>
    <definedName name="Crystal_6_1_WEBI_DataGrid" localSheetId="23" hidden="1">#REF!</definedName>
    <definedName name="Crystal_6_1_WEBI_DataGrid" localSheetId="24" hidden="1">#REF!</definedName>
    <definedName name="Crystal_6_1_WEBI_DataGrid" localSheetId="8" hidden="1">'4.9'!#REF!</definedName>
    <definedName name="Crystal_6_1_WEBI_DataGrid" hidden="1">#REF!</definedName>
    <definedName name="Crystal_6_1_WEBI_HHeading" localSheetId="9" hidden="1">#REF!</definedName>
    <definedName name="Crystal_6_1_WEBI_HHeading" localSheetId="23" hidden="1">#REF!</definedName>
    <definedName name="Crystal_6_1_WEBI_HHeading" localSheetId="24" hidden="1">#REF!</definedName>
    <definedName name="Crystal_6_1_WEBI_HHeading" localSheetId="8" hidden="1">'4.9'!#REF!</definedName>
    <definedName name="Crystal_6_1_WEBI_HHeading" hidden="1">#REF!</definedName>
    <definedName name="Crystal_6_1_WEBI_ReportCrossTab" localSheetId="9" hidden="1">#REF!</definedName>
    <definedName name="Crystal_6_1_WEBI_ReportCrossTab" localSheetId="23" hidden="1">#REF!</definedName>
    <definedName name="Crystal_6_1_WEBI_ReportCrossTab" localSheetId="24" hidden="1">#REF!</definedName>
    <definedName name="Crystal_6_1_WEBI_ReportCrossTab" localSheetId="8" hidden="1">'4.9'!#REF!</definedName>
    <definedName name="Crystal_6_1_WEBI_ReportCrossTab" hidden="1">#REF!</definedName>
    <definedName name="Crystal_6_1_WEBI_Space" localSheetId="9" hidden="1">#REF!</definedName>
    <definedName name="Crystal_6_1_WEBI_Space" localSheetId="23" hidden="1">#REF!</definedName>
    <definedName name="Crystal_6_1_WEBI_Space" localSheetId="24" hidden="1">#REF!</definedName>
    <definedName name="Crystal_6_1_WEBI_Space" localSheetId="8" hidden="1">'4.9'!#REF!</definedName>
    <definedName name="Crystal_6_1_WEBI_Space" hidden="1">#REF!</definedName>
    <definedName name="Crystal_6_1_WEBI_Table" localSheetId="9" hidden="1">#REF!</definedName>
    <definedName name="Crystal_6_1_WEBI_Table" localSheetId="23" hidden="1">#REF!</definedName>
    <definedName name="Crystal_6_1_WEBI_Table" localSheetId="24" hidden="1">#REF!</definedName>
    <definedName name="Crystal_6_1_WEBI_Table" localSheetId="8" hidden="1">'4.9'!#REF!</definedName>
    <definedName name="Crystal_6_1_WEBI_Table" hidden="1">#REF!</definedName>
    <definedName name="Crystal_6_1_WEBI_VHeading" localSheetId="9" hidden="1">#REF!</definedName>
    <definedName name="Crystal_6_1_WEBI_VHeading" localSheetId="23" hidden="1">#REF!</definedName>
    <definedName name="Crystal_6_1_WEBI_VHeading" localSheetId="24" hidden="1">#REF!</definedName>
    <definedName name="Crystal_6_1_WEBI_VHeading" localSheetId="8" hidden="1">'4.9'!#REF!</definedName>
    <definedName name="Crystal_6_1_WEBI_VHeading" hidden="1">#REF!</definedName>
    <definedName name="Crystal_7_1_WEBI_DataGrid" localSheetId="9" hidden="1">#REF!</definedName>
    <definedName name="Crystal_7_1_WEBI_DataGrid" localSheetId="23" hidden="1">#REF!</definedName>
    <definedName name="Crystal_7_1_WEBI_DataGrid" localSheetId="24" hidden="1">#REF!</definedName>
    <definedName name="Crystal_7_1_WEBI_DataGrid" localSheetId="8" hidden="1">'4.9'!#REF!</definedName>
    <definedName name="Crystal_7_1_WEBI_DataGrid" hidden="1">#REF!</definedName>
    <definedName name="Crystal_7_1_WEBI_HHeading" localSheetId="9" hidden="1">#REF!</definedName>
    <definedName name="Crystal_7_1_WEBI_HHeading" localSheetId="23" hidden="1">#REF!</definedName>
    <definedName name="Crystal_7_1_WEBI_HHeading" localSheetId="24" hidden="1">#REF!</definedName>
    <definedName name="Crystal_7_1_WEBI_HHeading" localSheetId="8" hidden="1">'4.9'!#REF!</definedName>
    <definedName name="Crystal_7_1_WEBI_HHeading" hidden="1">#REF!</definedName>
    <definedName name="Crystal_7_1_WEBI_Table" localSheetId="9" hidden="1">#REF!</definedName>
    <definedName name="Crystal_7_1_WEBI_Table" localSheetId="23" hidden="1">#REF!</definedName>
    <definedName name="Crystal_7_1_WEBI_Table" localSheetId="24" hidden="1">#REF!</definedName>
    <definedName name="Crystal_7_1_WEBI_Table" localSheetId="8" hidden="1">'4.9'!#REF!</definedName>
    <definedName name="Crystal_7_1_WEBI_Table" hidden="1">#REF!</definedName>
    <definedName name="Crystal_8_1_WEBI_DataGrid" localSheetId="9" hidden="1">#REF!</definedName>
    <definedName name="Crystal_8_1_WEBI_DataGrid" localSheetId="23" hidden="1">#REF!</definedName>
    <definedName name="Crystal_8_1_WEBI_DataGrid" localSheetId="24" hidden="1">#REF!</definedName>
    <definedName name="Crystal_8_1_WEBI_DataGrid" localSheetId="8" hidden="1">'4.9'!#REF!</definedName>
    <definedName name="Crystal_8_1_WEBI_DataGrid" hidden="1">#REF!</definedName>
    <definedName name="Crystal_8_1_WEBI_HHeading" localSheetId="9" hidden="1">#REF!</definedName>
    <definedName name="Crystal_8_1_WEBI_HHeading" localSheetId="23" hidden="1">#REF!</definedName>
    <definedName name="Crystal_8_1_WEBI_HHeading" localSheetId="24" hidden="1">#REF!</definedName>
    <definedName name="Crystal_8_1_WEBI_HHeading" localSheetId="8" hidden="1">'4.9'!#REF!</definedName>
    <definedName name="Crystal_8_1_WEBI_HHeading" hidden="1">#REF!</definedName>
    <definedName name="Crystal_8_1_WEBI_Table" localSheetId="9" hidden="1">#REF!</definedName>
    <definedName name="Crystal_8_1_WEBI_Table" localSheetId="23" hidden="1">#REF!</definedName>
    <definedName name="Crystal_8_1_WEBI_Table" localSheetId="24" hidden="1">#REF!</definedName>
    <definedName name="Crystal_8_1_WEBI_Table" localSheetId="8" hidden="1">'4.9'!#REF!</definedName>
    <definedName name="Crystal_8_1_WEBI_Table" hidden="1">#REF!</definedName>
    <definedName name="Crystal_9_1_WEBI_DataGrid" localSheetId="9" hidden="1">#REF!</definedName>
    <definedName name="Crystal_9_1_WEBI_DataGrid" localSheetId="23" hidden="1">#REF!</definedName>
    <definedName name="Crystal_9_1_WEBI_DataGrid" localSheetId="24" hidden="1">#REF!</definedName>
    <definedName name="Crystal_9_1_WEBI_DataGrid" localSheetId="8" hidden="1">'4.9'!#REF!</definedName>
    <definedName name="Crystal_9_1_WEBI_DataGrid" hidden="1">#REF!</definedName>
    <definedName name="Crystal_9_1_WEBI_HHeading" localSheetId="9" hidden="1">#REF!</definedName>
    <definedName name="Crystal_9_1_WEBI_HHeading" localSheetId="23" hidden="1">#REF!</definedName>
    <definedName name="Crystal_9_1_WEBI_HHeading" localSheetId="24" hidden="1">#REF!</definedName>
    <definedName name="Crystal_9_1_WEBI_HHeading" localSheetId="8" hidden="1">'4.9'!#REF!</definedName>
    <definedName name="Crystal_9_1_WEBI_HHeading" hidden="1">#REF!</definedName>
    <definedName name="Crystal_9_1_WEBI_ReportCrossTab" localSheetId="9" hidden="1">#REF!</definedName>
    <definedName name="Crystal_9_1_WEBI_ReportCrossTab" localSheetId="23" hidden="1">#REF!</definedName>
    <definedName name="Crystal_9_1_WEBI_ReportCrossTab" localSheetId="24" hidden="1">#REF!</definedName>
    <definedName name="Crystal_9_1_WEBI_ReportCrossTab" localSheetId="8" hidden="1">'4.9'!#REF!</definedName>
    <definedName name="Crystal_9_1_WEBI_ReportCrossTab" hidden="1">#REF!</definedName>
    <definedName name="Crystal_9_1_WEBI_Space" localSheetId="9" hidden="1">#REF!</definedName>
    <definedName name="Crystal_9_1_WEBI_Space" localSheetId="23" hidden="1">#REF!</definedName>
    <definedName name="Crystal_9_1_WEBI_Space" localSheetId="24" hidden="1">#REF!</definedName>
    <definedName name="Crystal_9_1_WEBI_Space" hidden="1">#REF!</definedName>
    <definedName name="Crystal_9_1_WEBI_Table" localSheetId="9" hidden="1">#REF!</definedName>
    <definedName name="Crystal_9_1_WEBI_Table" localSheetId="23" hidden="1">#REF!</definedName>
    <definedName name="Crystal_9_1_WEBI_Table" localSheetId="24" hidden="1">#REF!</definedName>
    <definedName name="Crystal_9_1_WEBI_Table" localSheetId="8" hidden="1">'4.9'!#REF!</definedName>
    <definedName name="Crystal_9_1_WEBI_Table" hidden="1">#REF!</definedName>
    <definedName name="Crystal_9_1_WEBI_VHeading" localSheetId="9" hidden="1">#REF!</definedName>
    <definedName name="Crystal_9_1_WEBI_VHeading" localSheetId="23" hidden="1">#REF!</definedName>
    <definedName name="Crystal_9_1_WEBI_VHeading" localSheetId="24" hidden="1">#REF!</definedName>
    <definedName name="Crystal_9_1_WEBI_VHeading" hidden="1">#REF!</definedName>
    <definedName name="CUADRO_10.3.1" localSheetId="9">#REF!</definedName>
    <definedName name="CUADRO_10.3.1" localSheetId="8">'4.9'!#REF!</definedName>
    <definedName name="CUADRO_10.3.1">#REF!</definedName>
    <definedName name="CUADRO_N__4.1.3" localSheetId="9">#REF!</definedName>
    <definedName name="CUADRO_N__4.1.3" localSheetId="23">#REF!</definedName>
    <definedName name="CUADRO_N__4.1.3" localSheetId="24">#REF!</definedName>
    <definedName name="CUADRO_N__4.1.3" localSheetId="25">#REF!</definedName>
    <definedName name="CUADRO_N__4.1.3" localSheetId="26">#REF!</definedName>
    <definedName name="CUADRO_N__4.1.3" localSheetId="8">'4.9'!#REF!</definedName>
    <definedName name="CUADRO_N__4.1.3">#REF!</definedName>
    <definedName name="Current_account" localSheetId="9">#REF!</definedName>
    <definedName name="Current_account" localSheetId="23">#REF!</definedName>
    <definedName name="Current_account" localSheetId="24">#REF!</definedName>
    <definedName name="Current_account" localSheetId="25">#REF!</definedName>
    <definedName name="Current_account" localSheetId="26">#REF!</definedName>
    <definedName name="Current_account" localSheetId="8">'4.9'!#REF!</definedName>
    <definedName name="Current_account">#REF!</definedName>
    <definedName name="dfg" localSheetId="9">#REF!</definedName>
    <definedName name="dfg" localSheetId="8">'4.9'!#REF!</definedName>
    <definedName name="dfg">#REF!</definedName>
    <definedName name="EdssBatchRange" localSheetId="9">#REF!</definedName>
    <definedName name="EdssBatchRange" localSheetId="23">#REF!</definedName>
    <definedName name="EdssBatchRange" localSheetId="24">#REF!</definedName>
    <definedName name="EdssBatchRange" localSheetId="25">#REF!</definedName>
    <definedName name="EdssBatchRange" localSheetId="26">#REF!</definedName>
    <definedName name="EdssBatchRange" localSheetId="8">'4.9'!#REF!</definedName>
    <definedName name="EdssBatchRange">#REF!</definedName>
    <definedName name="etl" localSheetId="9">#REF!</definedName>
    <definedName name="etl" localSheetId="8">'4.9'!#REF!</definedName>
    <definedName name="etl">#REF!</definedName>
    <definedName name="F" localSheetId="9">#REF!</definedName>
    <definedName name="F" localSheetId="23">#REF!</definedName>
    <definedName name="F" localSheetId="24">#REF!</definedName>
    <definedName name="F" localSheetId="25">#REF!</definedName>
    <definedName name="F" localSheetId="26">#REF!</definedName>
    <definedName name="F" localSheetId="8">'4.9'!#REF!</definedName>
    <definedName name="F">#REF!</definedName>
    <definedName name="Foreign_liabilities" localSheetId="9">#REF!</definedName>
    <definedName name="Foreign_liabilities" localSheetId="23">#REF!</definedName>
    <definedName name="Foreign_liabilities" localSheetId="24">#REF!</definedName>
    <definedName name="Foreign_liabilities" localSheetId="25">#REF!</definedName>
    <definedName name="Foreign_liabilities" localSheetId="26">#REF!</definedName>
    <definedName name="Foreign_liabilities" localSheetId="8">'4.9'!#REF!</definedName>
    <definedName name="Foreign_liabilities">#REF!</definedName>
    <definedName name="g" localSheetId="9">#REF!</definedName>
    <definedName name="g" localSheetId="8">'4.9'!#REF!</definedName>
    <definedName name="g">#REF!</definedName>
    <definedName name="GRÁFICO_10.3.1." localSheetId="9">#REF!</definedName>
    <definedName name="GRÁFICO_10.3.1." localSheetId="8">'4.9'!#REF!</definedName>
    <definedName name="GRÁFICO_10.3.1.">#REF!</definedName>
    <definedName name="GRÁFICO_10.3.2" localSheetId="9">#REF!</definedName>
    <definedName name="GRÁFICO_10.3.2" localSheetId="8">'4.9'!#REF!</definedName>
    <definedName name="GRÁFICO_10.3.2">#REF!</definedName>
    <definedName name="GRÁFICO_10.3.3" localSheetId="9">#REF!</definedName>
    <definedName name="GRÁFICO_10.3.3" localSheetId="8">'4.9'!#REF!</definedName>
    <definedName name="GRÁFICO_10.3.3">#REF!</definedName>
    <definedName name="GRÁFICO_10.3.4." localSheetId="9">#REF!</definedName>
    <definedName name="GRÁFICO_10.3.4." localSheetId="8">'4.9'!#REF!</definedName>
    <definedName name="GRÁFICO_10.3.4.">#REF!</definedName>
    <definedName name="GRÁFICO_N_10.2.4." localSheetId="9">#REF!</definedName>
    <definedName name="GRÁFICO_N_10.2.4." localSheetId="23">#REF!</definedName>
    <definedName name="GRÁFICO_N_10.2.4." localSheetId="24">#REF!</definedName>
    <definedName name="GRÁFICO_N_10.2.4." localSheetId="25">#REF!</definedName>
    <definedName name="GRÁFICO_N_10.2.4." localSheetId="26">#REF!</definedName>
    <definedName name="GRÁFICO_N_10.2.4." localSheetId="8">'4.9'!#REF!</definedName>
    <definedName name="GRÁFICO_N_10.2.4.">#REF!</definedName>
    <definedName name="Gross_reserves" localSheetId="9">#REF!</definedName>
    <definedName name="Gross_reserves" localSheetId="23">#REF!</definedName>
    <definedName name="Gross_reserves" localSheetId="24">#REF!</definedName>
    <definedName name="Gross_reserves" localSheetId="25">#REF!</definedName>
    <definedName name="Gross_reserves" localSheetId="26">#REF!</definedName>
    <definedName name="Gross_reserves" localSheetId="8">'4.9'!#REF!</definedName>
    <definedName name="Gross_reserves">#REF!</definedName>
    <definedName name="HERE" localSheetId="9">#REF!</definedName>
    <definedName name="HERE" localSheetId="23">#REF!</definedName>
    <definedName name="HERE" localSheetId="24">#REF!</definedName>
    <definedName name="HERE" localSheetId="25">#REF!</definedName>
    <definedName name="HERE" localSheetId="26">#REF!</definedName>
    <definedName name="HERE" localSheetId="8">'4.9'!#REF!</definedName>
    <definedName name="HERE">#REF!</definedName>
    <definedName name="In_millions_of_lei" localSheetId="9">#REF!</definedName>
    <definedName name="In_millions_of_lei" localSheetId="23">#REF!</definedName>
    <definedName name="In_millions_of_lei" localSheetId="24">#REF!</definedName>
    <definedName name="In_millions_of_lei" localSheetId="8">'4.9'!#REF!</definedName>
    <definedName name="In_millions_of_lei">#REF!</definedName>
    <definedName name="In_millions_of_U.S._dollars" localSheetId="9">#REF!</definedName>
    <definedName name="In_millions_of_U.S._dollars" localSheetId="23">#REF!</definedName>
    <definedName name="In_millions_of_U.S._dollars" localSheetId="24">#REF!</definedName>
    <definedName name="In_millions_of_U.S._dollars" localSheetId="8">'4.9'!#REF!</definedName>
    <definedName name="In_millions_of_U.S._dollars">#REF!</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LATESTK" hidden="1">1000</definedName>
    <definedName name="IQ_LATESTQ" hidden="1">500</definedName>
    <definedName name="IQ_LTMMONTH" hidden="1">120000</definedName>
    <definedName name="IQ_TODAY" hidden="1">0</definedName>
    <definedName name="IQ_YTDMONTH" hidden="1">130000</definedName>
    <definedName name="irb.kons" localSheetId="8">'4.9'!#REF!</definedName>
    <definedName name="IRB.konsern" localSheetId="8">'4.9'!#REF!</definedName>
    <definedName name="IRB.konsern_kopi" localSheetId="9">#REF!</definedName>
    <definedName name="IRB.konsern_kopi" localSheetId="8">'4.9'!#REF!</definedName>
    <definedName name="IRB.konsern_kopi">#REF!</definedName>
    <definedName name="IRB.solo" localSheetId="8">'4.9'!#REF!</definedName>
    <definedName name="k" localSheetId="9" hidden="1">#REF!</definedName>
    <definedName name="k" localSheetId="23" hidden="1">#REF!</definedName>
    <definedName name="k" localSheetId="24" hidden="1">#REF!</definedName>
    <definedName name="k" localSheetId="25" hidden="1">#REF!</definedName>
    <definedName name="k" localSheetId="26" hidden="1">#REF!</definedName>
    <definedName name="k" localSheetId="8" hidden="1">'4.9'!#REF!</definedName>
    <definedName name="k" hidden="1">#REF!</definedName>
    <definedName name="Kapitalinstrument" localSheetId="9">#REF!</definedName>
    <definedName name="Kapitalinstrument" localSheetId="8">'4.9'!#REF!</definedName>
    <definedName name="Kapitalinstrument">#REF!</definedName>
    <definedName name="KEND" localSheetId="9">#REF!</definedName>
    <definedName name="KEND" localSheetId="23">#REF!</definedName>
    <definedName name="KEND" localSheetId="24">#REF!</definedName>
    <definedName name="KEND" localSheetId="25">#REF!</definedName>
    <definedName name="KEND" localSheetId="26">#REF!</definedName>
    <definedName name="KEND" localSheetId="8">'4.9'!#REF!</definedName>
    <definedName name="KEND">#REF!</definedName>
    <definedName name="kkk" localSheetId="9" hidden="1">#REF!</definedName>
    <definedName name="kkk" localSheetId="23" hidden="1">#REF!</definedName>
    <definedName name="kkk" localSheetId="24" hidden="1">#REF!</definedName>
    <definedName name="kkk" localSheetId="8" hidden="1">'4.9'!#REF!</definedName>
    <definedName name="kkk" hidden="1">#REF!</definedName>
    <definedName name="KMENU" localSheetId="9">#REF!</definedName>
    <definedName name="KMENU" localSheetId="23">#REF!</definedName>
    <definedName name="KMENU" localSheetId="24">#REF!</definedName>
    <definedName name="KMENU" localSheetId="25">#REF!</definedName>
    <definedName name="KMENU" localSheetId="26">#REF!</definedName>
    <definedName name="KMENU" localSheetId="8">'4.9'!#REF!</definedName>
    <definedName name="KMENU">#REF!</definedName>
    <definedName name="konsern_b.nr" localSheetId="8">'4.9'!#REF!</definedName>
    <definedName name="liquidity_reserve" localSheetId="9">#REF!</definedName>
    <definedName name="liquidity_reserve" localSheetId="23">#REF!</definedName>
    <definedName name="liquidity_reserve" localSheetId="24">#REF!</definedName>
    <definedName name="liquidity_reserve" localSheetId="25">#REF!</definedName>
    <definedName name="liquidity_reserve" localSheetId="26">#REF!</definedName>
    <definedName name="liquidity_reserve" localSheetId="8">'4.9'!#REF!</definedName>
    <definedName name="liquidity_reserve">#REF!</definedName>
    <definedName name="MACROS" localSheetId="9">#REF!</definedName>
    <definedName name="MACROS" localSheetId="23">#REF!</definedName>
    <definedName name="MACROS" localSheetId="24">#REF!</definedName>
    <definedName name="MACROS" localSheetId="8">'4.9'!#REF!</definedName>
    <definedName name="MACROS">#REF!</definedName>
    <definedName name="MCV" localSheetId="9">#REF!</definedName>
    <definedName name="MCV" localSheetId="8">'4.9'!#REF!</definedName>
    <definedName name="MCV">#REF!</definedName>
    <definedName name="Medium_term_BOP_scenario" localSheetId="9">#REF!</definedName>
    <definedName name="Medium_term_BOP_scenario" localSheetId="23">#REF!</definedName>
    <definedName name="Medium_term_BOP_scenario" localSheetId="24">#REF!</definedName>
    <definedName name="Medium_term_BOP_scenario" localSheetId="25">#REF!</definedName>
    <definedName name="Medium_term_BOP_scenario" localSheetId="26">#REF!</definedName>
    <definedName name="Medium_term_BOP_scenario" localSheetId="8">'4.9'!#REF!</definedName>
    <definedName name="Medium_term_BOP_scenario">#REF!</definedName>
    <definedName name="midterm" localSheetId="9">#REF!</definedName>
    <definedName name="midterm" localSheetId="23">#REF!</definedName>
    <definedName name="midterm" localSheetId="24">#REF!</definedName>
    <definedName name="midterm" localSheetId="25">#REF!</definedName>
    <definedName name="midterm" localSheetId="26">#REF!</definedName>
    <definedName name="midterm" localSheetId="8">'4.9'!#REF!</definedName>
    <definedName name="midterm">#REF!</definedName>
    <definedName name="mod1.03" localSheetId="9">#REF!</definedName>
    <definedName name="mod1.03" localSheetId="23">#REF!</definedName>
    <definedName name="mod1.03" localSheetId="24">#REF!</definedName>
    <definedName name="mod1.03" localSheetId="25">#REF!</definedName>
    <definedName name="mod1.03" localSheetId="26">#REF!</definedName>
    <definedName name="mod1.03" localSheetId="8">'4.9'!#REF!</definedName>
    <definedName name="mod1.03">#REF!</definedName>
    <definedName name="Moldova__Balance_of_Payments__1994_98" localSheetId="9">#REF!</definedName>
    <definedName name="Moldova__Balance_of_Payments__1994_98" localSheetId="23">#REF!</definedName>
    <definedName name="Moldova__Balance_of_Payments__1994_98" localSheetId="24">#REF!</definedName>
    <definedName name="Moldova__Balance_of_Payments__1994_98" localSheetId="25">#REF!</definedName>
    <definedName name="Moldova__Balance_of_Payments__1994_98" localSheetId="26">#REF!</definedName>
    <definedName name="Moldova__Balance_of_Payments__1994_98" localSheetId="8">'4.9'!#REF!</definedName>
    <definedName name="Moldova__Balance_of_Payments__1994_98">#REF!</definedName>
    <definedName name="Monetary_Program_Parameters" localSheetId="9">#REF!</definedName>
    <definedName name="Monetary_Program_Parameters" localSheetId="23">#REF!</definedName>
    <definedName name="Monetary_Program_Parameters" localSheetId="24">#REF!</definedName>
    <definedName name="Monetary_Program_Parameters" localSheetId="25">#REF!</definedName>
    <definedName name="Monetary_Program_Parameters" localSheetId="26">#REF!</definedName>
    <definedName name="Monetary_Program_Parameters" localSheetId="8">'4.9'!#REF!</definedName>
    <definedName name="Monetary_Program_Parameters">#REF!</definedName>
    <definedName name="moneyprogram" localSheetId="9">#REF!</definedName>
    <definedName name="moneyprogram" localSheetId="23">#REF!</definedName>
    <definedName name="moneyprogram" localSheetId="24">#REF!</definedName>
    <definedName name="moneyprogram" localSheetId="25">#REF!</definedName>
    <definedName name="moneyprogram" localSheetId="26">#REF!</definedName>
    <definedName name="moneyprogram" localSheetId="8">'4.9'!#REF!</definedName>
    <definedName name="moneyprogram">#REF!</definedName>
    <definedName name="monprogparameters" localSheetId="9">#REF!</definedName>
    <definedName name="monprogparameters" localSheetId="23">#REF!</definedName>
    <definedName name="monprogparameters" localSheetId="24">#REF!</definedName>
    <definedName name="monprogparameters" localSheetId="8">'4.9'!#REF!</definedName>
    <definedName name="monprogparameters">#REF!</definedName>
    <definedName name="monsurvey" localSheetId="9">#REF!</definedName>
    <definedName name="monsurvey" localSheetId="23">#REF!</definedName>
    <definedName name="monsurvey" localSheetId="24">#REF!</definedName>
    <definedName name="monsurvey" localSheetId="8">'4.9'!#REF!</definedName>
    <definedName name="monsurvey">#REF!</definedName>
    <definedName name="mt_moneyprog" localSheetId="9">#REF!</definedName>
    <definedName name="mt_moneyprog" localSheetId="23">#REF!</definedName>
    <definedName name="mt_moneyprog" localSheetId="24">#REF!</definedName>
    <definedName name="mt_moneyprog" localSheetId="8">'4.9'!#REF!</definedName>
    <definedName name="mt_moneyprog">#REF!</definedName>
    <definedName name="n" hidden="1">{#N/A,#N/A,FALSE,"CB";#N/A,#N/A,FALSE,"CMB";#N/A,#N/A,FALSE,"NBFI"}</definedName>
    <definedName name="NFA_assumptions" localSheetId="9">#REF!</definedName>
    <definedName name="NFA_assumptions" localSheetId="23">#REF!</definedName>
    <definedName name="NFA_assumptions" localSheetId="24">#REF!</definedName>
    <definedName name="NFA_assumptions" localSheetId="8">'4.9'!#REF!</definedName>
    <definedName name="NFA_assumptions">#REF!</definedName>
    <definedName name="NFP_VE" localSheetId="9">#REF!</definedName>
    <definedName name="NFP_VE" localSheetId="23">#REF!</definedName>
    <definedName name="NFP_VE" localSheetId="24">#REF!</definedName>
    <definedName name="NFP_VE" localSheetId="8">'4.9'!#REF!</definedName>
    <definedName name="NFP_VE">#REF!</definedName>
    <definedName name="NFP_VE_1" localSheetId="9">#REF!</definedName>
    <definedName name="NFP_VE_1" localSheetId="23">#REF!</definedName>
    <definedName name="NFP_VE_1" localSheetId="24">#REF!</definedName>
    <definedName name="NFP_VE_1" localSheetId="8">'4.9'!#REF!</definedName>
    <definedName name="NFP_VE_1">#REF!</definedName>
    <definedName name="Non_BRO" localSheetId="9">#REF!</definedName>
    <definedName name="Non_BRO" localSheetId="23">#REF!</definedName>
    <definedName name="Non_BRO" localSheetId="24">#REF!</definedName>
    <definedName name="Non_BRO" localSheetId="25">#REF!</definedName>
    <definedName name="Non_BRO" localSheetId="26">#REF!</definedName>
    <definedName name="Non_BRO" localSheetId="8">'4.9'!#REF!</definedName>
    <definedName name="Non_BRO">#REF!</definedName>
    <definedName name="ny" localSheetId="0" hidden="1">#REF!</definedName>
    <definedName name="ny" localSheetId="9" hidden="1">#REF!</definedName>
    <definedName name="ny" localSheetId="10" hidden="1">#REF!</definedName>
    <definedName name="ny" localSheetId="12" hidden="1">#REF!</definedName>
    <definedName name="Ny" localSheetId="13" hidden="1">{#N/A,#N/A,FALSE,"CB";#N/A,#N/A,FALSE,"CMB";#N/A,#N/A,FALSE,"NBFI"}</definedName>
    <definedName name="ny" localSheetId="14" hidden="1">#REF!</definedName>
    <definedName name="ny" localSheetId="15" hidden="1">#REF!</definedName>
    <definedName name="ny" localSheetId="16" hidden="1">#REF!</definedName>
    <definedName name="ny" localSheetId="17" hidden="1">#REF!</definedName>
    <definedName name="Ny" localSheetId="23" hidden="1">{#N/A,#N/A,FALSE,"CB";#N/A,#N/A,FALSE,"CMB";#N/A,#N/A,FALSE,"NBFI"}</definedName>
    <definedName name="Ny" localSheetId="24" hidden="1">{#N/A,#N/A,FALSE,"CB";#N/A,#N/A,FALSE,"CMB";#N/A,#N/A,FALSE,"NBFI"}</definedName>
    <definedName name="Ny" localSheetId="25" hidden="1">{#N/A,#N/A,FALSE,"CB";#N/A,#N/A,FALSE,"CMB";#N/A,#N/A,FALSE,"NBFI"}</definedName>
    <definedName name="Ny" localSheetId="26" hidden="1">{#N/A,#N/A,FALSE,"CB";#N/A,#N/A,FALSE,"CMB";#N/A,#N/A,FALSE,"NBFI"}</definedName>
    <definedName name="ny" localSheetId="2" hidden="1">#REF!</definedName>
    <definedName name="ny" localSheetId="8" hidden="1">'4.9'!#REF!</definedName>
    <definedName name="Ny" hidden="1">{#N/A,#N/A,FALSE,"CB";#N/A,#N/A,FALSE,"CMB";#N/A,#N/A,FALSE,"NBFI"}</definedName>
    <definedName name="Nøkkeltall" localSheetId="8">'4.9'!#REF!</definedName>
    <definedName name="ORBOF" localSheetId="8">'4.9'!#REF!</definedName>
    <definedName name="ORBOFdata" localSheetId="8">'4.9'!#REF!</definedName>
    <definedName name="PEND" localSheetId="9">#REF!</definedName>
    <definedName name="PEND" localSheetId="23">#REF!</definedName>
    <definedName name="PEND" localSheetId="24">#REF!</definedName>
    <definedName name="PEND" localSheetId="25">#REF!</definedName>
    <definedName name="PEND" localSheetId="26">#REF!</definedName>
    <definedName name="PEND" localSheetId="8">'4.9'!#REF!</definedName>
    <definedName name="PEND">#REF!</definedName>
    <definedName name="PEOP" localSheetId="9">#REF!</definedName>
    <definedName name="PEOP" localSheetId="23">#REF!</definedName>
    <definedName name="PEOP" localSheetId="24">#REF!</definedName>
    <definedName name="PEOP" localSheetId="25">#REF!</definedName>
    <definedName name="PEOP" localSheetId="26">#REF!</definedName>
    <definedName name="PEOP" localSheetId="8">'4.9'!#REF!</definedName>
    <definedName name="PEOP">#REF!</definedName>
    <definedName name="PEOP_1" localSheetId="9">#REF!</definedName>
    <definedName name="PEOP_1" localSheetId="23">#REF!</definedName>
    <definedName name="PEOP_1" localSheetId="24">#REF!</definedName>
    <definedName name="PEOP_1" localSheetId="25">#REF!</definedName>
    <definedName name="PEOP_1" localSheetId="26">#REF!</definedName>
    <definedName name="PEOP_1" localSheetId="8">'4.9'!#REF!</definedName>
    <definedName name="PEOP_1">#REF!</definedName>
    <definedName name="PMENU" localSheetId="9">#REF!</definedName>
    <definedName name="PMENU" localSheetId="23">#REF!</definedName>
    <definedName name="PMENU" localSheetId="24">#REF!</definedName>
    <definedName name="PMENU" localSheetId="25">#REF!</definedName>
    <definedName name="PMENU" localSheetId="26">#REF!</definedName>
    <definedName name="PMENU" localSheetId="8">'4.9'!#REF!</definedName>
    <definedName name="PMENU">#REF!</definedName>
    <definedName name="PRINT_TITLES_MI" localSheetId="9">#REF!</definedName>
    <definedName name="PRINT_TITLES_MI" localSheetId="23">#REF!</definedName>
    <definedName name="PRINT_TITLES_MI" localSheetId="24">#REF!</definedName>
    <definedName name="PRINT_TITLES_MI" localSheetId="25">#REF!</definedName>
    <definedName name="PRINT_TITLES_MI" localSheetId="26">#REF!</definedName>
    <definedName name="PRINT_TITLES_MI" localSheetId="8">'4.9'!#REF!</definedName>
    <definedName name="PRINT_TITLES_MI">#REF!</definedName>
    <definedName name="promgraf" localSheetId="9">#REF!</definedName>
    <definedName name="promgraf" localSheetId="23">#REF!</definedName>
    <definedName name="promgraf" localSheetId="24">#REF!</definedName>
    <definedName name="promgraf" localSheetId="25">#REF!</definedName>
    <definedName name="promgraf" localSheetId="26">#REF!</definedName>
    <definedName name="promgraf" localSheetId="8">'4.9'!#REF!</definedName>
    <definedName name="promgraf">#REF!</definedName>
    <definedName name="REAL" localSheetId="9">#REF!</definedName>
    <definedName name="REAL" localSheetId="23">#REF!</definedName>
    <definedName name="REAL" localSheetId="24">#REF!</definedName>
    <definedName name="REAL" localSheetId="25">#REF!</definedName>
    <definedName name="REAL" localSheetId="26">#REF!</definedName>
    <definedName name="REAL" localSheetId="8">'4.9'!#REF!</definedName>
    <definedName name="REAL">#REF!</definedName>
    <definedName name="RR" localSheetId="9">#REF!</definedName>
    <definedName name="RR" localSheetId="8">'4.9'!#REF!</definedName>
    <definedName name="RR">#REF!</definedName>
    <definedName name="s" localSheetId="8">'4.9'!#REF!</definedName>
    <definedName name="sdfasdfasf" localSheetId="9" hidden="1">#REF!</definedName>
    <definedName name="sdfasdfasf" localSheetId="23" hidden="1">#REF!</definedName>
    <definedName name="sdfasdfasf" localSheetId="24" hidden="1">#REF!</definedName>
    <definedName name="sdfasdfasf" localSheetId="25" hidden="1">#REF!</definedName>
    <definedName name="sdfasdfasf" localSheetId="26" hidden="1">#REF!</definedName>
    <definedName name="sdfasdfasf" localSheetId="8" hidden="1">'4.9'!#REF!</definedName>
    <definedName name="sdfasdfasf" hidden="1">#REF!</definedName>
    <definedName name="Sel_Econ_Ind" localSheetId="9">#REF!</definedName>
    <definedName name="Sel_Econ_Ind" localSheetId="23">#REF!</definedName>
    <definedName name="Sel_Econ_Ind" localSheetId="24">#REF!</definedName>
    <definedName name="Sel_Econ_Ind" localSheetId="25">#REF!</definedName>
    <definedName name="Sel_Econ_Ind" localSheetId="26">#REF!</definedName>
    <definedName name="Sel_Econ_Ind" localSheetId="8">'4.9'!#REF!</definedName>
    <definedName name="Sel_Econ_Ind">#REF!</definedName>
    <definedName name="sencount" hidden="1">2</definedName>
    <definedName name="SheetType" localSheetId="9">#REF!</definedName>
    <definedName name="SheetType" localSheetId="8">'4.9'!#REF!</definedName>
    <definedName name="SheetType">#REF!</definedName>
    <definedName name="solo_b.nr." localSheetId="8">'4.9'!#REF!</definedName>
    <definedName name="SRV" localSheetId="9">#REF!</definedName>
    <definedName name="SRV" localSheetId="8">'4.9'!#REF!</definedName>
    <definedName name="SRV">#REF!</definedName>
    <definedName name="Standard.konsern" localSheetId="8">'4.9'!#REF!</definedName>
    <definedName name="Standard.solo" localSheetId="8">'4.9'!#REF!</definedName>
    <definedName name="SUMMARY1" localSheetId="9">#REF!</definedName>
    <definedName name="SUMMARY1" localSheetId="23">#REF!</definedName>
    <definedName name="SUMMARY1" localSheetId="24">#REF!</definedName>
    <definedName name="SUMMARY1" localSheetId="25">#REF!</definedName>
    <definedName name="SUMMARY1" localSheetId="26">#REF!</definedName>
    <definedName name="SUMMARY1" localSheetId="8">'4.9'!#REF!</definedName>
    <definedName name="SUMMARY1">#REF!</definedName>
    <definedName name="SUMMARY2" localSheetId="9">#REF!</definedName>
    <definedName name="SUMMARY2" localSheetId="23">#REF!</definedName>
    <definedName name="SUMMARY2" localSheetId="24">#REF!</definedName>
    <definedName name="SUMMARY2" localSheetId="25">#REF!</definedName>
    <definedName name="SUMMARY2" localSheetId="26">#REF!</definedName>
    <definedName name="SUMMARY2" localSheetId="8">'4.9'!#REF!</definedName>
    <definedName name="SUMMARY2">#REF!</definedName>
    <definedName name="sxvfdg" localSheetId="8">'4.9'!#REF!</definedName>
    <definedName name="Table_2____Moldova___General_Government_Budget_1995_98__Mdl_millions__1" localSheetId="9">#REF!</definedName>
    <definedName name="Table_2____Moldova___General_Government_Budget_1995_98__Mdl_millions__1" localSheetId="23">#REF!</definedName>
    <definedName name="Table_2____Moldova___General_Government_Budget_1995_98__Mdl_millions__1" localSheetId="24">#REF!</definedName>
    <definedName name="Table_2____Moldova___General_Government_Budget_1995_98__Mdl_millions__1" localSheetId="25">#REF!</definedName>
    <definedName name="Table_2____Moldova___General_Government_Budget_1995_98__Mdl_millions__1" localSheetId="26">#REF!</definedName>
    <definedName name="Table_2____Moldova___General_Government_Budget_1995_98__Mdl_millions__1" localSheetId="8">'4.9'!#REF!</definedName>
    <definedName name="Table_2____Moldova___General_Government_Budget_1995_98__Mdl_millions__1">#REF!</definedName>
    <definedName name="Table_3._Moldova__Balance_of_Payments__1994_98" localSheetId="9">#REF!</definedName>
    <definedName name="Table_3._Moldova__Balance_of_Payments__1994_98" localSheetId="23">#REF!</definedName>
    <definedName name="Table_3._Moldova__Balance_of_Payments__1994_98" localSheetId="24">#REF!</definedName>
    <definedName name="Table_3._Moldova__Balance_of_Payments__1994_98" localSheetId="8">'4.9'!#REF!</definedName>
    <definedName name="Table_3._Moldova__Balance_of_Payments__1994_98">#REF!</definedName>
    <definedName name="Table_4.__Moldova____Monetary_Survey_and_Projections__1994_98_1" localSheetId="9">#REF!</definedName>
    <definedName name="Table_4.__Moldova____Monetary_Survey_and_Projections__1994_98_1" localSheetId="23">#REF!</definedName>
    <definedName name="Table_4.__Moldova____Monetary_Survey_and_Projections__1994_98_1" localSheetId="24">#REF!</definedName>
    <definedName name="Table_4.__Moldova____Monetary_Survey_and_Projections__1994_98_1" localSheetId="8">'4.9'!#REF!</definedName>
    <definedName name="Table_4.__Moldova____Monetary_Survey_and_Projections__1994_98_1">#REF!</definedName>
    <definedName name="Table_6.__Moldova__Balance_of_Payments__1994_98" localSheetId="9">#REF!</definedName>
    <definedName name="Table_6.__Moldova__Balance_of_Payments__1994_98" localSheetId="23">#REF!</definedName>
    <definedName name="Table_6.__Moldova__Balance_of_Payments__1994_98" localSheetId="24">#REF!</definedName>
    <definedName name="Table_6.__Moldova__Balance_of_Payments__1994_98" localSheetId="8">'4.9'!#REF!</definedName>
    <definedName name="Table_6.__Moldova__Balance_of_Payments__1994_98">#REF!</definedName>
    <definedName name="table1" localSheetId="9">#REF!</definedName>
    <definedName name="table1" localSheetId="23">#REF!</definedName>
    <definedName name="table1" localSheetId="24">#REF!</definedName>
    <definedName name="table1" localSheetId="8">'4.9'!#REF!</definedName>
    <definedName name="table1">#REF!</definedName>
    <definedName name="table2" localSheetId="9">#REF!</definedName>
    <definedName name="table2" localSheetId="23">#REF!</definedName>
    <definedName name="table2" localSheetId="24">#REF!</definedName>
    <definedName name="table2" localSheetId="8">'4.9'!#REF!</definedName>
    <definedName name="table2">#REF!</definedName>
    <definedName name="table29" localSheetId="9">#REF!</definedName>
    <definedName name="table29" localSheetId="23">#REF!</definedName>
    <definedName name="table29" localSheetId="24">#REF!</definedName>
    <definedName name="table29" localSheetId="8">'4.9'!#REF!</definedName>
    <definedName name="table29">#REF!</definedName>
    <definedName name="table3" localSheetId="9">#REF!</definedName>
    <definedName name="table3" localSheetId="23">#REF!</definedName>
    <definedName name="table3" localSheetId="24">#REF!</definedName>
    <definedName name="table3" localSheetId="8">'4.9'!#REF!</definedName>
    <definedName name="table3">#REF!</definedName>
    <definedName name="table30" localSheetId="9">#REF!</definedName>
    <definedName name="table30" localSheetId="23">#REF!</definedName>
    <definedName name="table30" localSheetId="24">#REF!</definedName>
    <definedName name="table30" localSheetId="8">'4.9'!#REF!</definedName>
    <definedName name="table30">#REF!</definedName>
    <definedName name="table31" localSheetId="9">#REF!</definedName>
    <definedName name="table31" localSheetId="23">#REF!</definedName>
    <definedName name="table31" localSheetId="24">#REF!</definedName>
    <definedName name="table31" localSheetId="8">'4.9'!#REF!</definedName>
    <definedName name="table31">#REF!</definedName>
    <definedName name="table32" localSheetId="9">#REF!</definedName>
    <definedName name="table32" localSheetId="23">#REF!</definedName>
    <definedName name="table32" localSheetId="24">#REF!</definedName>
    <definedName name="table32" localSheetId="8">'4.9'!#REF!</definedName>
    <definedName name="table32">#REF!</definedName>
    <definedName name="table34" localSheetId="9">#REF!</definedName>
    <definedName name="table34" localSheetId="23">#REF!</definedName>
    <definedName name="table34" localSheetId="24">#REF!</definedName>
    <definedName name="table34" localSheetId="8">'4.9'!#REF!</definedName>
    <definedName name="table34">#REF!</definedName>
    <definedName name="table35" localSheetId="9">#REF!</definedName>
    <definedName name="table35" localSheetId="23">#REF!</definedName>
    <definedName name="table35" localSheetId="24">#REF!</definedName>
    <definedName name="table35" localSheetId="8">'4.9'!#REF!</definedName>
    <definedName name="table35">#REF!</definedName>
    <definedName name="table36" localSheetId="9">#REF!</definedName>
    <definedName name="table36" localSheetId="23">#REF!</definedName>
    <definedName name="table36" localSheetId="24">#REF!</definedName>
    <definedName name="table36" localSheetId="8">'4.9'!#REF!</definedName>
    <definedName name="table36">#REF!</definedName>
    <definedName name="table37" localSheetId="9">#REF!</definedName>
    <definedName name="table37" localSheetId="23">#REF!</definedName>
    <definedName name="table37" localSheetId="24">#REF!</definedName>
    <definedName name="table37" localSheetId="8">'4.9'!#REF!</definedName>
    <definedName name="table37">#REF!</definedName>
    <definedName name="table4" localSheetId="9">#REF!</definedName>
    <definedName name="table4" localSheetId="23">#REF!</definedName>
    <definedName name="table4" localSheetId="24">#REF!</definedName>
    <definedName name="table4" localSheetId="8">'4.9'!#REF!</definedName>
    <definedName name="table4">#REF!</definedName>
    <definedName name="table5" localSheetId="9">#REF!</definedName>
    <definedName name="table5" localSheetId="23">#REF!</definedName>
    <definedName name="table5" localSheetId="24">#REF!</definedName>
    <definedName name="table5" localSheetId="8">'4.9'!#REF!</definedName>
    <definedName name="table5">#REF!</definedName>
    <definedName name="table6" localSheetId="9">#REF!</definedName>
    <definedName name="table6" localSheetId="23">#REF!</definedName>
    <definedName name="table6" localSheetId="24">#REF!</definedName>
    <definedName name="table6" localSheetId="8">'4.9'!#REF!</definedName>
    <definedName name="table6">#REF!</definedName>
    <definedName name="table7" localSheetId="9">#REF!</definedName>
    <definedName name="table7" localSheetId="23">#REF!</definedName>
    <definedName name="table7" localSheetId="24">#REF!</definedName>
    <definedName name="table7" localSheetId="8">'4.9'!#REF!</definedName>
    <definedName name="table7">#REF!</definedName>
    <definedName name="table8" localSheetId="9">#REF!</definedName>
    <definedName name="table8" localSheetId="23">#REF!</definedName>
    <definedName name="table8" localSheetId="24">#REF!</definedName>
    <definedName name="table8" localSheetId="8">'4.9'!#REF!</definedName>
    <definedName name="table8">#REF!</definedName>
    <definedName name="table9" localSheetId="9">#REF!</definedName>
    <definedName name="table9" localSheetId="23">#REF!</definedName>
    <definedName name="table9" localSheetId="24">#REF!</definedName>
    <definedName name="table9" localSheetId="8">'4.9'!#REF!</definedName>
    <definedName name="table9">#REF!</definedName>
    <definedName name="test" localSheetId="9">#REF!</definedName>
    <definedName name="test" localSheetId="23">#REF!</definedName>
    <definedName name="test" localSheetId="24">#REF!</definedName>
    <definedName name="test" localSheetId="8">'4.9'!#REF!</definedName>
    <definedName name="test">#REF!</definedName>
    <definedName name="tetete" localSheetId="9">#REF!</definedName>
    <definedName name="tetete">#REF!</definedName>
    <definedName name="tetetete" localSheetId="9">#REF!</definedName>
    <definedName name="tetetete">#REF!</definedName>
    <definedName name="Trade_balance" localSheetId="9">#REF!</definedName>
    <definedName name="Trade_balance" localSheetId="23">#REF!</definedName>
    <definedName name="Trade_balance" localSheetId="24">#REF!</definedName>
    <definedName name="Trade_balance" localSheetId="8">'4.9'!#REF!</definedName>
    <definedName name="Trade_balance">#REF!</definedName>
    <definedName name="TRNR_11b03b0f018a40a09c6a6e3de197f025_23_1" localSheetId="9" hidden="1">#REF!</definedName>
    <definedName name="TRNR_11b03b0f018a40a09c6a6e3de197f025_23_1" localSheetId="23" hidden="1">#REF!</definedName>
    <definedName name="TRNR_11b03b0f018a40a09c6a6e3de197f025_23_1" localSheetId="24" hidden="1">#REF!</definedName>
    <definedName name="TRNR_11b03b0f018a40a09c6a6e3de197f025_23_1" localSheetId="8" hidden="1">'4.9'!#REF!</definedName>
    <definedName name="TRNR_11b03b0f018a40a09c6a6e3de197f025_23_1" hidden="1">#REF!</definedName>
    <definedName name="TRNR_1495acafa5bb411baf79428b0ca312a3_181_7" localSheetId="9" hidden="1">#REF!</definedName>
    <definedName name="TRNR_1495acafa5bb411baf79428b0ca312a3_181_7" localSheetId="23" hidden="1">#REF!</definedName>
    <definedName name="TRNR_1495acafa5bb411baf79428b0ca312a3_181_7" localSheetId="24" hidden="1">#REF!</definedName>
    <definedName name="TRNR_1495acafa5bb411baf79428b0ca312a3_181_7" localSheetId="25" hidden="1">#REF!</definedName>
    <definedName name="TRNR_1495acafa5bb411baf79428b0ca312a3_181_7" localSheetId="26" hidden="1">#REF!</definedName>
    <definedName name="TRNR_1495acafa5bb411baf79428b0ca312a3_181_7" localSheetId="8" hidden="1">'4.9'!#REF!</definedName>
    <definedName name="TRNR_1495acafa5bb411baf79428b0ca312a3_181_7" hidden="1">#REF!</definedName>
    <definedName name="TRNR_14e5115026ca45d0b417c666c57886d3_1306_1" localSheetId="9" hidden="1">#REF!</definedName>
    <definedName name="TRNR_14e5115026ca45d0b417c666c57886d3_1306_1" localSheetId="23" hidden="1">#REF!</definedName>
    <definedName name="TRNR_14e5115026ca45d0b417c666c57886d3_1306_1" localSheetId="24" hidden="1">#REF!</definedName>
    <definedName name="TRNR_14e5115026ca45d0b417c666c57886d3_1306_1" localSheetId="25" hidden="1">#REF!</definedName>
    <definedName name="TRNR_14e5115026ca45d0b417c666c57886d3_1306_1" localSheetId="26" hidden="1">#REF!</definedName>
    <definedName name="TRNR_14e5115026ca45d0b417c666c57886d3_1306_1" localSheetId="8" hidden="1">'4.9'!#REF!</definedName>
    <definedName name="TRNR_14e5115026ca45d0b417c666c57886d3_1306_1" hidden="1">#REF!</definedName>
    <definedName name="TRNR_197e7e24e01c498e8886d29fbd7c3af6_61_7" localSheetId="9" hidden="1">#REF!</definedName>
    <definedName name="TRNR_197e7e24e01c498e8886d29fbd7c3af6_61_7" localSheetId="23" hidden="1">#REF!</definedName>
    <definedName name="TRNR_197e7e24e01c498e8886d29fbd7c3af6_61_7" localSheetId="24" hidden="1">#REF!</definedName>
    <definedName name="TRNR_197e7e24e01c498e8886d29fbd7c3af6_61_7" localSheetId="25" hidden="1">#REF!</definedName>
    <definedName name="TRNR_197e7e24e01c498e8886d29fbd7c3af6_61_7" localSheetId="26" hidden="1">#REF!</definedName>
    <definedName name="TRNR_197e7e24e01c498e8886d29fbd7c3af6_61_7" localSheetId="8" hidden="1">'4.9'!#REF!</definedName>
    <definedName name="TRNR_197e7e24e01c498e8886d29fbd7c3af6_61_7" hidden="1">#REF!</definedName>
    <definedName name="TRNR_1bb43bb16e564d2ba7dc33e6c304e8bf_21_7" localSheetId="9" hidden="1">#REF!</definedName>
    <definedName name="TRNR_1bb43bb16e564d2ba7dc33e6c304e8bf_21_7" localSheetId="23" hidden="1">#REF!</definedName>
    <definedName name="TRNR_1bb43bb16e564d2ba7dc33e6c304e8bf_21_7" localSheetId="24" hidden="1">#REF!</definedName>
    <definedName name="TRNR_1bb43bb16e564d2ba7dc33e6c304e8bf_21_7" localSheetId="25" hidden="1">#REF!</definedName>
    <definedName name="TRNR_1bb43bb16e564d2ba7dc33e6c304e8bf_21_7" localSheetId="26" hidden="1">#REF!</definedName>
    <definedName name="TRNR_1bb43bb16e564d2ba7dc33e6c304e8bf_21_7" localSheetId="8" hidden="1">'4.9'!#REF!</definedName>
    <definedName name="TRNR_1bb43bb16e564d2ba7dc33e6c304e8bf_21_7" hidden="1">#REF!</definedName>
    <definedName name="TRNR_21b3387dfb284a66a23c63b4949a3c46_54_5" localSheetId="0" hidden="1">#REF!</definedName>
    <definedName name="TRNR_21b3387dfb284a66a23c63b4949a3c46_54_5" localSheetId="9" hidden="1">#REF!</definedName>
    <definedName name="TRNR_21b3387dfb284a66a23c63b4949a3c46_54_5" localSheetId="10" hidden="1">#REF!</definedName>
    <definedName name="TRNR_21b3387dfb284a66a23c63b4949a3c46_54_5" localSheetId="12" hidden="1">#REF!</definedName>
    <definedName name="TRNR_21b3387dfb284a66a23c63b4949a3c46_54_5" localSheetId="14" hidden="1">#REF!</definedName>
    <definedName name="TRNR_21b3387dfb284a66a23c63b4949a3c46_54_5" localSheetId="15" hidden="1">#REF!</definedName>
    <definedName name="TRNR_21b3387dfb284a66a23c63b4949a3c46_54_5" localSheetId="16" hidden="1">#REF!</definedName>
    <definedName name="TRNR_21b3387dfb284a66a23c63b4949a3c46_54_5" localSheetId="17" hidden="1">#REF!</definedName>
    <definedName name="TRNR_21b3387dfb284a66a23c63b4949a3c46_54_5" localSheetId="23" hidden="1">#REF!</definedName>
    <definedName name="TRNR_21b3387dfb284a66a23c63b4949a3c46_54_5" localSheetId="24" hidden="1">#REF!</definedName>
    <definedName name="TRNR_21b3387dfb284a66a23c63b4949a3c46_54_5" localSheetId="25" hidden="1">#REF!</definedName>
    <definedName name="TRNR_21b3387dfb284a66a23c63b4949a3c46_54_5" localSheetId="26" hidden="1">#REF!</definedName>
    <definedName name="TRNR_21b3387dfb284a66a23c63b4949a3c46_54_5" localSheetId="2" hidden="1">#REF!</definedName>
    <definedName name="TRNR_21b3387dfb284a66a23c63b4949a3c46_54_5" localSheetId="8" hidden="1">'4.9'!#REF!</definedName>
    <definedName name="TRNR_21b3387dfb284a66a23c63b4949a3c46_54_5" hidden="1">#REF!</definedName>
    <definedName name="TRNR_2858053e83ae4898a698b8ec0736bf96_25_7" localSheetId="9" hidden="1">#REF!</definedName>
    <definedName name="TRNR_2858053e83ae4898a698b8ec0736bf96_25_7" localSheetId="23" hidden="1">#REF!</definedName>
    <definedName name="TRNR_2858053e83ae4898a698b8ec0736bf96_25_7" localSheetId="24" hidden="1">#REF!</definedName>
    <definedName name="TRNR_2858053e83ae4898a698b8ec0736bf96_25_7" localSheetId="25" hidden="1">#REF!</definedName>
    <definedName name="TRNR_2858053e83ae4898a698b8ec0736bf96_25_7" localSheetId="26" hidden="1">#REF!</definedName>
    <definedName name="TRNR_2858053e83ae4898a698b8ec0736bf96_25_7" localSheetId="8" hidden="1">'4.9'!#REF!</definedName>
    <definedName name="TRNR_2858053e83ae4898a698b8ec0736bf96_25_7" hidden="1">#REF!</definedName>
    <definedName name="TRNR_50f6de2335614affa4e15218199f690a_231_4" localSheetId="9" hidden="1">#REF!</definedName>
    <definedName name="TRNR_50f6de2335614affa4e15218199f690a_231_4" localSheetId="23" hidden="1">#REF!</definedName>
    <definedName name="TRNR_50f6de2335614affa4e15218199f690a_231_4" localSheetId="24" hidden="1">#REF!</definedName>
    <definedName name="TRNR_50f6de2335614affa4e15218199f690a_231_4" localSheetId="25" hidden="1">#REF!</definedName>
    <definedName name="TRNR_50f6de2335614affa4e15218199f690a_231_4" localSheetId="26" hidden="1">#REF!</definedName>
    <definedName name="TRNR_50f6de2335614affa4e15218199f690a_231_4" localSheetId="8" hidden="1">'4.9'!#REF!</definedName>
    <definedName name="TRNR_50f6de2335614affa4e15218199f690a_231_4" hidden="1">#REF!</definedName>
    <definedName name="TRNR_6db7a8675eb64e17971788c29c5d2874_19_4" localSheetId="9" hidden="1">#REF!</definedName>
    <definedName name="TRNR_6db7a8675eb64e17971788c29c5d2874_19_4" localSheetId="23" hidden="1">#REF!</definedName>
    <definedName name="TRNR_6db7a8675eb64e17971788c29c5d2874_19_4" localSheetId="24" hidden="1">#REF!</definedName>
    <definedName name="TRNR_6db7a8675eb64e17971788c29c5d2874_19_4" localSheetId="25" hidden="1">#REF!</definedName>
    <definedName name="TRNR_6db7a8675eb64e17971788c29c5d2874_19_4" localSheetId="26" hidden="1">#REF!</definedName>
    <definedName name="TRNR_6db7a8675eb64e17971788c29c5d2874_19_4" localSheetId="8" hidden="1">'4.9'!#REF!</definedName>
    <definedName name="TRNR_6db7a8675eb64e17971788c29c5d2874_19_4" hidden="1">#REF!</definedName>
    <definedName name="TRNR_72be9aace5c94b1faf6ab39056e6e772_11_12" localSheetId="9" hidden="1">#REF!</definedName>
    <definedName name="TRNR_72be9aace5c94b1faf6ab39056e6e772_11_12" localSheetId="23" hidden="1">#REF!</definedName>
    <definedName name="TRNR_72be9aace5c94b1faf6ab39056e6e772_11_12" localSheetId="24" hidden="1">#REF!</definedName>
    <definedName name="TRNR_72be9aace5c94b1faf6ab39056e6e772_11_12" localSheetId="25" hidden="1">#REF!</definedName>
    <definedName name="TRNR_72be9aace5c94b1faf6ab39056e6e772_11_12" localSheetId="26" hidden="1">#REF!</definedName>
    <definedName name="TRNR_72be9aace5c94b1faf6ab39056e6e772_11_12" localSheetId="8" hidden="1">'4.9'!#REF!</definedName>
    <definedName name="TRNR_72be9aace5c94b1faf6ab39056e6e772_11_12" hidden="1">#REF!</definedName>
    <definedName name="TRNR_7f0d8f22b4b94206b52815864a2dfc5d_181_7" localSheetId="9" hidden="1">#REF!</definedName>
    <definedName name="TRNR_7f0d8f22b4b94206b52815864a2dfc5d_181_7" localSheetId="23" hidden="1">#REF!</definedName>
    <definedName name="TRNR_7f0d8f22b4b94206b52815864a2dfc5d_181_7" localSheetId="24" hidden="1">#REF!</definedName>
    <definedName name="TRNR_7f0d8f22b4b94206b52815864a2dfc5d_181_7" localSheetId="25" hidden="1">#REF!</definedName>
    <definedName name="TRNR_7f0d8f22b4b94206b52815864a2dfc5d_181_7" localSheetId="26" hidden="1">#REF!</definedName>
    <definedName name="TRNR_7f0d8f22b4b94206b52815864a2dfc5d_181_7" localSheetId="8" hidden="1">'4.9'!#REF!</definedName>
    <definedName name="TRNR_7f0d8f22b4b94206b52815864a2dfc5d_181_7" hidden="1">#REF!</definedName>
    <definedName name="TRNR_82eed796c1e548b4ac51f8775df6fb50_698_9" localSheetId="9" hidden="1">#REF!</definedName>
    <definedName name="TRNR_82eed796c1e548b4ac51f8775df6fb50_698_9" localSheetId="23" hidden="1">#REF!</definedName>
    <definedName name="TRNR_82eed796c1e548b4ac51f8775df6fb50_698_9" localSheetId="24" hidden="1">#REF!</definedName>
    <definedName name="TRNR_82eed796c1e548b4ac51f8775df6fb50_698_9" localSheetId="25" hidden="1">#REF!</definedName>
    <definedName name="TRNR_82eed796c1e548b4ac51f8775df6fb50_698_9" localSheetId="26" hidden="1">#REF!</definedName>
    <definedName name="TRNR_82eed796c1e548b4ac51f8775df6fb50_698_9" localSheetId="8" hidden="1">'4.9'!#REF!</definedName>
    <definedName name="TRNR_82eed796c1e548b4ac51f8775df6fb50_698_9" hidden="1">#REF!</definedName>
    <definedName name="TRNR_86fbf8c6f2794b2183401a72fc599ea9_461_3" localSheetId="9" hidden="1">#REF!</definedName>
    <definedName name="TRNR_86fbf8c6f2794b2183401a72fc599ea9_461_3" localSheetId="23" hidden="1">#REF!</definedName>
    <definedName name="TRNR_86fbf8c6f2794b2183401a72fc599ea9_461_3" localSheetId="24" hidden="1">#REF!</definedName>
    <definedName name="TRNR_86fbf8c6f2794b2183401a72fc599ea9_461_3" localSheetId="25" hidden="1">#REF!</definedName>
    <definedName name="TRNR_86fbf8c6f2794b2183401a72fc599ea9_461_3" localSheetId="26" hidden="1">#REF!</definedName>
    <definedName name="TRNR_86fbf8c6f2794b2183401a72fc599ea9_461_3" localSheetId="8" hidden="1">'4.9'!#REF!</definedName>
    <definedName name="TRNR_86fbf8c6f2794b2183401a72fc599ea9_461_3" hidden="1">#REF!</definedName>
    <definedName name="TRNR_88068add537e432ba15b3e3a25c5411b_59_1" localSheetId="9" hidden="1">#REF!</definedName>
    <definedName name="TRNR_88068add537e432ba15b3e3a25c5411b_59_1" localSheetId="8" hidden="1">'4.9'!#REF!</definedName>
    <definedName name="TRNR_88068add537e432ba15b3e3a25c5411b_59_1" hidden="1">#REF!</definedName>
    <definedName name="TRNR_8acb1cb9ec3a445684f9d904f744ff92_181_7" localSheetId="9" hidden="1">#REF!</definedName>
    <definedName name="TRNR_8acb1cb9ec3a445684f9d904f744ff92_181_7" localSheetId="23" hidden="1">#REF!</definedName>
    <definedName name="TRNR_8acb1cb9ec3a445684f9d904f744ff92_181_7" localSheetId="24" hidden="1">#REF!</definedName>
    <definedName name="TRNR_8acb1cb9ec3a445684f9d904f744ff92_181_7" localSheetId="25" hidden="1">#REF!</definedName>
    <definedName name="TRNR_8acb1cb9ec3a445684f9d904f744ff92_181_7" localSheetId="26" hidden="1">#REF!</definedName>
    <definedName name="TRNR_8acb1cb9ec3a445684f9d904f744ff92_181_7" localSheetId="8" hidden="1">'4.9'!#REF!</definedName>
    <definedName name="TRNR_8acb1cb9ec3a445684f9d904f744ff92_181_7" hidden="1">#REF!</definedName>
    <definedName name="TRNR_8bed836488814a71a7eeb86c88048763_47_2" localSheetId="9" hidden="1">#REF!</definedName>
    <definedName name="TRNR_8bed836488814a71a7eeb86c88048763_47_2" localSheetId="8" hidden="1">'4.9'!#REF!</definedName>
    <definedName name="TRNR_8bed836488814a71a7eeb86c88048763_47_2" hidden="1">#REF!</definedName>
    <definedName name="TRNR_8aabc678747c4885bcbb7a863b6c01d2_500_1" localSheetId="9" hidden="1">#REF!</definedName>
    <definedName name="TRNR_8aabc678747c4885bcbb7a863b6c01d2_500_1" localSheetId="23" hidden="1">#REF!</definedName>
    <definedName name="TRNR_8aabc678747c4885bcbb7a863b6c01d2_500_1" localSheetId="24" hidden="1">#REF!</definedName>
    <definedName name="TRNR_8aabc678747c4885bcbb7a863b6c01d2_500_1" localSheetId="25" hidden="1">#REF!</definedName>
    <definedName name="TRNR_8aabc678747c4885bcbb7a863b6c01d2_500_1" localSheetId="26" hidden="1">#REF!</definedName>
    <definedName name="TRNR_8aabc678747c4885bcbb7a863b6c01d2_500_1" localSheetId="8" hidden="1">'4.9'!#REF!</definedName>
    <definedName name="TRNR_8aabc678747c4885bcbb7a863b6c01d2_500_1" hidden="1">#REF!</definedName>
    <definedName name="TRNR_a415b151862e46529b9f682787e276fd_27_12" localSheetId="9" hidden="1">#REF!</definedName>
    <definedName name="TRNR_a415b151862e46529b9f682787e276fd_27_12" localSheetId="23" hidden="1">#REF!</definedName>
    <definedName name="TRNR_a415b151862e46529b9f682787e276fd_27_12" localSheetId="24" hidden="1">#REF!</definedName>
    <definedName name="TRNR_a415b151862e46529b9f682787e276fd_27_12" localSheetId="25" hidden="1">#REF!</definedName>
    <definedName name="TRNR_a415b151862e46529b9f682787e276fd_27_12" localSheetId="26" hidden="1">#REF!</definedName>
    <definedName name="TRNR_a415b151862e46529b9f682787e276fd_27_12" localSheetId="8" hidden="1">'4.9'!#REF!</definedName>
    <definedName name="TRNR_a415b151862e46529b9f682787e276fd_27_12" hidden="1">#REF!</definedName>
    <definedName name="TRNR_a43e87d7bf1e47f498ae2e19291dbe93_1_7" localSheetId="9" hidden="1">#REF!</definedName>
    <definedName name="TRNR_a43e87d7bf1e47f498ae2e19291dbe93_1_7" localSheetId="23" hidden="1">#REF!</definedName>
    <definedName name="TRNR_a43e87d7bf1e47f498ae2e19291dbe93_1_7" localSheetId="24" hidden="1">#REF!</definedName>
    <definedName name="TRNR_a43e87d7bf1e47f498ae2e19291dbe93_1_7" localSheetId="25" hidden="1">#REF!</definedName>
    <definedName name="TRNR_a43e87d7bf1e47f498ae2e19291dbe93_1_7" localSheetId="26" hidden="1">#REF!</definedName>
    <definedName name="TRNR_a43e87d7bf1e47f498ae2e19291dbe93_1_7" localSheetId="8" hidden="1">'4.9'!#REF!</definedName>
    <definedName name="TRNR_a43e87d7bf1e47f498ae2e19291dbe93_1_7" hidden="1">#REF!</definedName>
    <definedName name="TRNR_a56eb01db1fd40ef829d834fedca96e7_61_7" localSheetId="9" hidden="1">#REF!</definedName>
    <definedName name="TRNR_a56eb01db1fd40ef829d834fedca96e7_61_7" localSheetId="8" hidden="1">'4.9'!#REF!</definedName>
    <definedName name="TRNR_a56eb01db1fd40ef829d834fedca96e7_61_7" hidden="1">#REF!</definedName>
    <definedName name="TRNR_ae4495efb95e4c619d6ea63908bc8df9_23_4" localSheetId="9" hidden="1">#REF!</definedName>
    <definedName name="TRNR_ae4495efb95e4c619d6ea63908bc8df9_23_4" localSheetId="23" hidden="1">#REF!</definedName>
    <definedName name="TRNR_ae4495efb95e4c619d6ea63908bc8df9_23_4" localSheetId="24" hidden="1">#REF!</definedName>
    <definedName name="TRNR_ae4495efb95e4c619d6ea63908bc8df9_23_4" localSheetId="25" hidden="1">#REF!</definedName>
    <definedName name="TRNR_ae4495efb95e4c619d6ea63908bc8df9_23_4" localSheetId="26" hidden="1">#REF!</definedName>
    <definedName name="TRNR_ae4495efb95e4c619d6ea63908bc8df9_23_4" localSheetId="8" hidden="1">'4.9'!#REF!</definedName>
    <definedName name="TRNR_ae4495efb95e4c619d6ea63908bc8df9_23_4" hidden="1">#REF!</definedName>
    <definedName name="TRNR_b2fa4f165659472e8227c811136a003f_19_4" localSheetId="9" hidden="1">#REF!</definedName>
    <definedName name="TRNR_b2fa4f165659472e8227c811136a003f_19_4" localSheetId="23" hidden="1">#REF!</definedName>
    <definedName name="TRNR_b2fa4f165659472e8227c811136a003f_19_4" localSheetId="24" hidden="1">#REF!</definedName>
    <definedName name="TRNR_b2fa4f165659472e8227c811136a003f_19_4" localSheetId="25" hidden="1">#REF!</definedName>
    <definedName name="TRNR_b2fa4f165659472e8227c811136a003f_19_4" localSheetId="26" hidden="1">#REF!</definedName>
    <definedName name="TRNR_b2fa4f165659472e8227c811136a003f_19_4" localSheetId="8" hidden="1">'4.9'!#REF!</definedName>
    <definedName name="TRNR_b2fa4f165659472e8227c811136a003f_19_4" hidden="1">#REF!</definedName>
    <definedName name="TRNR_b703cd4ea439475e924ec7142a2054a0_83_2" localSheetId="9" hidden="1">#REF!</definedName>
    <definedName name="TRNR_b703cd4ea439475e924ec7142a2054a0_83_2" localSheetId="23" hidden="1">#REF!</definedName>
    <definedName name="TRNR_b703cd4ea439475e924ec7142a2054a0_83_2" localSheetId="24" hidden="1">#REF!</definedName>
    <definedName name="TRNR_b703cd4ea439475e924ec7142a2054a0_83_2" localSheetId="25" hidden="1">#REF!</definedName>
    <definedName name="TRNR_b703cd4ea439475e924ec7142a2054a0_83_2" localSheetId="26" hidden="1">#REF!</definedName>
    <definedName name="TRNR_b703cd4ea439475e924ec7142a2054a0_83_2" localSheetId="8" hidden="1">'4.9'!#REF!</definedName>
    <definedName name="TRNR_b703cd4ea439475e924ec7142a2054a0_83_2" hidden="1">#REF!</definedName>
    <definedName name="TRNR_be14afef46d84dde8d3e64f52ef2527a_54_6" localSheetId="0" hidden="1">#REF!</definedName>
    <definedName name="TRNR_be14afef46d84dde8d3e64f52ef2527a_54_6" localSheetId="9" hidden="1">#REF!</definedName>
    <definedName name="TRNR_be14afef46d84dde8d3e64f52ef2527a_54_6" localSheetId="10" hidden="1">#REF!</definedName>
    <definedName name="TRNR_be14afef46d84dde8d3e64f52ef2527a_54_6" localSheetId="12" hidden="1">#REF!</definedName>
    <definedName name="TRNR_be14afef46d84dde8d3e64f52ef2527a_54_6" localSheetId="14" hidden="1">#REF!</definedName>
    <definedName name="TRNR_be14afef46d84dde8d3e64f52ef2527a_54_6" localSheetId="15" hidden="1">#REF!</definedName>
    <definedName name="TRNR_be14afef46d84dde8d3e64f52ef2527a_54_6" localSheetId="16" hidden="1">#REF!</definedName>
    <definedName name="TRNR_be14afef46d84dde8d3e64f52ef2527a_54_6" localSheetId="17" hidden="1">#REF!</definedName>
    <definedName name="TRNR_be14afef46d84dde8d3e64f52ef2527a_54_6" localSheetId="23" hidden="1">#REF!</definedName>
    <definedName name="TRNR_be14afef46d84dde8d3e64f52ef2527a_54_6" localSheetId="24" hidden="1">#REF!</definedName>
    <definedName name="TRNR_be14afef46d84dde8d3e64f52ef2527a_54_6" localSheetId="25" hidden="1">#REF!</definedName>
    <definedName name="TRNR_be14afef46d84dde8d3e64f52ef2527a_54_6" localSheetId="26" hidden="1">#REF!</definedName>
    <definedName name="TRNR_be14afef46d84dde8d3e64f52ef2527a_54_6" localSheetId="2" hidden="1">#REF!</definedName>
    <definedName name="TRNR_be14afef46d84dde8d3e64f52ef2527a_54_6" localSheetId="8" hidden="1">'4.9'!#REF!</definedName>
    <definedName name="TRNR_be14afef46d84dde8d3e64f52ef2527a_54_6" hidden="1">#REF!</definedName>
    <definedName name="TRNR_cf635f2c7666405da95a877dae31cf1d_18_7" localSheetId="9" hidden="1">#REF!</definedName>
    <definedName name="TRNR_cf635f2c7666405da95a877dae31cf1d_18_7" localSheetId="23" hidden="1">#REF!</definedName>
    <definedName name="TRNR_cf635f2c7666405da95a877dae31cf1d_18_7" localSheetId="24" hidden="1">#REF!</definedName>
    <definedName name="TRNR_cf635f2c7666405da95a877dae31cf1d_18_7" localSheetId="25" hidden="1">#REF!</definedName>
    <definedName name="TRNR_cf635f2c7666405da95a877dae31cf1d_18_7" localSheetId="26" hidden="1">#REF!</definedName>
    <definedName name="TRNR_cf635f2c7666405da95a877dae31cf1d_18_7" localSheetId="8" hidden="1">'4.9'!#REF!</definedName>
    <definedName name="TRNR_cf635f2c7666405da95a877dae31cf1d_18_7" hidden="1">#REF!</definedName>
    <definedName name="TRNR_d12087e318a34cd2b51c726702f08268_125_8" localSheetId="9" hidden="1">#REF!</definedName>
    <definedName name="TRNR_d12087e318a34cd2b51c726702f08268_125_8" localSheetId="23" hidden="1">#REF!</definedName>
    <definedName name="TRNR_d12087e318a34cd2b51c726702f08268_125_8" localSheetId="24" hidden="1">#REF!</definedName>
    <definedName name="TRNR_d12087e318a34cd2b51c726702f08268_125_8" localSheetId="25" hidden="1">#REF!</definedName>
    <definedName name="TRNR_d12087e318a34cd2b51c726702f08268_125_8" localSheetId="26" hidden="1">#REF!</definedName>
    <definedName name="TRNR_d12087e318a34cd2b51c726702f08268_125_8" localSheetId="8" hidden="1">'4.9'!#REF!</definedName>
    <definedName name="TRNR_d12087e318a34cd2b51c726702f08268_125_8" hidden="1">#REF!</definedName>
    <definedName name="TRNR_d1f98c0e6266447cb3b3184ff24648da_47_2" localSheetId="9" hidden="1">#REF!</definedName>
    <definedName name="TRNR_d1f98c0e6266447cb3b3184ff24648da_47_2" localSheetId="23" hidden="1">#REF!</definedName>
    <definedName name="TRNR_d1f98c0e6266447cb3b3184ff24648da_47_2" localSheetId="24" hidden="1">#REF!</definedName>
    <definedName name="TRNR_d1f98c0e6266447cb3b3184ff24648da_47_2" localSheetId="25" hidden="1">#REF!</definedName>
    <definedName name="TRNR_d1f98c0e6266447cb3b3184ff24648da_47_2" localSheetId="26" hidden="1">#REF!</definedName>
    <definedName name="TRNR_d1f98c0e6266447cb3b3184ff24648da_47_2" localSheetId="8" hidden="1">'4.9'!#REF!</definedName>
    <definedName name="TRNR_d1f98c0e6266447cb3b3184ff24648da_47_2" hidden="1">#REF!</definedName>
    <definedName name="TRNR_ea59a49240cc45488ae7865909d64406_26_12" localSheetId="9" hidden="1">#REF!</definedName>
    <definedName name="TRNR_ea59a49240cc45488ae7865909d64406_26_12" localSheetId="23" hidden="1">#REF!</definedName>
    <definedName name="TRNR_ea59a49240cc45488ae7865909d64406_26_12" localSheetId="24" hidden="1">#REF!</definedName>
    <definedName name="TRNR_ea59a49240cc45488ae7865909d64406_26_12" localSheetId="25" hidden="1">#REF!</definedName>
    <definedName name="TRNR_ea59a49240cc45488ae7865909d64406_26_12" localSheetId="26" hidden="1">#REF!</definedName>
    <definedName name="TRNR_ea59a49240cc45488ae7865909d64406_26_12" localSheetId="8" hidden="1">#REF!</definedName>
    <definedName name="TRNR_ea59a49240cc45488ae7865909d64406_26_12" hidden="1">#REF!</definedName>
    <definedName name="TRNR_f159c085215a4c7b8287935801fb5fa0_57_2" localSheetId="9" hidden="1">#REF!</definedName>
    <definedName name="TRNR_f159c085215a4c7b8287935801fb5fa0_57_2" localSheetId="23" hidden="1">#REF!</definedName>
    <definedName name="TRNR_f159c085215a4c7b8287935801fb5fa0_57_2" localSheetId="24" hidden="1">#REF!</definedName>
    <definedName name="TRNR_f159c085215a4c7b8287935801fb5fa0_57_2" localSheetId="25" hidden="1">#REF!</definedName>
    <definedName name="TRNR_f159c085215a4c7b8287935801fb5fa0_57_2" localSheetId="26" hidden="1">#REF!</definedName>
    <definedName name="TRNR_f159c085215a4c7b8287935801fb5fa0_57_2" localSheetId="8" hidden="1">#REF!</definedName>
    <definedName name="TRNR_f159c085215a4c7b8287935801fb5fa0_57_2" hidden="1">#REF!</definedName>
    <definedName name="TRNR_f37bbadde4784dfd85be85308fc20ea1_341_5" localSheetId="9" hidden="1">#REF!</definedName>
    <definedName name="TRNR_f37bbadde4784dfd85be85308fc20ea1_341_5" localSheetId="23" hidden="1">#REF!</definedName>
    <definedName name="TRNR_f37bbadde4784dfd85be85308fc20ea1_341_5" localSheetId="24" hidden="1">#REF!</definedName>
    <definedName name="TRNR_f37bbadde4784dfd85be85308fc20ea1_341_5" localSheetId="25" hidden="1">#REF!</definedName>
    <definedName name="TRNR_f37bbadde4784dfd85be85308fc20ea1_341_5" localSheetId="26" hidden="1">#REF!</definedName>
    <definedName name="TRNR_f37bbadde4784dfd85be85308fc20ea1_341_5" localSheetId="8" hidden="1">'4.9'!#REF!</definedName>
    <definedName name="TRNR_f37bbadde4784dfd85be85308fc20ea1_341_5" hidden="1">#REF!</definedName>
    <definedName name="TRNR_f38479ff400e41f7a3603c3ba48479ba_262_4" localSheetId="9" hidden="1">#REF!</definedName>
    <definedName name="TRNR_f38479ff400e41f7a3603c3ba48479ba_262_4" localSheetId="23" hidden="1">#REF!</definedName>
    <definedName name="TRNR_f38479ff400e41f7a3603c3ba48479ba_262_4" localSheetId="24" hidden="1">#REF!</definedName>
    <definedName name="TRNR_f38479ff400e41f7a3603c3ba48479ba_262_4" localSheetId="25" hidden="1">#REF!</definedName>
    <definedName name="TRNR_f38479ff400e41f7a3603c3ba48479ba_262_4" localSheetId="26" hidden="1">#REF!</definedName>
    <definedName name="TRNR_f38479ff400e41f7a3603c3ba48479ba_262_4" localSheetId="8" hidden="1">'4.9'!#REF!</definedName>
    <definedName name="TRNR_f38479ff400e41f7a3603c3ba48479ba_262_4" hidden="1">#REF!</definedName>
    <definedName name="TRNR_f53833009be54e9287769479d4247c08_74_4" localSheetId="9" hidden="1">#REF!</definedName>
    <definedName name="TRNR_f53833009be54e9287769479d4247c08_74_4" localSheetId="23" hidden="1">#REF!</definedName>
    <definedName name="TRNR_f53833009be54e9287769479d4247c08_74_4" localSheetId="24" hidden="1">#REF!</definedName>
    <definedName name="TRNR_f53833009be54e9287769479d4247c08_74_4" localSheetId="25" hidden="1">#REF!</definedName>
    <definedName name="TRNR_f53833009be54e9287769479d4247c08_74_4" localSheetId="26" hidden="1">#REF!</definedName>
    <definedName name="TRNR_f53833009be54e9287769479d4247c08_74_4" localSheetId="8" hidden="1">'4.9'!#REF!</definedName>
    <definedName name="TRNR_f53833009be54e9287769479d4247c08_74_4" hidden="1">#REF!</definedName>
    <definedName name="TRNR_fe0735849dc64616b9bf7fc61152416b_23_2" localSheetId="9" hidden="1">#REF!</definedName>
    <definedName name="TRNR_fe0735849dc64616b9bf7fc61152416b_23_2" localSheetId="23" hidden="1">#REF!</definedName>
    <definedName name="TRNR_fe0735849dc64616b9bf7fc61152416b_23_2" localSheetId="24" hidden="1">#REF!</definedName>
    <definedName name="TRNR_fe0735849dc64616b9bf7fc61152416b_23_2" localSheetId="25" hidden="1">#REF!</definedName>
    <definedName name="TRNR_fe0735849dc64616b9bf7fc61152416b_23_2" localSheetId="26" hidden="1">#REF!</definedName>
    <definedName name="TRNR_fe0735849dc64616b9bf7fc61152416b_23_2" localSheetId="8" hidden="1">'4.9'!#REF!</definedName>
    <definedName name="TRNR_fe0735849dc64616b9bf7fc61152416b_23_2" hidden="1">#REF!</definedName>
    <definedName name="TRNR_fec1c29abf5543848d0f7e6fcf7e7ec6_11_12" localSheetId="9" hidden="1">#REF!</definedName>
    <definedName name="TRNR_fec1c29abf5543848d0f7e6fcf7e7ec6_11_12" localSheetId="23" hidden="1">#REF!</definedName>
    <definedName name="TRNR_fec1c29abf5543848d0f7e6fcf7e7ec6_11_12" localSheetId="24" hidden="1">#REF!</definedName>
    <definedName name="TRNR_fec1c29abf5543848d0f7e6fcf7e7ec6_11_12" localSheetId="25" hidden="1">#REF!</definedName>
    <definedName name="TRNR_fec1c29abf5543848d0f7e6fcf7e7ec6_11_12" localSheetId="26" hidden="1">#REF!</definedName>
    <definedName name="TRNR_fec1c29abf5543848d0f7e6fcf7e7ec6_11_12" localSheetId="8" hidden="1">'4.9'!#REF!</definedName>
    <definedName name="TRNR_fec1c29abf5543848d0f7e6fcf7e7ec6_11_12" hidden="1">#REF!</definedName>
    <definedName name="TRNR_aaf8bf5f6b2044239ec72fa69e21c1de_3_7" localSheetId="9" hidden="1">#REF!</definedName>
    <definedName name="TRNR_aaf8bf5f6b2044239ec72fa69e21c1de_3_7" localSheetId="23" hidden="1">#REF!</definedName>
    <definedName name="TRNR_aaf8bf5f6b2044239ec72fa69e21c1de_3_7" localSheetId="24" hidden="1">#REF!</definedName>
    <definedName name="TRNR_aaf8bf5f6b2044239ec72fa69e21c1de_3_7" localSheetId="25" hidden="1">#REF!</definedName>
    <definedName name="TRNR_aaf8bf5f6b2044239ec72fa69e21c1de_3_7" localSheetId="26" hidden="1">#REF!</definedName>
    <definedName name="TRNR_aaf8bf5f6b2044239ec72fa69e21c1de_3_7" localSheetId="8" hidden="1">'4.9'!#REF!</definedName>
    <definedName name="TRNR_aaf8bf5f6b2044239ec72fa69e21c1de_3_7" hidden="1">#REF!</definedName>
    <definedName name="wrn.BOP_MIDTERM." localSheetId="9" hidden="1">{"BOP_TAB",#N/A,FALSE,"N";"MIDTERM_TAB",#N/A,FALSE,"O"}</definedName>
    <definedName name="wrn.BOP_MIDTERM." localSheetId="12" hidden="1">{"BOP_TAB",#N/A,FALSE,"N";"MIDTERM_TAB",#N/A,FALSE,"O"}</definedName>
    <definedName name="wrn.BOP_MIDTERM." localSheetId="13" hidden="1">{"BOP_TAB",#N/A,FALSE,"N";"MIDTERM_TAB",#N/A,FALSE,"O"}</definedName>
    <definedName name="wrn.BOP_MIDTERM." localSheetId="23" hidden="1">{"BOP_TAB",#N/A,FALSE,"N";"MIDTERM_TAB",#N/A,FALSE,"O"}</definedName>
    <definedName name="wrn.BOP_MIDTERM." localSheetId="24" hidden="1">{"BOP_TAB",#N/A,FALSE,"N";"MIDTERM_TAB",#N/A,FALSE,"O"}</definedName>
    <definedName name="wrn.BOP_MIDTERM." localSheetId="25" hidden="1">{"BOP_TAB",#N/A,FALSE,"N";"MIDTERM_TAB",#N/A,FALSE,"O"}</definedName>
    <definedName name="wrn.BOP_MIDTERM." localSheetId="26" hidden="1">{"BOP_TAB",#N/A,FALSE,"N";"MIDTERM_TAB",#N/A,FALSE,"O"}</definedName>
    <definedName name="wrn.BOP_MIDTERM." localSheetId="8" hidden="1">{"BOP_TAB",#N/A,FALSE,"N";"MIDTERM_TAB",#N/A,FALSE,"O"}</definedName>
    <definedName name="wrn.BOP_MIDTERM." hidden="1">{"BOP_TAB",#N/A,FALSE,"N";"MIDTERM_TAB",#N/A,FALSE,"O"}</definedName>
    <definedName name="wrn.Input._.and._.output._.tables." localSheetId="9" hidden="1">{#N/A,#N/A,FALSE,"SimInp1";#N/A,#N/A,FALSE,"SimInp2";#N/A,#N/A,FALSE,"SimOut1";#N/A,#N/A,FALSE,"SimOut2";#N/A,#N/A,FALSE,"SimOut3";#N/A,#N/A,FALSE,"SimOut4";#N/A,#N/A,FALSE,"SimOut5"}</definedName>
    <definedName name="wrn.Input._.and._.output._.tables." localSheetId="12" hidden="1">{#N/A,#N/A,FALSE,"SimInp1";#N/A,#N/A,FALSE,"SimInp2";#N/A,#N/A,FALSE,"SimOut1";#N/A,#N/A,FALSE,"SimOut2";#N/A,#N/A,FALSE,"SimOut3";#N/A,#N/A,FALSE,"SimOut4";#N/A,#N/A,FALSE,"SimOut5"}</definedName>
    <definedName name="wrn.Input._.and._.output._.tables." localSheetId="13" hidden="1">{#N/A,#N/A,FALSE,"SimInp1";#N/A,#N/A,FALSE,"SimInp2";#N/A,#N/A,FALSE,"SimOut1";#N/A,#N/A,FALSE,"SimOut2";#N/A,#N/A,FALSE,"SimOut3";#N/A,#N/A,FALSE,"SimOut4";#N/A,#N/A,FALSE,"SimOut5"}</definedName>
    <definedName name="wrn.Input._.and._.output._.tables." localSheetId="23" hidden="1">{#N/A,#N/A,FALSE,"SimInp1";#N/A,#N/A,FALSE,"SimInp2";#N/A,#N/A,FALSE,"SimOut1";#N/A,#N/A,FALSE,"SimOut2";#N/A,#N/A,FALSE,"SimOut3";#N/A,#N/A,FALSE,"SimOut4";#N/A,#N/A,FALSE,"SimOut5"}</definedName>
    <definedName name="wrn.Input._.and._.output._.tables." localSheetId="24" hidden="1">{#N/A,#N/A,FALSE,"SimInp1";#N/A,#N/A,FALSE,"SimInp2";#N/A,#N/A,FALSE,"SimOut1";#N/A,#N/A,FALSE,"SimOut2";#N/A,#N/A,FALSE,"SimOut3";#N/A,#N/A,FALSE,"SimOut4";#N/A,#N/A,FALSE,"SimOut5"}</definedName>
    <definedName name="wrn.Input._.and._.output._.tables." localSheetId="25" hidden="1">{#N/A,#N/A,FALSE,"SimInp1";#N/A,#N/A,FALSE,"SimInp2";#N/A,#N/A,FALSE,"SimOut1";#N/A,#N/A,FALSE,"SimOut2";#N/A,#N/A,FALSE,"SimOut3";#N/A,#N/A,FALSE,"SimOut4";#N/A,#N/A,FALSE,"SimOut5"}</definedName>
    <definedName name="wrn.Input._.and._.output._.tables." localSheetId="26" hidden="1">{#N/A,#N/A,FALSE,"SimInp1";#N/A,#N/A,FALSE,"SimInp2";#N/A,#N/A,FALSE,"SimOut1";#N/A,#N/A,FALSE,"SimOut2";#N/A,#N/A,FALSE,"SimOut3";#N/A,#N/A,FALSE,"SimOut4";#N/A,#N/A,FALSE,"SimOut5"}</definedName>
    <definedName name="wrn.Input._.and._.output._.tables." localSheetId="8" hidden="1">{#N/A,#N/A,FALSE,"SimInp1";#N/A,#N/A,FALSE,"SimInp2";#N/A,#N/A,FALSE,"SimOut1";#N/A,#N/A,FALSE,"SimOut2";#N/A,#N/A,FALSE,"SimOut3";#N/A,#N/A,FALSE,"SimOut4";#N/A,#N/A,FALSE,"SimOut5"}</definedName>
    <definedName name="wrn.Input._.and._.output._.tables." hidden="1">{#N/A,#N/A,FALSE,"SimInp1";#N/A,#N/A,FALSE,"SimInp2";#N/A,#N/A,FALSE,"SimOut1";#N/A,#N/A,FALSE,"SimOut2";#N/A,#N/A,FALSE,"SimOut3";#N/A,#N/A,FALSE,"SimOut4";#N/A,#N/A,FALSE,"SimOut5"}</definedName>
    <definedName name="wrn.MAIN." localSheetId="9" hidden="1">{#N/A,#N/A,FALSE,"CB";#N/A,#N/A,FALSE,"CMB";#N/A,#N/A,FALSE,"BSYS";#N/A,#N/A,FALSE,"NBFI";#N/A,#N/A,FALSE,"FSYS"}</definedName>
    <definedName name="wrn.MAIN." localSheetId="12" hidden="1">{#N/A,#N/A,FALSE,"CB";#N/A,#N/A,FALSE,"CMB";#N/A,#N/A,FALSE,"BSYS";#N/A,#N/A,FALSE,"NBFI";#N/A,#N/A,FALSE,"FSYS"}</definedName>
    <definedName name="wrn.MAIN." localSheetId="13" hidden="1">{#N/A,#N/A,FALSE,"CB";#N/A,#N/A,FALSE,"CMB";#N/A,#N/A,FALSE,"BSYS";#N/A,#N/A,FALSE,"NBFI";#N/A,#N/A,FALSE,"FSYS"}</definedName>
    <definedName name="wrn.MAIN." localSheetId="23" hidden="1">{#N/A,#N/A,FALSE,"CB";#N/A,#N/A,FALSE,"CMB";#N/A,#N/A,FALSE,"BSYS";#N/A,#N/A,FALSE,"NBFI";#N/A,#N/A,FALSE,"FSYS"}</definedName>
    <definedName name="wrn.MAIN." localSheetId="24" hidden="1">{#N/A,#N/A,FALSE,"CB";#N/A,#N/A,FALSE,"CMB";#N/A,#N/A,FALSE,"BSYS";#N/A,#N/A,FALSE,"NBFI";#N/A,#N/A,FALSE,"FSYS"}</definedName>
    <definedName name="wrn.MAIN." localSheetId="25" hidden="1">{#N/A,#N/A,FALSE,"CB";#N/A,#N/A,FALSE,"CMB";#N/A,#N/A,FALSE,"BSYS";#N/A,#N/A,FALSE,"NBFI";#N/A,#N/A,FALSE,"FSYS"}</definedName>
    <definedName name="wrn.MAIN." localSheetId="26" hidden="1">{#N/A,#N/A,FALSE,"CB";#N/A,#N/A,FALSE,"CMB";#N/A,#N/A,FALSE,"BSYS";#N/A,#N/A,FALSE,"NBFI";#N/A,#N/A,FALSE,"FSYS"}</definedName>
    <definedName name="wrn.MAIN." localSheetId="8" hidden="1">{#N/A,#N/A,FALSE,"CB";#N/A,#N/A,FALSE,"CMB";#N/A,#N/A,FALSE,"BSYS";#N/A,#N/A,FALSE,"NBFI";#N/A,#N/A,FALSE,"FSYS"}</definedName>
    <definedName name="wrn.MAIN." hidden="1">{#N/A,#N/A,FALSE,"CB";#N/A,#N/A,FALSE,"CMB";#N/A,#N/A,FALSE,"BSYS";#N/A,#N/A,FALSE,"NBFI";#N/A,#N/A,FALSE,"FSYS"}</definedName>
    <definedName name="wrn.MDABOP." localSheetId="9" hidden="1">{"BOP_TAB",#N/A,FALSE,"N";"MIDTERM_TAB",#N/A,FALSE,"O";"FUND_CRED",#N/A,FALSE,"P";"DEBT_TAB1",#N/A,FALSE,"Q";"DEBT_TAB2",#N/A,FALSE,"Q";"FORFIN_TAB1",#N/A,FALSE,"R";"FORFIN_TAB2",#N/A,FALSE,"R";"BOP_ANALY",#N/A,FALSE,"U"}</definedName>
    <definedName name="wrn.MDABOP." localSheetId="12" hidden="1">{"BOP_TAB",#N/A,FALSE,"N";"MIDTERM_TAB",#N/A,FALSE,"O";"FUND_CRED",#N/A,FALSE,"P";"DEBT_TAB1",#N/A,FALSE,"Q";"DEBT_TAB2",#N/A,FALSE,"Q";"FORFIN_TAB1",#N/A,FALSE,"R";"FORFIN_TAB2",#N/A,FALSE,"R";"BOP_ANALY",#N/A,FALSE,"U"}</definedName>
    <definedName name="wrn.MDABOP." localSheetId="13" hidden="1">{"BOP_TAB",#N/A,FALSE,"N";"MIDTERM_TAB",#N/A,FALSE,"O";"FUND_CRED",#N/A,FALSE,"P";"DEBT_TAB1",#N/A,FALSE,"Q";"DEBT_TAB2",#N/A,FALSE,"Q";"FORFIN_TAB1",#N/A,FALSE,"R";"FORFIN_TAB2",#N/A,FALSE,"R";"BOP_ANALY",#N/A,FALSE,"U"}</definedName>
    <definedName name="wrn.MDABOP." localSheetId="23" hidden="1">{"BOP_TAB",#N/A,FALSE,"N";"MIDTERM_TAB",#N/A,FALSE,"O";"FUND_CRED",#N/A,FALSE,"P";"DEBT_TAB1",#N/A,FALSE,"Q";"DEBT_TAB2",#N/A,FALSE,"Q";"FORFIN_TAB1",#N/A,FALSE,"R";"FORFIN_TAB2",#N/A,FALSE,"R";"BOP_ANALY",#N/A,FALSE,"U"}</definedName>
    <definedName name="wrn.MDABOP." localSheetId="24" hidden="1">{"BOP_TAB",#N/A,FALSE,"N";"MIDTERM_TAB",#N/A,FALSE,"O";"FUND_CRED",#N/A,FALSE,"P";"DEBT_TAB1",#N/A,FALSE,"Q";"DEBT_TAB2",#N/A,FALSE,"Q";"FORFIN_TAB1",#N/A,FALSE,"R";"FORFIN_TAB2",#N/A,FALSE,"R";"BOP_ANALY",#N/A,FALSE,"U"}</definedName>
    <definedName name="wrn.MDABOP." localSheetId="25" hidden="1">{"BOP_TAB",#N/A,FALSE,"N";"MIDTERM_TAB",#N/A,FALSE,"O";"FUND_CRED",#N/A,FALSE,"P";"DEBT_TAB1",#N/A,FALSE,"Q";"DEBT_TAB2",#N/A,FALSE,"Q";"FORFIN_TAB1",#N/A,FALSE,"R";"FORFIN_TAB2",#N/A,FALSE,"R";"BOP_ANALY",#N/A,FALSE,"U"}</definedName>
    <definedName name="wrn.MDABOP." localSheetId="26" hidden="1">{"BOP_TAB",#N/A,FALSE,"N";"MIDTERM_TAB",#N/A,FALSE,"O";"FUND_CRED",#N/A,FALSE,"P";"DEBT_TAB1",#N/A,FALSE,"Q";"DEBT_TAB2",#N/A,FALSE,"Q";"FORFIN_TAB1",#N/A,FALSE,"R";"FORFIN_TAB2",#N/A,FALSE,"R";"BOP_ANALY",#N/A,FALSE,"U"}</definedName>
    <definedName name="wrn.MDABOP." localSheetId="8" hidden="1">{"BOP_TAB",#N/A,FALSE,"N";"MIDTERM_TAB",#N/A,FALSE,"O";"FUND_CRED",#N/A,FALSE,"P";"DEBT_TAB1",#N/A,FALSE,"Q";"DEBT_TAB2",#N/A,FALSE,"Q";"FORFIN_TAB1",#N/A,FALSE,"R";"FORFIN_TAB2",#N/A,FALSE,"R";"BOP_ANALY",#N/A,FALSE,"U"}</definedName>
    <definedName name="wrn.MDABOP." hidden="1">{"BOP_TAB",#N/A,FALSE,"N";"MIDTERM_TAB",#N/A,FALSE,"O";"FUND_CRED",#N/A,FALSE,"P";"DEBT_TAB1",#N/A,FALSE,"Q";"DEBT_TAB2",#N/A,FALSE,"Q";"FORFIN_TAB1",#N/A,FALSE,"R";"FORFIN_TAB2",#N/A,FALSE,"R";"BOP_ANALY",#N/A,FALSE,"U"}</definedName>
    <definedName name="wrn.MIT." localSheetId="9" hidden="1">{#N/A,#N/A,FALSE,"CB";#N/A,#N/A,FALSE,"CMB";#N/A,#N/A,FALSE,"NBFI"}</definedName>
    <definedName name="wrn.MIT." localSheetId="12" hidden="1">{#N/A,#N/A,FALSE,"CB";#N/A,#N/A,FALSE,"CMB";#N/A,#N/A,FALSE,"NBFI"}</definedName>
    <definedName name="wrn.MIT." localSheetId="13" hidden="1">{#N/A,#N/A,FALSE,"CB";#N/A,#N/A,FALSE,"CMB";#N/A,#N/A,FALSE,"NBFI"}</definedName>
    <definedName name="wrn.MIT." localSheetId="23" hidden="1">{#N/A,#N/A,FALSE,"CB";#N/A,#N/A,FALSE,"CMB";#N/A,#N/A,FALSE,"NBFI"}</definedName>
    <definedName name="wrn.MIT." localSheetId="24" hidden="1">{#N/A,#N/A,FALSE,"CB";#N/A,#N/A,FALSE,"CMB";#N/A,#N/A,FALSE,"NBFI"}</definedName>
    <definedName name="wrn.MIT." localSheetId="25" hidden="1">{#N/A,#N/A,FALSE,"CB";#N/A,#N/A,FALSE,"CMB";#N/A,#N/A,FALSE,"NBFI"}</definedName>
    <definedName name="wrn.MIT." localSheetId="26" hidden="1">{#N/A,#N/A,FALSE,"CB";#N/A,#N/A,FALSE,"CMB";#N/A,#N/A,FALSE,"NBFI"}</definedName>
    <definedName name="wrn.MIT." localSheetId="8" hidden="1">{#N/A,#N/A,FALSE,"CB";#N/A,#N/A,FALSE,"CMB";#N/A,#N/A,FALSE,"NBFI"}</definedName>
    <definedName name="wrn.MIT." hidden="1">{#N/A,#N/A,FALSE,"CB";#N/A,#N/A,FALSE,"CMB";#N/A,#N/A,FALSE,"NBFI"}</definedName>
    <definedName name="wrn.MONA." localSheetId="9" hidden="1">{"MONA",#N/A,FALSE,"S"}</definedName>
    <definedName name="wrn.MONA." localSheetId="12" hidden="1">{"MONA",#N/A,FALSE,"S"}</definedName>
    <definedName name="wrn.MONA." localSheetId="13" hidden="1">{"MONA",#N/A,FALSE,"S"}</definedName>
    <definedName name="wrn.MONA." localSheetId="23" hidden="1">{"MONA",#N/A,FALSE,"S"}</definedName>
    <definedName name="wrn.MONA." localSheetId="24" hidden="1">{"MONA",#N/A,FALSE,"S"}</definedName>
    <definedName name="wrn.MONA." localSheetId="25" hidden="1">{"MONA",#N/A,FALSE,"S"}</definedName>
    <definedName name="wrn.MONA." localSheetId="26" hidden="1">{"MONA",#N/A,FALSE,"S"}</definedName>
    <definedName name="wrn.MONA." localSheetId="8" hidden="1">{"MONA",#N/A,FALSE,"S"}</definedName>
    <definedName name="wrn.MONA." hidden="1">{"MONA",#N/A,FALSE,"S"}</definedName>
    <definedName name="wrn.Output._.tables." localSheetId="9" hidden="1">{#N/A,#N/A,FALSE,"I";#N/A,#N/A,FALSE,"J";#N/A,#N/A,FALSE,"K";#N/A,#N/A,FALSE,"L";#N/A,#N/A,FALSE,"M";#N/A,#N/A,FALSE,"N";#N/A,#N/A,FALSE,"O"}</definedName>
    <definedName name="wrn.Output._.tables." localSheetId="12" hidden="1">{#N/A,#N/A,FALSE,"I";#N/A,#N/A,FALSE,"J";#N/A,#N/A,FALSE,"K";#N/A,#N/A,FALSE,"L";#N/A,#N/A,FALSE,"M";#N/A,#N/A,FALSE,"N";#N/A,#N/A,FALSE,"O"}</definedName>
    <definedName name="wrn.Output._.tables." localSheetId="13" hidden="1">{#N/A,#N/A,FALSE,"I";#N/A,#N/A,FALSE,"J";#N/A,#N/A,FALSE,"K";#N/A,#N/A,FALSE,"L";#N/A,#N/A,FALSE,"M";#N/A,#N/A,FALSE,"N";#N/A,#N/A,FALSE,"O"}</definedName>
    <definedName name="wrn.Output._.tables." localSheetId="23" hidden="1">{#N/A,#N/A,FALSE,"I";#N/A,#N/A,FALSE,"J";#N/A,#N/A,FALSE,"K";#N/A,#N/A,FALSE,"L";#N/A,#N/A,FALSE,"M";#N/A,#N/A,FALSE,"N";#N/A,#N/A,FALSE,"O"}</definedName>
    <definedName name="wrn.Output._.tables." localSheetId="24" hidden="1">{#N/A,#N/A,FALSE,"I";#N/A,#N/A,FALSE,"J";#N/A,#N/A,FALSE,"K";#N/A,#N/A,FALSE,"L";#N/A,#N/A,FALSE,"M";#N/A,#N/A,FALSE,"N";#N/A,#N/A,FALSE,"O"}</definedName>
    <definedName name="wrn.Output._.tables." localSheetId="25" hidden="1">{#N/A,#N/A,FALSE,"I";#N/A,#N/A,FALSE,"J";#N/A,#N/A,FALSE,"K";#N/A,#N/A,FALSE,"L";#N/A,#N/A,FALSE,"M";#N/A,#N/A,FALSE,"N";#N/A,#N/A,FALSE,"O"}</definedName>
    <definedName name="wrn.Output._.tables." localSheetId="26" hidden="1">{#N/A,#N/A,FALSE,"I";#N/A,#N/A,FALSE,"J";#N/A,#N/A,FALSE,"K";#N/A,#N/A,FALSE,"L";#N/A,#N/A,FALSE,"M";#N/A,#N/A,FALSE,"N";#N/A,#N/A,FALSE,"O"}</definedName>
    <definedName name="wrn.Output._.tables." localSheetId="8" hidden="1">{#N/A,#N/A,FALSE,"I";#N/A,#N/A,FALSE,"J";#N/A,#N/A,FALSE,"K";#N/A,#N/A,FALSE,"L";#N/A,#N/A,FALSE,"M";#N/A,#N/A,FALSE,"N";#N/A,#N/A,FALSE,"O"}</definedName>
    <definedName name="wrn.Output._.tables." hidden="1">{#N/A,#N/A,FALSE,"I";#N/A,#N/A,FALSE,"J";#N/A,#N/A,FALSE,"K";#N/A,#N/A,FALSE,"L";#N/A,#N/A,FALSE,"M";#N/A,#N/A,FALSE,"N";#N/A,#N/A,FALSE,"O"}</definedName>
    <definedName name="wrn.Staff._.Report._.Tables." localSheetId="9" hidden="1">{#N/A,#N/A,FALSE,"SRFSYS";#N/A,#N/A,FALSE,"SRBSYS"}</definedName>
    <definedName name="wrn.Staff._.Report._.Tables." localSheetId="12" hidden="1">{#N/A,#N/A,FALSE,"SRFSYS";#N/A,#N/A,FALSE,"SRBSYS"}</definedName>
    <definedName name="wrn.Staff._.Report._.Tables." localSheetId="13" hidden="1">{#N/A,#N/A,FALSE,"SRFSYS";#N/A,#N/A,FALSE,"SRBSYS"}</definedName>
    <definedName name="wrn.Staff._.Report._.Tables." localSheetId="23" hidden="1">{#N/A,#N/A,FALSE,"SRFSYS";#N/A,#N/A,FALSE,"SRBSYS"}</definedName>
    <definedName name="wrn.Staff._.Report._.Tables." localSheetId="24" hidden="1">{#N/A,#N/A,FALSE,"SRFSYS";#N/A,#N/A,FALSE,"SRBSYS"}</definedName>
    <definedName name="wrn.Staff._.Report._.Tables." localSheetId="25" hidden="1">{#N/A,#N/A,FALSE,"SRFSYS";#N/A,#N/A,FALSE,"SRBSYS"}</definedName>
    <definedName name="wrn.Staff._.Report._.Tables." localSheetId="26" hidden="1">{#N/A,#N/A,FALSE,"SRFSYS";#N/A,#N/A,FALSE,"SRBSYS"}</definedName>
    <definedName name="wrn.Staff._.Report._.Tables." localSheetId="8" hidden="1">{#N/A,#N/A,FALSE,"SRFSYS";#N/A,#N/A,FALSE,"SRBSYS"}</definedName>
    <definedName name="wrn.Staff._.Report._.Tables." hidden="1">{#N/A,#N/A,FALSE,"SRFSYS";#N/A,#N/A,FALSE,"SRBSYS"}</definedName>
    <definedName name="wrn.WEO." localSheetId="9" hidden="1">{"WEO",#N/A,FALSE,"T"}</definedName>
    <definedName name="wrn.WEO." localSheetId="12" hidden="1">{"WEO",#N/A,FALSE,"T"}</definedName>
    <definedName name="wrn.WEO." localSheetId="13" hidden="1">{"WEO",#N/A,FALSE,"T"}</definedName>
    <definedName name="wrn.WEO." localSheetId="23" hidden="1">{"WEO",#N/A,FALSE,"T"}</definedName>
    <definedName name="wrn.WEO." localSheetId="24" hidden="1">{"WEO",#N/A,FALSE,"T"}</definedName>
    <definedName name="wrn.WEO." localSheetId="25" hidden="1">{"WEO",#N/A,FALSE,"T"}</definedName>
    <definedName name="wrn.WEO." localSheetId="26" hidden="1">{"WEO",#N/A,FALSE,"T"}</definedName>
    <definedName name="wrn.WEO." localSheetId="8" hidden="1">{"WEO",#N/A,FALSE,"T"}</definedName>
    <definedName name="wrn.WEO." hidden="1">{"WEO",#N/A,FALSE,"T"}</definedName>
    <definedName name="xx" localSheetId="9" hidden="1">#REF!</definedName>
    <definedName name="xx" localSheetId="23" hidden="1">#REF!</definedName>
    <definedName name="xx" localSheetId="24" hidden="1">#REF!</definedName>
    <definedName name="xx" localSheetId="25" hidden="1">#REF!</definedName>
    <definedName name="xx" localSheetId="26" hidden="1">#REF!</definedName>
    <definedName name="xx" localSheetId="8" hidden="1">'4.9'!#REF!</definedName>
    <definedName name="xx" hidden="1">#REF!</definedName>
    <definedName name="xxx" localSheetId="9" hidden="1">#REF!</definedName>
    <definedName name="xxx" localSheetId="23" hidden="1">#REF!</definedName>
    <definedName name="xxx" localSheetId="24" hidden="1">#REF!</definedName>
    <definedName name="xxx" localSheetId="25" hidden="1">#REF!</definedName>
    <definedName name="xxx" localSheetId="26" hidden="1">#REF!</definedName>
    <definedName name="xxx" localSheetId="8" hidden="1">'4.9'!#REF!</definedName>
    <definedName name="xxx" hidden="1">#REF!</definedName>
    <definedName name="z" localSheetId="9">#REF!</definedName>
    <definedName name="z" localSheetId="8">'4.9'!#REF!</definedName>
    <definedName name="z">#REF!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9" i="144" l="1"/>
  <c r="E9" i="144"/>
  <c r="D10" i="144"/>
  <c r="E10" i="144"/>
  <c r="D11" i="144"/>
  <c r="E11" i="144"/>
  <c r="D12" i="144"/>
  <c r="E12" i="144"/>
  <c r="D13" i="144"/>
  <c r="E13" i="144"/>
  <c r="D14" i="144"/>
  <c r="E14" i="144"/>
  <c r="D15" i="144"/>
  <c r="E15" i="144"/>
  <c r="D16" i="144"/>
  <c r="E16" i="144"/>
  <c r="D17" i="144"/>
  <c r="E17" i="144"/>
  <c r="D18" i="144"/>
  <c r="E18" i="144"/>
  <c r="D19" i="144"/>
  <c r="E19" i="144"/>
  <c r="D20" i="144"/>
  <c r="E20" i="144"/>
  <c r="D21" i="144"/>
  <c r="E21" i="144"/>
  <c r="D22" i="144"/>
  <c r="E22" i="144"/>
  <c r="D23" i="144"/>
  <c r="E23" i="144"/>
  <c r="D24" i="144"/>
  <c r="E24" i="144"/>
  <c r="D25" i="144"/>
  <c r="E25" i="144"/>
  <c r="D26" i="144"/>
  <c r="E26" i="144"/>
  <c r="D27" i="144"/>
  <c r="E27" i="144"/>
  <c r="D28" i="144"/>
  <c r="E28" i="144"/>
  <c r="D29" i="144"/>
  <c r="E29" i="144"/>
  <c r="D30" i="144"/>
  <c r="E30" i="144"/>
  <c r="D31" i="144"/>
  <c r="E31" i="144"/>
  <c r="D32" i="144"/>
  <c r="E32" i="144"/>
  <c r="D33" i="144"/>
  <c r="E33" i="144"/>
  <c r="D34" i="144"/>
  <c r="E34" i="144"/>
  <c r="D35" i="144"/>
  <c r="E35" i="144"/>
  <c r="D36" i="144"/>
  <c r="E36" i="144"/>
  <c r="D37" i="144"/>
  <c r="E37" i="144"/>
  <c r="D38" i="144"/>
  <c r="E38" i="144"/>
  <c r="D39" i="144"/>
  <c r="E39" i="144"/>
  <c r="D40" i="144"/>
  <c r="E40" i="144"/>
  <c r="D41" i="144"/>
  <c r="E41" i="144"/>
  <c r="D42" i="144"/>
  <c r="E42" i="144"/>
  <c r="D43" i="144"/>
  <c r="E43" i="144"/>
  <c r="D44" i="144"/>
  <c r="E44" i="144"/>
  <c r="D45" i="144"/>
  <c r="E45" i="144"/>
  <c r="D46" i="144"/>
  <c r="E46" i="144"/>
  <c r="D47" i="144"/>
  <c r="E47" i="144"/>
  <c r="D48" i="144"/>
  <c r="E48" i="144"/>
  <c r="E8" i="144"/>
  <c r="D8" i="144"/>
  <c r="D10" i="125" l="1"/>
  <c r="D9" i="125"/>
  <c r="D8" i="125"/>
  <c r="D7" i="125"/>
  <c r="D6" i="125"/>
  <c r="C10" i="125"/>
  <c r="C9" i="125"/>
  <c r="C8" i="125"/>
  <c r="C7" i="125"/>
  <c r="C6" i="125"/>
  <c r="B10" i="125"/>
  <c r="B9" i="125"/>
  <c r="B8" i="125"/>
  <c r="B7" i="125"/>
  <c r="B6" i="125"/>
</calcChain>
</file>

<file path=xl/sharedStrings.xml><?xml version="1.0" encoding="utf-8"?>
<sst xmlns="http://schemas.openxmlformats.org/spreadsheetml/2006/main" count="345" uniqueCount="171">
  <si>
    <t>Title:</t>
  </si>
  <si>
    <t>Net interest income, loan losses, operating expenses</t>
  </si>
  <si>
    <t>Source:</t>
  </si>
  <si>
    <t>Finanstilsynet</t>
  </si>
  <si>
    <t>Note:</t>
  </si>
  <si>
    <t>Net interest income</t>
  </si>
  <si>
    <t>Losses</t>
  </si>
  <si>
    <t>Operating expenses</t>
  </si>
  <si>
    <t>Q1–Q3 2025</t>
  </si>
  <si>
    <t>Interest spreads</t>
  </si>
  <si>
    <t>Statistics Norway</t>
  </si>
  <si>
    <t>Deposit spread</t>
  </si>
  <si>
    <t>Lending spread</t>
  </si>
  <si>
    <t>Combined spread</t>
  </si>
  <si>
    <t>Return on equity</t>
  </si>
  <si>
    <t>Return on equity in groups of banks</t>
  </si>
  <si>
    <t>Size</t>
  </si>
  <si>
    <t>DNB Bank</t>
  </si>
  <si>
    <t>Other large</t>
  </si>
  <si>
    <t>Medium-sized</t>
  </si>
  <si>
    <t>Small</t>
  </si>
  <si>
    <t>Equity ratio</t>
  </si>
  <si>
    <t>Equity excluding additional Tier 1 capital.</t>
  </si>
  <si>
    <t>Return on equity Q1–Q3 2025 given the average equity ratio</t>
  </si>
  <si>
    <t>Actual equity ratio</t>
  </si>
  <si>
    <t>Average equity ratio</t>
  </si>
  <si>
    <t>Total return on capital</t>
  </si>
  <si>
    <t xml:space="preserve">Equity ratio and total return on capital, Norwegian banks 2021–2025 </t>
  </si>
  <si>
    <t>Figures at year-end 2021–2024 and as at 30 September 2025</t>
  </si>
  <si>
    <t>Capital adequacy of Norwegian banks</t>
  </si>
  <si>
    <t>Figures up to and including 30 September 2025. The chart shows CET1 capital / total assets up to and including 31 December 2015 and the leverage ratio as from 31 December 2015. Both are measures of non-risk-weighted capital adequacy.</t>
  </si>
  <si>
    <t>CET1 capital ratio</t>
  </si>
  <si>
    <t>CET1 capital / total assets</t>
  </si>
  <si>
    <t>Leverage ratio</t>
  </si>
  <si>
    <t>1999</t>
  </si>
  <si>
    <t>2000</t>
  </si>
  <si>
    <t>2001</t>
  </si>
  <si>
    <t>2002</t>
  </si>
  <si>
    <t>2003</t>
  </si>
  <si>
    <t>2004</t>
  </si>
  <si>
    <t>2005</t>
  </si>
  <si>
    <t>2006</t>
  </si>
  <si>
    <t>2007</t>
  </si>
  <si>
    <t>2008</t>
  </si>
  <si>
    <t>2009</t>
  </si>
  <si>
    <t>2010</t>
  </si>
  <si>
    <t>2011</t>
  </si>
  <si>
    <t>2012</t>
  </si>
  <si>
    <t>2013</t>
  </si>
  <si>
    <t>2014</t>
  </si>
  <si>
    <t>2015</t>
  </si>
  <si>
    <t>2016</t>
  </si>
  <si>
    <t>2017</t>
  </si>
  <si>
    <t>2018</t>
  </si>
  <si>
    <t>2019</t>
  </si>
  <si>
    <t>2020</t>
  </si>
  <si>
    <t>2021</t>
  </si>
  <si>
    <t>2022</t>
  </si>
  <si>
    <t>2023</t>
  </si>
  <si>
    <t>2024</t>
  </si>
  <si>
    <t>Median margin to the CET1 capital requirement</t>
  </si>
  <si>
    <t xml:space="preserve">Source: </t>
  </si>
  <si>
    <t>Figures up to and including 30 September 2025</t>
  </si>
  <si>
    <t>Date</t>
  </si>
  <si>
    <t>CET1 capital ratios for banks using the standardised approach</t>
  </si>
  <si>
    <t>Risk-weighted assets</t>
  </si>
  <si>
    <t>CET1 capital</t>
  </si>
  <si>
    <t>CET1 capital ratio (right-hand scale)</t>
  </si>
  <si>
    <t>Change in CET1 capital ratio from 30 March to 30 June 2025 per bank</t>
  </si>
  <si>
    <t>Risk-weighted assets (NOK million)</t>
  </si>
  <si>
    <t>Δ  CET1 capital ratio</t>
  </si>
  <si>
    <t>Before CRR3</t>
  </si>
  <si>
    <t>Credit risk</t>
  </si>
  <si>
    <t>Operational risk</t>
  </si>
  <si>
    <t>Market risk</t>
  </si>
  <si>
    <t>CVA risk</t>
  </si>
  <si>
    <t>After CRR3</t>
  </si>
  <si>
    <t>1st quarter 2025</t>
  </si>
  <si>
    <t>IRB residential</t>
  </si>
  <si>
    <t>Other credit risk</t>
  </si>
  <si>
    <t>Operational risk etc.</t>
  </si>
  <si>
    <t>Other</t>
  </si>
  <si>
    <t>3rd quarter 2025</t>
  </si>
  <si>
    <t>Total LCR for Norwegian banks, weighted average</t>
  </si>
  <si>
    <t>Total</t>
  </si>
  <si>
    <t>Large</t>
  </si>
  <si>
    <t>Total NSFR for Norwegian banks, weighted average</t>
  </si>
  <si>
    <t xml:space="preserve">Medium-sized </t>
  </si>
  <si>
    <t xml:space="preserve">Total </t>
  </si>
  <si>
    <t xml:space="preserve">Composition of Norwegian banks' and mortgage companies'* liquidity reserves** as at 30 Sept. 2025. Non-consolidated </t>
  </si>
  <si>
    <t>*Excl. DNB Bank ASA and DNB Boligkreditt AS. **Before cap and before adjustment. ***Promotional lenders are institutions with a public mandate that determines which types of actors or projects to be financed, e.g. European Investment Bank (EIB) and Nordic Investment Bank (NIB).</t>
  </si>
  <si>
    <t>Level 1 Govt. bonds, cash, central bank reserves</t>
  </si>
  <si>
    <t>Level 1 Covered bonds (incl. mutual fund holdings)</t>
  </si>
  <si>
    <t>Level 1 Securities issued by local authorities, public enterprises and promotional lenders***</t>
  </si>
  <si>
    <t>Level 2A Covered bonds</t>
  </si>
  <si>
    <t xml:space="preserve">Level 2A Securities issued by local authorities (incl. Norwegian municipalities) and public enterprises </t>
  </si>
  <si>
    <t>Level 2A Other</t>
  </si>
  <si>
    <t>Level 2B Covered bonds</t>
  </si>
  <si>
    <t>Level 2B Other</t>
  </si>
  <si>
    <t xml:space="preserve"> </t>
  </si>
  <si>
    <t xml:space="preserve">Composition of Norwegian banks' and mortgage companies'* wholesale funding as at 30 Sept. 2025. Non-consolidated </t>
  </si>
  <si>
    <t xml:space="preserve">Finanstilsynet </t>
  </si>
  <si>
    <t>*Excl. DNB Bank ASA and DNB Boligkreditt AS.</t>
  </si>
  <si>
    <t>Subordinated debt and MREL</t>
  </si>
  <si>
    <t>Interbank</t>
  </si>
  <si>
    <t>Short-term wholesale funding</t>
  </si>
  <si>
    <t>Covered bonds</t>
  </si>
  <si>
    <t>Senior bonds etc.</t>
  </si>
  <si>
    <t>Growth in lending to personal customers (12 mos.)</t>
  </si>
  <si>
    <t>Norwegian banks</t>
  </si>
  <si>
    <t>Foreign branches</t>
  </si>
  <si>
    <t>Growth in lending to corporate customers (12 mos.)</t>
  </si>
  <si>
    <t>Share of lending to corporate customers, 30 June 2025</t>
  </si>
  <si>
    <t>Real estate activities</t>
  </si>
  <si>
    <t>Construction</t>
  </si>
  <si>
    <t>Services</t>
  </si>
  <si>
    <t>Fishing/fish farming</t>
  </si>
  <si>
    <t>Agriculture and forestry</t>
  </si>
  <si>
    <t>Retail trade</t>
  </si>
  <si>
    <t>Manufacturing</t>
  </si>
  <si>
    <t>Lending growth to individual industries, 30 June 2025</t>
  </si>
  <si>
    <t>Spread in banks' lending growth over the past year</t>
  </si>
  <si>
    <t>Banks with marginal volume are excluded.</t>
  </si>
  <si>
    <t>Personal customers</t>
  </si>
  <si>
    <t>Corporate customers</t>
  </si>
  <si>
    <t>Below 0%</t>
  </si>
  <si>
    <t>0 to 5%</t>
  </si>
  <si>
    <t>5 to 10%</t>
  </si>
  <si>
    <t>10 to 15%</t>
  </si>
  <si>
    <t>15 to 20%</t>
  </si>
  <si>
    <t>20 to 25%</t>
  </si>
  <si>
    <t>25 to 30%</t>
  </si>
  <si>
    <t>Over 30%</t>
  </si>
  <si>
    <t>Share of loans with a significant increase in credit risk broken down on customer groups</t>
  </si>
  <si>
    <t>Stage 2</t>
  </si>
  <si>
    <t>Stage 3</t>
  </si>
  <si>
    <t>Personal customer market</t>
  </si>
  <si>
    <t>Corporate market</t>
  </si>
  <si>
    <t>Share of loans with a significant increase in credit risk broken down on banking groups</t>
  </si>
  <si>
    <t>Large banks</t>
  </si>
  <si>
    <t>Medium-sized banks</t>
  </si>
  <si>
    <t>Small banks</t>
  </si>
  <si>
    <t>Provision rate for loans in IFRS 9 stages broken down on customer groups</t>
  </si>
  <si>
    <t>Personal customer market, stage 2 (right-hand scale)</t>
  </si>
  <si>
    <t>Personal customer market, stage 3</t>
  </si>
  <si>
    <t>Corporate market, stage 2 (right-hand scale)</t>
  </si>
  <si>
    <t>Corporate market, stage 3</t>
  </si>
  <si>
    <t>Provision rate for loans in IFRS 9 stages broken down on banking groups</t>
  </si>
  <si>
    <t>Large banks, stage 2 (right-hand scale)</t>
  </si>
  <si>
    <t xml:space="preserve">Large banks, stage 3 </t>
  </si>
  <si>
    <t>Medium-sized banks, stage 2 (right-hand scale)</t>
  </si>
  <si>
    <t xml:space="preserve">Medium-sized banks, stage 3 </t>
  </si>
  <si>
    <t>Small banks, stage 2 (right-hand scale)</t>
  </si>
  <si>
    <t xml:space="preserve">Small banks, stage 3 </t>
  </si>
  <si>
    <t>Sources:</t>
  </si>
  <si>
    <t>EBA Risk Dashboard and Finanstilsynet</t>
  </si>
  <si>
    <t>First half 2025</t>
  </si>
  <si>
    <t>Norway</t>
  </si>
  <si>
    <t>Finland</t>
  </si>
  <si>
    <t>Sweden</t>
  </si>
  <si>
    <t>Iceland</t>
  </si>
  <si>
    <t>Denmark</t>
  </si>
  <si>
    <t>EEA</t>
  </si>
  <si>
    <t>Leverage ratio and total return on capital, 2022–2024 (annual) and as at 30 June 2025</t>
  </si>
  <si>
    <t>Tittel:</t>
  </si>
  <si>
    <t>Changes in risk-weighted assets for
banks using the standardised approach</t>
  </si>
  <si>
    <t xml:space="preserve">Kilde: </t>
  </si>
  <si>
    <t>Other risk</t>
  </si>
  <si>
    <t>Change in the CET1 capital ratio for 
Norwegian IRB banks from the first to the third quarter of 2025</t>
  </si>
  <si>
    <t xml:space="preserve">The change in the CET1 capital ratio related to IRB residential mortgages is mainly due to the elevated risk weight floor, while changes related to other credit risk and operational risk are mainly attributable to CRR3. 'Other' includes changes in CET1 capital resulting from the inclusion of interim profits. </t>
  </si>
  <si>
    <t>Aggregate figures for IRB banks excl. Norway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</si>
</sst>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9">
    <numFmt numFmtId="43" formatCode="_-* #,##0.00_-;\-* #,##0.00_-;_-* &quot;-&quot;??_-;_-@_-"/>
    <numFmt numFmtId="164" formatCode="_ * #,##0.00_ ;_ * \-#,##0.00_ ;_ * &quot;-&quot;??_ ;_ @_ "/>
    <numFmt numFmtId="165" formatCode="0.0"/>
    <numFmt numFmtId="166" formatCode="dd/mm/yy;@"/>
    <numFmt numFmtId="167" formatCode="_ * #,##0.0_ ;_ * \-#,##0.0_ ;_ * &quot;-&quot;?_ ;_ @_ "/>
    <numFmt numFmtId="168" formatCode="_(* #,##0.00_);_(* \(#,##0.00\);_(* &quot;-&quot;??_);_(@_)"/>
    <numFmt numFmtId="169" formatCode="_ * #,##0.0_ ;_ * \-#,##0.0_ ;_ * &quot;-&quot;??_ ;_ @_ "/>
    <numFmt numFmtId="170" formatCode="_ * #,##0_ ;_ * \-#,##0_ ;_ * &quot;-&quot;??_ ;_ @_ "/>
    <numFmt numFmtId="171" formatCode="dd/mm/yyyy;@"/>
    <numFmt numFmtId="172" formatCode="_-* #,##0.000_-;\-* #,##0.000_-;_-* &quot;-&quot;?_-;_-@_-"/>
    <numFmt numFmtId="173" formatCode="_-* #,##0.0_-;\-* #,##0.0_-;_-* &quot;-&quot;?_-;_-@_-"/>
    <numFmt numFmtId="174" formatCode="_ * #,##0.00000_ ;_ * \-#,##0.00000_ ;_ * &quot;-&quot;??_ ;_ @_ "/>
    <numFmt numFmtId="175" formatCode="_(* #,##0.0_);_(* \(#,##0.0\);_(* &quot;-&quot;??_);_(@_)"/>
    <numFmt numFmtId="176" formatCode="#,##0.0;[Red]\-#,##0.0"/>
    <numFmt numFmtId="177" formatCode="0.0000"/>
    <numFmt numFmtId="178" formatCode="0.00000"/>
    <numFmt numFmtId="179" formatCode="#,##0.0"/>
    <numFmt numFmtId="180" formatCode="0.0\ %"/>
    <numFmt numFmtId="181" formatCode="\+0.0;\-0.0;"/>
  </numFmts>
  <fonts count="49">
    <font>
      <sz val="11"/>
      <color theme="1"/>
      <name val="Calibri"/>
      <family val="2"/>
      <scheme val="minor"/>
    </font>
    <font>
      <sz val="10"/>
      <color theme="1"/>
      <name val="Open Sans"/>
      <family val="2"/>
    </font>
    <font>
      <sz val="10"/>
      <color theme="1"/>
      <name val="Open Sans"/>
      <family val="2"/>
    </font>
    <font>
      <sz val="10"/>
      <color theme="1"/>
      <name val="Open Sans"/>
      <family val="2"/>
    </font>
    <font>
      <sz val="10"/>
      <color theme="1"/>
      <name val="Open Sans"/>
      <family val="2"/>
    </font>
    <font>
      <sz val="10"/>
      <color theme="1"/>
      <name val="Open Sans"/>
      <family val="2"/>
    </font>
    <font>
      <sz val="10"/>
      <color theme="1"/>
      <name val="Open Sans"/>
      <family val="2"/>
    </font>
    <font>
      <sz val="10"/>
      <color theme="1"/>
      <name val="Open Sans"/>
      <family val="2"/>
    </font>
    <font>
      <b/>
      <sz val="12"/>
      <color theme="1"/>
      <name val="Arial"/>
      <family val="2"/>
    </font>
    <font>
      <sz val="10"/>
      <color theme="1"/>
      <name val="Arial"/>
      <family val="2"/>
    </font>
    <font>
      <sz val="11"/>
      <color theme="1"/>
      <name val="Calibri"/>
      <family val="2"/>
      <scheme val="minor"/>
    </font>
    <font>
      <sz val="10"/>
      <name val="Arial"/>
      <family val="2"/>
    </font>
    <font>
      <sz val="10"/>
      <color rgb="FF000000"/>
      <name val="Arial"/>
      <family val="2"/>
    </font>
    <font>
      <b/>
      <sz val="12"/>
      <name val="Arial"/>
      <family val="2"/>
    </font>
    <font>
      <sz val="11"/>
      <name val="Open Sans"/>
      <family val="2"/>
    </font>
    <font>
      <sz val="8"/>
      <name val="Open Sans"/>
      <family val="2"/>
    </font>
    <font>
      <sz val="10"/>
      <name val="Open Sans"/>
      <family val="2"/>
    </font>
    <font>
      <sz val="9"/>
      <name val="Open Sans"/>
      <family val="2"/>
    </font>
    <font>
      <sz val="11"/>
      <name val="Calibri"/>
      <family val="2"/>
    </font>
    <font>
      <b/>
      <sz val="10"/>
      <color theme="1"/>
      <name val="Arial"/>
      <family val="2"/>
    </font>
    <font>
      <sz val="9"/>
      <name val="Arial"/>
      <family val="2"/>
    </font>
    <font>
      <sz val="10"/>
      <name val="Times New Roman"/>
      <family val="1"/>
    </font>
    <font>
      <b/>
      <i/>
      <sz val="9"/>
      <name val="Arial"/>
      <family val="2"/>
    </font>
    <font>
      <b/>
      <i/>
      <sz val="10"/>
      <name val="Times New Roman"/>
      <family val="1"/>
    </font>
    <font>
      <sz val="10"/>
      <name val="MS Sans Serif"/>
    </font>
    <font>
      <sz val="8"/>
      <name val="Arial"/>
      <family val="2"/>
    </font>
    <font>
      <sz val="10"/>
      <name val="MS Sans Serif"/>
      <family val="2"/>
    </font>
    <font>
      <sz val="11"/>
      <name val="Open Sans"/>
      <family val="2"/>
    </font>
    <font>
      <sz val="11"/>
      <color theme="1"/>
      <name val="Arial"/>
      <family val="2"/>
    </font>
    <font>
      <b/>
      <sz val="10"/>
      <name val="Open Sans"/>
      <family val="2"/>
    </font>
    <font>
      <b/>
      <sz val="11"/>
      <name val="Aptos Narrow"/>
      <family val="2"/>
    </font>
    <font>
      <sz val="11"/>
      <name val="Aptos Narrow"/>
      <family val="2"/>
    </font>
    <font>
      <b/>
      <sz val="11"/>
      <name val="Open Sans"/>
      <family val="2"/>
    </font>
    <font>
      <b/>
      <i/>
      <sz val="9"/>
      <name val="Open Sans"/>
      <family val="2"/>
    </font>
    <font>
      <sz val="8"/>
      <name val="Calibri"/>
      <family val="2"/>
      <scheme val="minor"/>
    </font>
    <font>
      <b/>
      <sz val="10"/>
      <color rgb="FFFF0000"/>
      <name val="Arial"/>
      <family val="2"/>
    </font>
    <font>
      <sz val="12"/>
      <color theme="1"/>
      <name val="Arial"/>
      <family val="2"/>
    </font>
    <font>
      <b/>
      <sz val="12"/>
      <color rgb="FFFF0000"/>
      <name val="Arial"/>
      <family val="2"/>
    </font>
    <font>
      <b/>
      <sz val="11"/>
      <name val="Aptos Narrow"/>
    </font>
    <font>
      <sz val="10"/>
      <color theme="1"/>
      <name val="Arial"/>
    </font>
    <font>
      <b/>
      <sz val="12"/>
      <color theme="1"/>
      <name val="Arial"/>
    </font>
    <font>
      <sz val="10"/>
      <name val="Open Sans"/>
    </font>
    <font>
      <sz val="11"/>
      <name val="Open Sans"/>
    </font>
    <font>
      <b/>
      <i/>
      <sz val="11"/>
      <color rgb="FFFF0000"/>
      <name val="Calibri"/>
      <family val="2"/>
      <scheme val="minor"/>
    </font>
    <font>
      <sz val="9"/>
      <color theme="1"/>
      <name val="Open Sans"/>
      <family val="2"/>
    </font>
    <font>
      <sz val="10"/>
      <color theme="0"/>
      <name val="Arial"/>
      <family val="2"/>
    </font>
    <font>
      <sz val="11"/>
      <color theme="0"/>
      <name val="Calibri"/>
      <family val="2"/>
      <scheme val="minor"/>
    </font>
    <font>
      <sz val="10"/>
      <color theme="1"/>
      <name val="Times New Roman"/>
      <family val="1"/>
    </font>
    <font>
      <b/>
      <sz val="12"/>
      <color theme="1"/>
      <name val="Open Sans"/>
      <family val="2"/>
    </font>
  </fonts>
  <fills count="2">
    <fill>
      <patternFill patternType="none"/>
    </fill>
    <fill>
      <patternFill patternType="gray125"/>
    </fill>
  </fills>
  <borders count="2">
    <border>
      <left/>
      <right/>
      <top/>
      <bottom/>
      <diagonal/>
    </border>
    <border>
      <left/>
      <right/>
      <top/>
      <bottom style="thin">
        <color auto="1"/>
      </bottom>
      <diagonal/>
    </border>
  </borders>
  <cellStyleXfs count="22">
    <xf numFmtId="0" fontId="0" fillId="0" borderId="0"/>
    <xf numFmtId="0" fontId="10" fillId="0" borderId="0"/>
    <xf numFmtId="9" fontId="10" fillId="0" borderId="0" applyFont="0" applyFill="0" applyBorder="0" applyAlignment="0" applyProtection="0"/>
    <xf numFmtId="0" fontId="10" fillId="0" borderId="0"/>
    <xf numFmtId="168" fontId="10" fillId="0" borderId="0" applyFont="0" applyFill="0" applyBorder="0" applyAlignment="0" applyProtection="0"/>
    <xf numFmtId="168" fontId="12" fillId="0" borderId="0" applyFont="0" applyFill="0" applyBorder="0" applyAlignment="0" applyProtection="0"/>
    <xf numFmtId="0" fontId="10" fillId="0" borderId="0"/>
    <xf numFmtId="0" fontId="7" fillId="0" borderId="0"/>
    <xf numFmtId="0" fontId="18" fillId="0" borderId="0"/>
    <xf numFmtId="0" fontId="11" fillId="0" borderId="0"/>
    <xf numFmtId="0" fontId="10" fillId="0" borderId="0"/>
    <xf numFmtId="0" fontId="16" fillId="0" borderId="0"/>
    <xf numFmtId="0" fontId="24" fillId="0" borderId="0" applyNumberFormat="0" applyFont="0" applyFill="0" applyBorder="0"/>
    <xf numFmtId="164" fontId="25" fillId="0" borderId="0" applyFont="0" applyFill="0" applyBorder="0" applyAlignment="0" applyProtection="0"/>
    <xf numFmtId="40" fontId="26" fillId="0" borderId="0" applyFont="0" applyFill="0" applyBorder="0" applyAlignment="0" applyProtection="0"/>
    <xf numFmtId="0" fontId="6" fillId="0" borderId="0"/>
    <xf numFmtId="0" fontId="10" fillId="0" borderId="0"/>
    <xf numFmtId="43" fontId="10" fillId="0" borderId="0" applyFont="0" applyFill="0" applyBorder="0" applyAlignment="0" applyProtection="0"/>
    <xf numFmtId="0" fontId="5" fillId="0" borderId="0"/>
    <xf numFmtId="0" fontId="4" fillId="0" borderId="0"/>
    <xf numFmtId="0" fontId="2" fillId="0" borderId="0"/>
    <xf numFmtId="0" fontId="1" fillId="0" borderId="0"/>
  </cellStyleXfs>
  <cellXfs count="164">
    <xf numFmtId="0" fontId="0" fillId="0" borderId="0" xfId="0"/>
    <xf numFmtId="0" fontId="8" fillId="0" borderId="0" xfId="0" applyFont="1"/>
    <xf numFmtId="0" fontId="9" fillId="0" borderId="0" xfId="0" applyFont="1"/>
    <xf numFmtId="14" fontId="9" fillId="0" borderId="0" xfId="0" applyNumberFormat="1" applyFont="1"/>
    <xf numFmtId="165" fontId="9" fillId="0" borderId="0" xfId="0" applyNumberFormat="1" applyFont="1"/>
    <xf numFmtId="2" fontId="9" fillId="0" borderId="0" xfId="0" applyNumberFormat="1" applyFont="1"/>
    <xf numFmtId="0" fontId="9" fillId="0" borderId="0" xfId="1" applyFont="1"/>
    <xf numFmtId="0" fontId="13" fillId="0" borderId="0" xfId="0" applyFont="1"/>
    <xf numFmtId="0" fontId="14" fillId="0" borderId="0" xfId="3" applyFont="1"/>
    <xf numFmtId="0" fontId="15" fillId="0" borderId="0" xfId="3" applyFont="1"/>
    <xf numFmtId="167" fontId="15" fillId="0" borderId="0" xfId="3" applyNumberFormat="1" applyFont="1"/>
    <xf numFmtId="0" fontId="17" fillId="0" borderId="0" xfId="3" applyFont="1"/>
    <xf numFmtId="170" fontId="14" fillId="0" borderId="0" xfId="4" applyNumberFormat="1" applyFont="1"/>
    <xf numFmtId="166" fontId="15" fillId="0" borderId="0" xfId="3" applyNumberFormat="1" applyFont="1"/>
    <xf numFmtId="169" fontId="15" fillId="0" borderId="0" xfId="5" applyNumberFormat="1" applyFont="1"/>
    <xf numFmtId="14" fontId="15" fillId="0" borderId="0" xfId="3" applyNumberFormat="1" applyFont="1"/>
    <xf numFmtId="174" fontId="14" fillId="0" borderId="0" xfId="3" applyNumberFormat="1" applyFont="1"/>
    <xf numFmtId="0" fontId="15" fillId="0" borderId="0" xfId="3" applyFont="1" applyAlignment="1">
      <alignment horizontal="right"/>
    </xf>
    <xf numFmtId="0" fontId="17" fillId="0" borderId="0" xfId="0" applyFont="1"/>
    <xf numFmtId="0" fontId="14" fillId="0" borderId="0" xfId="0" applyFont="1"/>
    <xf numFmtId="0" fontId="16" fillId="0" borderId="0" xfId="0" applyFont="1"/>
    <xf numFmtId="2" fontId="17" fillId="0" borderId="0" xfId="0" applyNumberFormat="1" applyFont="1"/>
    <xf numFmtId="0" fontId="9" fillId="0" borderId="0" xfId="10" applyFont="1"/>
    <xf numFmtId="0" fontId="8" fillId="0" borderId="0" xfId="10" applyFont="1"/>
    <xf numFmtId="49" fontId="9" fillId="0" borderId="0" xfId="10" applyNumberFormat="1" applyFont="1"/>
    <xf numFmtId="1" fontId="9" fillId="0" borderId="0" xfId="10" applyNumberFormat="1" applyFont="1"/>
    <xf numFmtId="175" fontId="9" fillId="0" borderId="0" xfId="4" applyNumberFormat="1" applyFont="1"/>
    <xf numFmtId="14" fontId="19" fillId="0" borderId="0" xfId="10" applyNumberFormat="1" applyFont="1"/>
    <xf numFmtId="165" fontId="9" fillId="0" borderId="0" xfId="10" applyNumberFormat="1" applyFont="1"/>
    <xf numFmtId="165" fontId="9" fillId="0" borderId="0" xfId="4" applyNumberFormat="1" applyFont="1"/>
    <xf numFmtId="0" fontId="9" fillId="0" borderId="0" xfId="4" applyNumberFormat="1" applyFont="1"/>
    <xf numFmtId="0" fontId="11" fillId="0" borderId="0" xfId="10" applyFont="1"/>
    <xf numFmtId="14" fontId="9" fillId="0" borderId="0" xfId="1" applyNumberFormat="1" applyFont="1"/>
    <xf numFmtId="0" fontId="20" fillId="0" borderId="0" xfId="0" applyFont="1"/>
    <xf numFmtId="2" fontId="9" fillId="0" borderId="0" xfId="1" applyNumberFormat="1" applyFont="1"/>
    <xf numFmtId="14" fontId="16" fillId="0" borderId="0" xfId="11" applyNumberFormat="1" applyAlignment="1">
      <alignment vertical="top"/>
    </xf>
    <xf numFmtId="2" fontId="16" fillId="0" borderId="0" xfId="11" applyNumberFormat="1"/>
    <xf numFmtId="165" fontId="21" fillId="0" borderId="0" xfId="0" applyNumberFormat="1" applyFont="1"/>
    <xf numFmtId="1" fontId="20" fillId="0" borderId="0" xfId="0" applyNumberFormat="1" applyFont="1"/>
    <xf numFmtId="165" fontId="21" fillId="0" borderId="0" xfId="2" applyNumberFormat="1" applyFont="1"/>
    <xf numFmtId="0" fontId="22" fillId="0" borderId="0" xfId="0" applyFont="1"/>
    <xf numFmtId="165" fontId="23" fillId="0" borderId="0" xfId="0" applyNumberFormat="1" applyFont="1"/>
    <xf numFmtId="165" fontId="23" fillId="0" borderId="0" xfId="2" applyNumberFormat="1" applyFont="1"/>
    <xf numFmtId="176" fontId="23" fillId="0" borderId="0" xfId="2" applyNumberFormat="1" applyFont="1"/>
    <xf numFmtId="0" fontId="22" fillId="0" borderId="0" xfId="0" applyFont="1" applyAlignment="1">
      <alignment horizontal="right"/>
    </xf>
    <xf numFmtId="165" fontId="9" fillId="0" borderId="0" xfId="1" applyNumberFormat="1" applyFont="1"/>
    <xf numFmtId="14" fontId="16" fillId="0" borderId="0" xfId="11" quotePrefix="1" applyNumberFormat="1" applyAlignment="1">
      <alignment vertical="top"/>
    </xf>
    <xf numFmtId="0" fontId="27" fillId="0" borderId="0" xfId="0" applyFont="1"/>
    <xf numFmtId="2" fontId="0" fillId="0" borderId="0" xfId="0" applyNumberFormat="1"/>
    <xf numFmtId="165" fontId="0" fillId="0" borderId="0" xfId="0" applyNumberFormat="1"/>
    <xf numFmtId="1" fontId="9" fillId="0" borderId="0" xfId="0" applyNumberFormat="1" applyFont="1"/>
    <xf numFmtId="0" fontId="11" fillId="0" borderId="0" xfId="0" applyFont="1"/>
    <xf numFmtId="0" fontId="28" fillId="0" borderId="0" xfId="0" applyFont="1"/>
    <xf numFmtId="14" fontId="11" fillId="0" borderId="0" xfId="11" quotePrefix="1" applyNumberFormat="1" applyFont="1" applyAlignment="1">
      <alignment vertical="top"/>
    </xf>
    <xf numFmtId="14" fontId="11" fillId="0" borderId="0" xfId="11" applyNumberFormat="1" applyFont="1" applyAlignment="1">
      <alignment vertical="top"/>
    </xf>
    <xf numFmtId="2" fontId="11" fillId="0" borderId="0" xfId="11" applyNumberFormat="1" applyFont="1"/>
    <xf numFmtId="165" fontId="11" fillId="0" borderId="0" xfId="11" applyNumberFormat="1" applyFont="1"/>
    <xf numFmtId="1" fontId="11" fillId="0" borderId="0" xfId="11" applyNumberFormat="1" applyFont="1"/>
    <xf numFmtId="2" fontId="11" fillId="0" borderId="0" xfId="0" applyNumberFormat="1" applyFont="1"/>
    <xf numFmtId="1" fontId="9" fillId="0" borderId="0" xfId="1" applyNumberFormat="1" applyFont="1"/>
    <xf numFmtId="14" fontId="11" fillId="0" borderId="0" xfId="0" quotePrefix="1" applyNumberFormat="1" applyFont="1"/>
    <xf numFmtId="14" fontId="11" fillId="0" borderId="0" xfId="0" applyNumberFormat="1" applyFont="1"/>
    <xf numFmtId="165" fontId="11" fillId="0" borderId="0" xfId="0" applyNumberFormat="1" applyFont="1"/>
    <xf numFmtId="11" fontId="14" fillId="0" borderId="0" xfId="0" applyNumberFormat="1" applyFont="1"/>
    <xf numFmtId="1" fontId="14" fillId="0" borderId="0" xfId="0" applyNumberFormat="1" applyFont="1"/>
    <xf numFmtId="0" fontId="0" fillId="0" borderId="1" xfId="0" applyBorder="1"/>
    <xf numFmtId="3" fontId="29" fillId="0" borderId="0" xfId="0" applyNumberFormat="1" applyFont="1"/>
    <xf numFmtId="14" fontId="16" fillId="0" borderId="0" xfId="11" applyNumberFormat="1"/>
    <xf numFmtId="14" fontId="10" fillId="0" borderId="0" xfId="1" applyNumberFormat="1" applyAlignment="1">
      <alignment vertical="top"/>
    </xf>
    <xf numFmtId="2" fontId="10" fillId="0" borderId="0" xfId="1" applyNumberFormat="1"/>
    <xf numFmtId="2" fontId="30" fillId="0" borderId="0" xfId="1" applyNumberFormat="1" applyFont="1"/>
    <xf numFmtId="14" fontId="6" fillId="0" borderId="0" xfId="15" applyNumberFormat="1" applyAlignment="1">
      <alignment vertical="top"/>
    </xf>
    <xf numFmtId="2" fontId="6" fillId="0" borderId="0" xfId="15" applyNumberFormat="1"/>
    <xf numFmtId="0" fontId="6" fillId="0" borderId="0" xfId="15"/>
    <xf numFmtId="43" fontId="9" fillId="0" borderId="0" xfId="17" applyFont="1"/>
    <xf numFmtId="177" fontId="9" fillId="0" borderId="0" xfId="10" applyNumberFormat="1" applyFont="1"/>
    <xf numFmtId="178" fontId="9" fillId="0" borderId="0" xfId="10" applyNumberFormat="1" applyFont="1"/>
    <xf numFmtId="178" fontId="28" fillId="0" borderId="0" xfId="0" applyNumberFormat="1" applyFont="1"/>
    <xf numFmtId="178" fontId="9" fillId="0" borderId="0" xfId="17" applyNumberFormat="1" applyFont="1" applyBorder="1"/>
    <xf numFmtId="178" fontId="16" fillId="0" borderId="0" xfId="0" applyNumberFormat="1" applyFont="1"/>
    <xf numFmtId="43" fontId="9" fillId="0" borderId="0" xfId="17" applyFont="1" applyBorder="1"/>
    <xf numFmtId="0" fontId="31" fillId="0" borderId="0" xfId="15" applyFont="1"/>
    <xf numFmtId="2" fontId="31" fillId="0" borderId="0" xfId="15" applyNumberFormat="1" applyFont="1"/>
    <xf numFmtId="179" fontId="9" fillId="0" borderId="0" xfId="4" applyNumberFormat="1" applyFont="1"/>
    <xf numFmtId="165" fontId="28" fillId="0" borderId="0" xfId="0" applyNumberFormat="1" applyFont="1"/>
    <xf numFmtId="0" fontId="5" fillId="0" borderId="0" xfId="18"/>
    <xf numFmtId="2" fontId="5" fillId="0" borderId="0" xfId="18" applyNumberFormat="1"/>
    <xf numFmtId="0" fontId="30" fillId="0" borderId="0" xfId="18" applyFont="1"/>
    <xf numFmtId="2" fontId="30" fillId="0" borderId="0" xfId="18" applyNumberFormat="1" applyFont="1"/>
    <xf numFmtId="14" fontId="5" fillId="0" borderId="0" xfId="18" applyNumberFormat="1" applyAlignment="1">
      <alignment vertical="top"/>
    </xf>
    <xf numFmtId="2" fontId="31" fillId="0" borderId="0" xfId="18" applyNumberFormat="1" applyFont="1"/>
    <xf numFmtId="2" fontId="29" fillId="0" borderId="0" xfId="11" applyNumberFormat="1" applyFont="1"/>
    <xf numFmtId="0" fontId="16" fillId="0" borderId="0" xfId="3" applyFont="1"/>
    <xf numFmtId="0" fontId="32" fillId="0" borderId="0" xfId="3" applyFont="1"/>
    <xf numFmtId="168" fontId="17" fillId="0" borderId="0" xfId="4" applyFont="1"/>
    <xf numFmtId="0" fontId="17" fillId="0" borderId="0" xfId="3" quotePrefix="1" applyFont="1"/>
    <xf numFmtId="169" fontId="17" fillId="0" borderId="0" xfId="5" applyNumberFormat="1" applyFont="1"/>
    <xf numFmtId="167" fontId="17" fillId="0" borderId="0" xfId="3" applyNumberFormat="1" applyFont="1"/>
    <xf numFmtId="167" fontId="33" fillId="0" borderId="0" xfId="3" applyNumberFormat="1" applyFont="1"/>
    <xf numFmtId="170" fontId="17" fillId="0" borderId="0" xfId="4" applyNumberFormat="1" applyFont="1"/>
    <xf numFmtId="169" fontId="17" fillId="0" borderId="0" xfId="4" applyNumberFormat="1" applyFont="1"/>
    <xf numFmtId="14" fontId="17" fillId="0" borderId="0" xfId="3" quotePrefix="1" applyNumberFormat="1" applyFont="1"/>
    <xf numFmtId="14" fontId="17" fillId="0" borderId="0" xfId="3" applyNumberFormat="1" applyFont="1"/>
    <xf numFmtId="171" fontId="16" fillId="0" borderId="0" xfId="3" quotePrefix="1" applyNumberFormat="1" applyFont="1"/>
    <xf numFmtId="172" fontId="17" fillId="0" borderId="0" xfId="3" applyNumberFormat="1" applyFont="1"/>
    <xf numFmtId="173" fontId="17" fillId="0" borderId="0" xfId="3" applyNumberFormat="1" applyFont="1"/>
    <xf numFmtId="14" fontId="16" fillId="0" borderId="0" xfId="3" applyNumberFormat="1" applyFont="1"/>
    <xf numFmtId="169" fontId="16" fillId="0" borderId="0" xfId="5" applyNumberFormat="1" applyFont="1"/>
    <xf numFmtId="164" fontId="15" fillId="0" borderId="0" xfId="5" applyNumberFormat="1" applyFont="1"/>
    <xf numFmtId="0" fontId="35" fillId="0" borderId="0" xfId="0" applyFont="1"/>
    <xf numFmtId="166" fontId="9" fillId="0" borderId="0" xfId="0" applyNumberFormat="1" applyFont="1"/>
    <xf numFmtId="0" fontId="36" fillId="0" borderId="0" xfId="0" applyFont="1"/>
    <xf numFmtId="0" fontId="37" fillId="0" borderId="0" xfId="0" applyFont="1"/>
    <xf numFmtId="177" fontId="9" fillId="0" borderId="0" xfId="0" applyNumberFormat="1" applyFont="1"/>
    <xf numFmtId="177" fontId="11" fillId="0" borderId="0" xfId="0" applyNumberFormat="1" applyFont="1"/>
    <xf numFmtId="0" fontId="30" fillId="0" borderId="0" xfId="15" applyFont="1"/>
    <xf numFmtId="2" fontId="30" fillId="0" borderId="0" xfId="15" applyNumberFormat="1" applyFont="1"/>
    <xf numFmtId="170" fontId="38" fillId="0" borderId="0" xfId="17" applyNumberFormat="1" applyFont="1"/>
    <xf numFmtId="2" fontId="38" fillId="0" borderId="0" xfId="2" applyNumberFormat="1" applyFont="1"/>
    <xf numFmtId="43" fontId="31" fillId="0" borderId="0" xfId="17" applyFont="1"/>
    <xf numFmtId="0" fontId="16" fillId="0" borderId="0" xfId="11"/>
    <xf numFmtId="170" fontId="31" fillId="0" borderId="0" xfId="17" applyNumberFormat="1" applyFont="1"/>
    <xf numFmtId="166" fontId="11" fillId="0" borderId="0" xfId="0" quotePrefix="1" applyNumberFormat="1" applyFont="1"/>
    <xf numFmtId="1" fontId="11" fillId="0" borderId="0" xfId="0" quotePrefix="1" applyNumberFormat="1" applyFont="1"/>
    <xf numFmtId="166" fontId="9" fillId="0" borderId="0" xfId="1" applyNumberFormat="1" applyFont="1"/>
    <xf numFmtId="166" fontId="16" fillId="0" borderId="0" xfId="11" quotePrefix="1" applyNumberFormat="1" applyAlignment="1">
      <alignment vertical="top"/>
    </xf>
    <xf numFmtId="166" fontId="16" fillId="0" borderId="0" xfId="11" applyNumberFormat="1" applyAlignment="1">
      <alignment vertical="top"/>
    </xf>
    <xf numFmtId="165" fontId="16" fillId="0" borderId="0" xfId="11" applyNumberFormat="1"/>
    <xf numFmtId="1" fontId="16" fillId="0" borderId="0" xfId="11" applyNumberFormat="1"/>
    <xf numFmtId="0" fontId="40" fillId="0" borderId="0" xfId="0" applyFont="1"/>
    <xf numFmtId="2" fontId="41" fillId="0" borderId="0" xfId="11" applyNumberFormat="1" applyFont="1"/>
    <xf numFmtId="2" fontId="39" fillId="0" borderId="0" xfId="10" applyNumberFormat="1" applyFont="1"/>
    <xf numFmtId="0" fontId="42" fillId="0" borderId="0" xfId="0" applyFont="1"/>
    <xf numFmtId="2" fontId="9" fillId="0" borderId="0" xfId="10" applyNumberFormat="1" applyFont="1"/>
    <xf numFmtId="0" fontId="43" fillId="0" borderId="0" xfId="0" applyFont="1"/>
    <xf numFmtId="166" fontId="0" fillId="0" borderId="0" xfId="0" applyNumberFormat="1"/>
    <xf numFmtId="14" fontId="0" fillId="0" borderId="0" xfId="0" applyNumberFormat="1"/>
    <xf numFmtId="0" fontId="44" fillId="0" borderId="0" xfId="10" applyFont="1"/>
    <xf numFmtId="0" fontId="17" fillId="0" borderId="0" xfId="15" applyFont="1"/>
    <xf numFmtId="0" fontId="44" fillId="0" borderId="0" xfId="15" applyFont="1"/>
    <xf numFmtId="14" fontId="44" fillId="0" borderId="0" xfId="15" applyNumberFormat="1" applyFont="1" applyAlignment="1">
      <alignment vertical="top"/>
    </xf>
    <xf numFmtId="170" fontId="17" fillId="0" borderId="0" xfId="17" applyNumberFormat="1" applyFont="1"/>
    <xf numFmtId="2" fontId="17" fillId="0" borderId="0" xfId="2" applyNumberFormat="1" applyFont="1"/>
    <xf numFmtId="2" fontId="17" fillId="0" borderId="0" xfId="15" applyNumberFormat="1" applyFont="1"/>
    <xf numFmtId="2" fontId="44" fillId="0" borderId="0" xfId="15" applyNumberFormat="1" applyFont="1"/>
    <xf numFmtId="43" fontId="17" fillId="0" borderId="0" xfId="17" applyFont="1"/>
    <xf numFmtId="2" fontId="45" fillId="0" borderId="0" xfId="1" applyNumberFormat="1" applyFont="1"/>
    <xf numFmtId="0" fontId="46" fillId="0" borderId="0" xfId="0" applyFont="1"/>
    <xf numFmtId="0" fontId="39" fillId="0" borderId="0" xfId="0" applyFont="1"/>
    <xf numFmtId="0" fontId="3" fillId="0" borderId="0" xfId="19" applyFont="1"/>
    <xf numFmtId="0" fontId="48" fillId="0" borderId="0" xfId="0" applyFont="1"/>
    <xf numFmtId="0" fontId="31" fillId="0" borderId="0" xfId="20" applyFont="1"/>
    <xf numFmtId="0" fontId="2" fillId="0" borderId="0" xfId="20"/>
    <xf numFmtId="14" fontId="2" fillId="0" borderId="0" xfId="20" applyNumberFormat="1" applyAlignment="1">
      <alignment vertical="top"/>
    </xf>
    <xf numFmtId="2" fontId="2" fillId="0" borderId="0" xfId="20" applyNumberFormat="1"/>
    <xf numFmtId="2" fontId="31" fillId="0" borderId="0" xfId="20" applyNumberFormat="1" applyFont="1"/>
    <xf numFmtId="0" fontId="30" fillId="0" borderId="0" xfId="20" applyFont="1"/>
    <xf numFmtId="2" fontId="30" fillId="0" borderId="0" xfId="20" applyNumberFormat="1" applyFont="1"/>
    <xf numFmtId="0" fontId="1" fillId="0" borderId="0" xfId="21"/>
    <xf numFmtId="0" fontId="47" fillId="0" borderId="0" xfId="21" applyFont="1"/>
    <xf numFmtId="180" fontId="1" fillId="0" borderId="0" xfId="21" applyNumberFormat="1"/>
    <xf numFmtId="165" fontId="1" fillId="0" borderId="0" xfId="21" applyNumberFormat="1"/>
    <xf numFmtId="181" fontId="1" fillId="0" borderId="0" xfId="21" applyNumberFormat="1"/>
    <xf numFmtId="180" fontId="47" fillId="0" borderId="0" xfId="21" applyNumberFormat="1" applyFont="1"/>
  </cellXfs>
  <cellStyles count="22">
    <cellStyle name="Comma 2" xfId="14" xr:uid="{D9EB5893-52F5-4595-B354-6363CC1B5A79}"/>
    <cellStyle name="Komma" xfId="17" builtinId="3"/>
    <cellStyle name="Komma 11" xfId="5" xr:uid="{002C6E03-D36A-4C86-83EE-22BF762029A4}"/>
    <cellStyle name="Komma 2 2" xfId="13" xr:uid="{1D8CA387-800A-4905-B998-C229EFD78C2B}"/>
    <cellStyle name="Komma 2 5 4 2 2" xfId="4" xr:uid="{667AF928-80DC-48F0-BBF5-D9012AA4EA2B}"/>
    <cellStyle name="Normal" xfId="0" builtinId="0"/>
    <cellStyle name="Normal 10 3 2" xfId="16" xr:uid="{CA9B0E2F-9925-43FD-9D78-3870F6311B7E}"/>
    <cellStyle name="Normal 106" xfId="12" xr:uid="{689F8DD0-A80A-4AD4-9E48-DF67EF4AD7A2}"/>
    <cellStyle name="Normal 13" xfId="6" xr:uid="{CFC5ED52-4C4E-4A22-BB86-C46219812993}"/>
    <cellStyle name="Normal 2" xfId="1" xr:uid="{BCDD339E-E651-41AA-AC5A-DC44640E6C1A}"/>
    <cellStyle name="Normal 2 2" xfId="9" xr:uid="{1ED14887-3B40-40EF-B06D-6042CC929088}"/>
    <cellStyle name="Normal 2 2 2" xfId="8" xr:uid="{83C280C8-637B-4581-9CF1-AA57977E53B7}"/>
    <cellStyle name="Normal 3" xfId="11" xr:uid="{11B7EBF3-BB07-4912-A91A-F9ED607689FC}"/>
    <cellStyle name="Normal 3 3" xfId="10" xr:uid="{B8C215F2-F49C-4DEF-8266-E96641A7A1F7}"/>
    <cellStyle name="Normal 4" xfId="15" xr:uid="{4C9A7525-41E8-4C1F-9527-1C44416E670F}"/>
    <cellStyle name="Normal 4 2" xfId="18" xr:uid="{3678E3CC-F357-4910-B582-4EAEE611463C}"/>
    <cellStyle name="Normal 4 3" xfId="20" xr:uid="{F14F353B-4C63-4B19-92E0-D34DADBDBC54}"/>
    <cellStyle name="Normal 5" xfId="19" xr:uid="{D0305C3E-59CB-4E24-9C5E-30272FD498D5}"/>
    <cellStyle name="Normal 5 2" xfId="21" xr:uid="{A9F22734-5F80-4FB9-BE7A-B9FD4554229A}"/>
    <cellStyle name="Normal 5 2 2" xfId="7" xr:uid="{7F641C69-B94E-47E3-ADE5-F2D7C5DB8643}"/>
    <cellStyle name="Normal 6 9 3 2 2" xfId="3" xr:uid="{2CF13162-6684-455E-87EF-B054F362CEF0}"/>
    <cellStyle name="Prosent" xfId="2" builtinId="5"/>
  </cellStyles>
  <dxfs count="0"/>
  <tableStyles count="1" defaultTableStyle="TableStyleMedium2" defaultPivotStyle="PivotStyleMedium9">
    <tableStyle name="Invisible" pivot="0" table="0" count="0" xr9:uid="{5631E309-048D-4187-A4B9-D78693B018FB}"/>
  </tableStyles>
  <colors>
    <mruColors>
      <color rgb="FF0CA3BC"/>
      <color rgb="FF1890A6"/>
      <color rgb="FF3FB5CA"/>
      <color rgb="FF10707F"/>
      <color rgb="FF16535B"/>
      <color rgb="FFA50021"/>
      <color rgb="FFCC3300"/>
      <color rgb="FF008A3E"/>
      <color rgb="FF751A21"/>
      <color rgb="FFF75C4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 Id="rId8" Type="http://schemas.openxmlformats.org/officeDocument/2006/relationships/worksheet" Target="worksheets/sheet8.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4.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5.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6.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7.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19.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1.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2.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23.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24.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25.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26.xml.rels><?xml version="1.0" encoding="UTF-8" standalone="yes"?>
<Relationships xmlns="http://schemas.openxmlformats.org/package/2006/relationships"><Relationship Id="rId2" Type="http://schemas.microsoft.com/office/2011/relationships/chartColorStyle" Target="colors27.xml"/><Relationship Id="rId1" Type="http://schemas.microsoft.com/office/2011/relationships/chartStyle" Target="style27.xml"/></Relationships>
</file>

<file path=xl/charts/_rels/chart27.xml.rels><?xml version="1.0" encoding="UTF-8" standalone="yes"?>
<Relationships xmlns="http://schemas.openxmlformats.org/package/2006/relationships"><Relationship Id="rId2" Type="http://schemas.microsoft.com/office/2011/relationships/chartColorStyle" Target="colors28.xml"/><Relationship Id="rId1" Type="http://schemas.microsoft.com/office/2011/relationships/chartStyle" Target="style28.xml"/></Relationships>
</file>

<file path=xl/charts/_rels/chart28.xml.rels><?xml version="1.0" encoding="UTF-8" standalone="yes"?>
<Relationships xmlns="http://schemas.openxmlformats.org/package/2006/relationships"><Relationship Id="rId2" Type="http://schemas.microsoft.com/office/2011/relationships/chartColorStyle" Target="colors29.xml"/><Relationship Id="rId1" Type="http://schemas.microsoft.com/office/2011/relationships/chartStyle" Target="style29.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Ex1.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Ex2.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0344629629629636E-2"/>
          <c:y val="4.6310833333333336E-2"/>
          <c:w val="0.83577370370370374"/>
          <c:h val="0.76979500000000001"/>
        </c:manualLayout>
      </c:layout>
      <c:lineChart>
        <c:grouping val="standard"/>
        <c:varyColors val="0"/>
        <c:ser>
          <c:idx val="0"/>
          <c:order val="0"/>
          <c:tx>
            <c:strRef>
              <c:f>'4.1'!$B$7</c:f>
              <c:strCache>
                <c:ptCount val="1"/>
                <c:pt idx="0">
                  <c:v>Net interest income</c:v>
                </c:pt>
              </c:strCache>
            </c:strRef>
          </c:tx>
          <c:spPr>
            <a:ln w="28575" cap="rnd">
              <a:solidFill>
                <a:schemeClr val="accent1"/>
              </a:solidFill>
              <a:round/>
            </a:ln>
            <a:effectLst/>
          </c:spPr>
          <c:marker>
            <c:symbol val="none"/>
          </c:marker>
          <c:cat>
            <c:strRef>
              <c:f>'4.1'!$A$8:$A$32</c:f>
              <c:strCache>
                <c:ptCount val="25"/>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pt idx="18">
                  <c:v>2019</c:v>
                </c:pt>
                <c:pt idx="19">
                  <c:v>2020</c:v>
                </c:pt>
                <c:pt idx="20">
                  <c:v>2021</c:v>
                </c:pt>
                <c:pt idx="21">
                  <c:v>2022</c:v>
                </c:pt>
                <c:pt idx="22">
                  <c:v>2023</c:v>
                </c:pt>
                <c:pt idx="23">
                  <c:v>2024</c:v>
                </c:pt>
                <c:pt idx="24">
                  <c:v>Q1–Q3 2025</c:v>
                </c:pt>
              </c:strCache>
            </c:strRef>
          </c:cat>
          <c:val>
            <c:numRef>
              <c:f>'4.1'!$B$8:$B$31</c:f>
              <c:numCache>
                <c:formatCode>0.00</c:formatCode>
                <c:ptCount val="24"/>
                <c:pt idx="0">
                  <c:v>2.2597116342811341</c:v>
                </c:pt>
                <c:pt idx="1">
                  <c:v>2.246118382039739</c:v>
                </c:pt>
                <c:pt idx="2">
                  <c:v>1.986392993349815</c:v>
                </c:pt>
                <c:pt idx="3">
                  <c:v>1.8998427351210108</c:v>
                </c:pt>
                <c:pt idx="4">
                  <c:v>1.8013034099310317</c:v>
                </c:pt>
                <c:pt idx="5">
                  <c:v>1.6569402746521067</c:v>
                </c:pt>
                <c:pt idx="6">
                  <c:v>1.5680761846660902</c:v>
                </c:pt>
                <c:pt idx="7">
                  <c:v>1.5676854634058139</c:v>
                </c:pt>
                <c:pt idx="8">
                  <c:v>1.5137144834374365</c:v>
                </c:pt>
                <c:pt idx="9">
                  <c:v>1.5081559432977325</c:v>
                </c:pt>
                <c:pt idx="10">
                  <c:v>1.4733463861945084</c:v>
                </c:pt>
                <c:pt idx="11">
                  <c:v>1.4739441777691689</c:v>
                </c:pt>
                <c:pt idx="12">
                  <c:v>1.5432150575422816</c:v>
                </c:pt>
                <c:pt idx="13">
                  <c:v>1.5488863302999498</c:v>
                </c:pt>
                <c:pt idx="14">
                  <c:v>1.5614467530644709</c:v>
                </c:pt>
                <c:pt idx="15">
                  <c:v>1.612216237569863</c:v>
                </c:pt>
                <c:pt idx="16">
                  <c:v>1.68</c:v>
                </c:pt>
                <c:pt idx="17">
                  <c:v>1.79</c:v>
                </c:pt>
                <c:pt idx="18">
                  <c:v>1.8383651128917182</c:v>
                </c:pt>
                <c:pt idx="19">
                  <c:v>1.5387635491856142</c:v>
                </c:pt>
                <c:pt idx="20">
                  <c:v>1.3976330575669988</c:v>
                </c:pt>
                <c:pt idx="21">
                  <c:v>1.603987537257771</c:v>
                </c:pt>
                <c:pt idx="22">
                  <c:v>1.93</c:v>
                </c:pt>
                <c:pt idx="23">
                  <c:v>1.92</c:v>
                </c:pt>
              </c:numCache>
            </c:numRef>
          </c:val>
          <c:smooth val="0"/>
          <c:extLst>
            <c:ext xmlns:c16="http://schemas.microsoft.com/office/drawing/2014/chart" uri="{C3380CC4-5D6E-409C-BE32-E72D297353CC}">
              <c16:uniqueId val="{00000000-2867-4648-B4F8-45ED74E96E3A}"/>
            </c:ext>
          </c:extLst>
        </c:ser>
        <c:ser>
          <c:idx val="2"/>
          <c:order val="2"/>
          <c:tx>
            <c:strRef>
              <c:f>'4.1'!$C$7</c:f>
              <c:strCache>
                <c:ptCount val="1"/>
                <c:pt idx="0">
                  <c:v>Losses</c:v>
                </c:pt>
              </c:strCache>
            </c:strRef>
          </c:tx>
          <c:spPr>
            <a:ln w="28575" cap="rnd">
              <a:solidFill>
                <a:schemeClr val="accent3"/>
              </a:solidFill>
              <a:round/>
            </a:ln>
            <a:effectLst/>
          </c:spPr>
          <c:marker>
            <c:symbol val="none"/>
          </c:marker>
          <c:cat>
            <c:strRef>
              <c:f>'4.1'!$A$8:$A$32</c:f>
              <c:strCache>
                <c:ptCount val="25"/>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pt idx="18">
                  <c:v>2019</c:v>
                </c:pt>
                <c:pt idx="19">
                  <c:v>2020</c:v>
                </c:pt>
                <c:pt idx="20">
                  <c:v>2021</c:v>
                </c:pt>
                <c:pt idx="21">
                  <c:v>2022</c:v>
                </c:pt>
                <c:pt idx="22">
                  <c:v>2023</c:v>
                </c:pt>
                <c:pt idx="23">
                  <c:v>2024</c:v>
                </c:pt>
                <c:pt idx="24">
                  <c:v>Q1–Q3 2025</c:v>
                </c:pt>
              </c:strCache>
            </c:strRef>
          </c:cat>
          <c:val>
            <c:numRef>
              <c:f>'4.1'!$C$8:$C$31</c:f>
              <c:numCache>
                <c:formatCode>0.00</c:formatCode>
                <c:ptCount val="24"/>
                <c:pt idx="0">
                  <c:v>0.271136528110623</c:v>
                </c:pt>
                <c:pt idx="1">
                  <c:v>0.53098576438481093</c:v>
                </c:pt>
                <c:pt idx="2">
                  <c:v>0.34322502642848046</c:v>
                </c:pt>
                <c:pt idx="3">
                  <c:v>0.10011091631185373</c:v>
                </c:pt>
                <c:pt idx="4">
                  <c:v>-1.0190802199694149E-2</c:v>
                </c:pt>
                <c:pt idx="5">
                  <c:v>-3.4387139102683435E-2</c:v>
                </c:pt>
                <c:pt idx="6">
                  <c:v>7.2001670438754176E-3</c:v>
                </c:pt>
                <c:pt idx="7">
                  <c:v>0.21942257348662597</c:v>
                </c:pt>
                <c:pt idx="8">
                  <c:v>0.39564323732666484</c:v>
                </c:pt>
                <c:pt idx="9">
                  <c:v>0.18491763848202575</c:v>
                </c:pt>
                <c:pt idx="10">
                  <c:v>0.1737935254091702</c:v>
                </c:pt>
                <c:pt idx="11">
                  <c:v>0.1584811829989696</c:v>
                </c:pt>
                <c:pt idx="12">
                  <c:v>0.13088005874169953</c:v>
                </c:pt>
                <c:pt idx="13">
                  <c:v>0.12775574982191509</c:v>
                </c:pt>
                <c:pt idx="14">
                  <c:v>0.12291217134180453</c:v>
                </c:pt>
                <c:pt idx="15">
                  <c:v>0.2604529258160157</c:v>
                </c:pt>
                <c:pt idx="16">
                  <c:v>0.11369547528804423</c:v>
                </c:pt>
                <c:pt idx="17">
                  <c:v>0.06</c:v>
                </c:pt>
                <c:pt idx="18">
                  <c:v>0.14609047178754891</c:v>
                </c:pt>
                <c:pt idx="19">
                  <c:v>0.34832110340012212</c:v>
                </c:pt>
                <c:pt idx="20">
                  <c:v>2.8168680168925472E-2</c:v>
                </c:pt>
                <c:pt idx="21">
                  <c:v>3.237322363773483E-2</c:v>
                </c:pt>
                <c:pt idx="22">
                  <c:v>0.09</c:v>
                </c:pt>
                <c:pt idx="23">
                  <c:v>0.09</c:v>
                </c:pt>
              </c:numCache>
            </c:numRef>
          </c:val>
          <c:smooth val="0"/>
          <c:extLst>
            <c:ext xmlns:c16="http://schemas.microsoft.com/office/drawing/2014/chart" uri="{C3380CC4-5D6E-409C-BE32-E72D297353CC}">
              <c16:uniqueId val="{00000002-2867-4648-B4F8-45ED74E96E3A}"/>
            </c:ext>
          </c:extLst>
        </c:ser>
        <c:ser>
          <c:idx val="3"/>
          <c:order val="3"/>
          <c:tx>
            <c:strRef>
              <c:f>'4.1'!$D$7</c:f>
              <c:strCache>
                <c:ptCount val="1"/>
                <c:pt idx="0">
                  <c:v>Operating expenses</c:v>
                </c:pt>
              </c:strCache>
            </c:strRef>
          </c:tx>
          <c:spPr>
            <a:ln w="28575" cap="rnd">
              <a:solidFill>
                <a:schemeClr val="accent4"/>
              </a:solidFill>
              <a:round/>
            </a:ln>
            <a:effectLst/>
          </c:spPr>
          <c:marker>
            <c:symbol val="none"/>
          </c:marker>
          <c:cat>
            <c:strRef>
              <c:f>'4.1'!$A$8:$A$32</c:f>
              <c:strCache>
                <c:ptCount val="25"/>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pt idx="18">
                  <c:v>2019</c:v>
                </c:pt>
                <c:pt idx="19">
                  <c:v>2020</c:v>
                </c:pt>
                <c:pt idx="20">
                  <c:v>2021</c:v>
                </c:pt>
                <c:pt idx="21">
                  <c:v>2022</c:v>
                </c:pt>
                <c:pt idx="22">
                  <c:v>2023</c:v>
                </c:pt>
                <c:pt idx="23">
                  <c:v>2024</c:v>
                </c:pt>
                <c:pt idx="24">
                  <c:v>Q1–Q3 2025</c:v>
                </c:pt>
              </c:strCache>
            </c:strRef>
          </c:cat>
          <c:val>
            <c:numRef>
              <c:f>'4.1'!$D$8:$D$31</c:f>
              <c:numCache>
                <c:formatCode>0.00</c:formatCode>
                <c:ptCount val="24"/>
                <c:pt idx="0">
                  <c:v>1.8518882963021275</c:v>
                </c:pt>
                <c:pt idx="1">
                  <c:v>1.757272552638832</c:v>
                </c:pt>
                <c:pt idx="2">
                  <c:v>1.6407366948389199</c:v>
                </c:pt>
                <c:pt idx="3">
                  <c:v>1.6101405080843307</c:v>
                </c:pt>
                <c:pt idx="4">
                  <c:v>1.4352573905469865</c:v>
                </c:pt>
                <c:pt idx="5">
                  <c:v>1.2879103062274073</c:v>
                </c:pt>
                <c:pt idx="6">
                  <c:v>1.158587441290067</c:v>
                </c:pt>
                <c:pt idx="7">
                  <c:v>1.0890297175905985</c:v>
                </c:pt>
                <c:pt idx="8">
                  <c:v>1.1433675994381038</c:v>
                </c:pt>
                <c:pt idx="9">
                  <c:v>1.0933560993000002</c:v>
                </c:pt>
                <c:pt idx="10">
                  <c:v>1.1243893564048999</c:v>
                </c:pt>
                <c:pt idx="11">
                  <c:v>1.088963275485312</c:v>
                </c:pt>
                <c:pt idx="12">
                  <c:v>1.0911454793854432</c:v>
                </c:pt>
                <c:pt idx="13">
                  <c:v>1.010270618439451</c:v>
                </c:pt>
                <c:pt idx="14">
                  <c:v>0.95689296419738479</c:v>
                </c:pt>
                <c:pt idx="15">
                  <c:v>0.98246186527981938</c:v>
                </c:pt>
                <c:pt idx="16">
                  <c:v>1.03</c:v>
                </c:pt>
                <c:pt idx="17">
                  <c:v>1.06</c:v>
                </c:pt>
                <c:pt idx="18">
                  <c:v>1.0434181497189559</c:v>
                </c:pt>
                <c:pt idx="19">
                  <c:v>0.91223411304067226</c:v>
                </c:pt>
                <c:pt idx="20">
                  <c:v>0.87366387144577218</c:v>
                </c:pt>
                <c:pt idx="21">
                  <c:v>0.90009047762374705</c:v>
                </c:pt>
                <c:pt idx="22">
                  <c:v>0.94</c:v>
                </c:pt>
                <c:pt idx="23">
                  <c:v>0.93</c:v>
                </c:pt>
              </c:numCache>
            </c:numRef>
          </c:val>
          <c:smooth val="0"/>
          <c:extLst>
            <c:ext xmlns:c16="http://schemas.microsoft.com/office/drawing/2014/chart" uri="{C3380CC4-5D6E-409C-BE32-E72D297353CC}">
              <c16:uniqueId val="{00000003-2867-4648-B4F8-45ED74E96E3A}"/>
            </c:ext>
          </c:extLst>
        </c:ser>
        <c:dLbls>
          <c:showLegendKey val="0"/>
          <c:showVal val="0"/>
          <c:showCatName val="0"/>
          <c:showSerName val="0"/>
          <c:showPercent val="0"/>
          <c:showBubbleSize val="0"/>
        </c:dLbls>
        <c:marker val="1"/>
        <c:smooth val="0"/>
        <c:axId val="1649238480"/>
        <c:axId val="1649234160"/>
      </c:lineChart>
      <c:lineChart>
        <c:grouping val="standard"/>
        <c:varyColors val="0"/>
        <c:ser>
          <c:idx val="1"/>
          <c:order val="1"/>
          <c:spPr>
            <a:ln w="28575" cap="rnd">
              <a:solidFill>
                <a:schemeClr val="accent2"/>
              </a:solidFill>
              <a:round/>
            </a:ln>
            <a:effectLst/>
          </c:spPr>
          <c:marker>
            <c:symbol val="none"/>
          </c:marker>
          <c:val>
            <c:numLit>
              <c:formatCode>General</c:formatCode>
              <c:ptCount val="1"/>
              <c:pt idx="0">
                <c:v>0</c:v>
              </c:pt>
            </c:numLit>
          </c:val>
          <c:smooth val="0"/>
          <c:extLst>
            <c:ext xmlns:c16="http://schemas.microsoft.com/office/drawing/2014/chart" uri="{C3380CC4-5D6E-409C-BE32-E72D297353CC}">
              <c16:uniqueId val="{00000001-2867-4648-B4F8-45ED74E96E3A}"/>
            </c:ext>
          </c:extLst>
        </c:ser>
        <c:dLbls>
          <c:showLegendKey val="0"/>
          <c:showVal val="0"/>
          <c:showCatName val="0"/>
          <c:showSerName val="0"/>
          <c:showPercent val="0"/>
          <c:showBubbleSize val="0"/>
        </c:dLbls>
        <c:marker val="1"/>
        <c:smooth val="0"/>
        <c:axId val="147060207"/>
        <c:axId val="147054927"/>
      </c:lineChart>
      <c:scatterChart>
        <c:scatterStyle val="lineMarker"/>
        <c:varyColors val="0"/>
        <c:ser>
          <c:idx val="4"/>
          <c:order val="4"/>
          <c:tx>
            <c:v>interest income 2</c:v>
          </c:tx>
          <c:spPr>
            <a:ln w="25400" cap="rnd">
              <a:noFill/>
              <a:round/>
            </a:ln>
            <a:effectLst/>
          </c:spPr>
          <c:marker>
            <c:symbol val="circle"/>
            <c:size val="5"/>
            <c:spPr>
              <a:solidFill>
                <a:schemeClr val="accent5"/>
              </a:solidFill>
              <a:ln w="9525">
                <a:solidFill>
                  <a:schemeClr val="accent5"/>
                </a:solidFill>
              </a:ln>
              <a:effectLst/>
            </c:spPr>
          </c:marker>
          <c:dPt>
            <c:idx val="24"/>
            <c:marker>
              <c:symbol val="circle"/>
              <c:size val="5"/>
              <c:spPr>
                <a:solidFill>
                  <a:schemeClr val="accent1"/>
                </a:solidFill>
                <a:ln w="9525">
                  <a:solidFill>
                    <a:schemeClr val="accent1"/>
                  </a:solidFill>
                </a:ln>
                <a:effectLst/>
              </c:spPr>
            </c:marker>
            <c:bubble3D val="0"/>
            <c:extLst>
              <c:ext xmlns:c16="http://schemas.microsoft.com/office/drawing/2014/chart" uri="{C3380CC4-5D6E-409C-BE32-E72D297353CC}">
                <c16:uniqueId val="{00000004-093B-4707-8F5E-827E3D6543E9}"/>
              </c:ext>
            </c:extLst>
          </c:dPt>
          <c:yVal>
            <c:numRef>
              <c:f>'4.1'!$E$8:$E$32</c:f>
              <c:numCache>
                <c:formatCode>0.00</c:formatCode>
                <c:ptCount val="25"/>
                <c:pt idx="24">
                  <c:v>1.81</c:v>
                </c:pt>
              </c:numCache>
            </c:numRef>
          </c:yVal>
          <c:smooth val="0"/>
          <c:extLst>
            <c:ext xmlns:c16="http://schemas.microsoft.com/office/drawing/2014/chart" uri="{C3380CC4-5D6E-409C-BE32-E72D297353CC}">
              <c16:uniqueId val="{00000001-093B-4707-8F5E-827E3D6543E9}"/>
            </c:ext>
          </c:extLst>
        </c:ser>
        <c:ser>
          <c:idx val="5"/>
          <c:order val="5"/>
          <c:tx>
            <c:v>Losses 2</c:v>
          </c:tx>
          <c:spPr>
            <a:ln w="25400" cap="rnd">
              <a:noFill/>
              <a:round/>
            </a:ln>
            <a:effectLst/>
          </c:spPr>
          <c:marker>
            <c:symbol val="circle"/>
            <c:size val="5"/>
            <c:spPr>
              <a:solidFill>
                <a:schemeClr val="accent6"/>
              </a:solidFill>
              <a:ln w="9525">
                <a:solidFill>
                  <a:schemeClr val="accent6"/>
                </a:solidFill>
              </a:ln>
              <a:effectLst/>
            </c:spPr>
          </c:marker>
          <c:dPt>
            <c:idx val="24"/>
            <c:marker>
              <c:symbol val="circle"/>
              <c:size val="5"/>
              <c:spPr>
                <a:solidFill>
                  <a:schemeClr val="accent3"/>
                </a:solidFill>
                <a:ln w="9525">
                  <a:solidFill>
                    <a:schemeClr val="accent3"/>
                  </a:solidFill>
                </a:ln>
                <a:effectLst/>
              </c:spPr>
            </c:marker>
            <c:bubble3D val="0"/>
            <c:extLst>
              <c:ext xmlns:c16="http://schemas.microsoft.com/office/drawing/2014/chart" uri="{C3380CC4-5D6E-409C-BE32-E72D297353CC}">
                <c16:uniqueId val="{00000006-093B-4707-8F5E-827E3D6543E9}"/>
              </c:ext>
            </c:extLst>
          </c:dPt>
          <c:yVal>
            <c:numRef>
              <c:f>'4.1'!$F$8:$F$32</c:f>
              <c:numCache>
                <c:formatCode>0.0</c:formatCode>
                <c:ptCount val="25"/>
                <c:pt idx="24" formatCode="0.00">
                  <c:v>0.09</c:v>
                </c:pt>
              </c:numCache>
            </c:numRef>
          </c:yVal>
          <c:smooth val="0"/>
          <c:extLst>
            <c:ext xmlns:c16="http://schemas.microsoft.com/office/drawing/2014/chart" uri="{C3380CC4-5D6E-409C-BE32-E72D297353CC}">
              <c16:uniqueId val="{00000002-093B-4707-8F5E-827E3D6543E9}"/>
            </c:ext>
          </c:extLst>
        </c:ser>
        <c:ser>
          <c:idx val="6"/>
          <c:order val="6"/>
          <c:tx>
            <c:v>Operating expenses 2</c:v>
          </c:tx>
          <c:spPr>
            <a:ln w="25400" cap="rnd">
              <a:noFill/>
              <a:round/>
            </a:ln>
            <a:effectLst/>
          </c:spPr>
          <c:marker>
            <c:symbol val="circle"/>
            <c:size val="5"/>
            <c:spPr>
              <a:solidFill>
                <a:schemeClr val="accent1">
                  <a:lumMod val="60000"/>
                </a:schemeClr>
              </a:solidFill>
              <a:ln w="9525">
                <a:solidFill>
                  <a:schemeClr val="accent1">
                    <a:lumMod val="60000"/>
                  </a:schemeClr>
                </a:solidFill>
              </a:ln>
              <a:effectLst/>
            </c:spPr>
          </c:marker>
          <c:dPt>
            <c:idx val="24"/>
            <c:marker>
              <c:symbol val="circle"/>
              <c:size val="5"/>
              <c:spPr>
                <a:solidFill>
                  <a:schemeClr val="accent4"/>
                </a:solidFill>
                <a:ln w="9525">
                  <a:solidFill>
                    <a:schemeClr val="accent4"/>
                  </a:solidFill>
                </a:ln>
                <a:effectLst/>
              </c:spPr>
            </c:marker>
            <c:bubble3D val="0"/>
            <c:extLst>
              <c:ext xmlns:c16="http://schemas.microsoft.com/office/drawing/2014/chart" uri="{C3380CC4-5D6E-409C-BE32-E72D297353CC}">
                <c16:uniqueId val="{00000005-093B-4707-8F5E-827E3D6543E9}"/>
              </c:ext>
            </c:extLst>
          </c:dPt>
          <c:yVal>
            <c:numRef>
              <c:f>'4.1'!$G$8:$G$32</c:f>
              <c:numCache>
                <c:formatCode>0.0</c:formatCode>
                <c:ptCount val="25"/>
                <c:pt idx="24" formatCode="0.00">
                  <c:v>0.95</c:v>
                </c:pt>
              </c:numCache>
            </c:numRef>
          </c:yVal>
          <c:smooth val="0"/>
          <c:extLst>
            <c:ext xmlns:c16="http://schemas.microsoft.com/office/drawing/2014/chart" uri="{C3380CC4-5D6E-409C-BE32-E72D297353CC}">
              <c16:uniqueId val="{00000003-093B-4707-8F5E-827E3D6543E9}"/>
            </c:ext>
          </c:extLst>
        </c:ser>
        <c:dLbls>
          <c:showLegendKey val="0"/>
          <c:showVal val="0"/>
          <c:showCatName val="0"/>
          <c:showSerName val="0"/>
          <c:showPercent val="0"/>
          <c:showBubbleSize val="0"/>
        </c:dLbls>
        <c:axId val="1649238480"/>
        <c:axId val="1649234160"/>
      </c:scatterChart>
      <c:catAx>
        <c:axId val="1649238480"/>
        <c:scaling>
          <c:orientation val="minMax"/>
        </c:scaling>
        <c:delete val="0"/>
        <c:axPos val="b"/>
        <c:numFmt formatCode="General" sourceLinked="1"/>
        <c:majorTickMark val="cross"/>
        <c:minorTickMark val="none"/>
        <c:tickLblPos val="low"/>
        <c:spPr>
          <a:noFill/>
          <a:ln w="317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1649234160"/>
        <c:crosses val="autoZero"/>
        <c:auto val="1"/>
        <c:lblAlgn val="ctr"/>
        <c:lblOffset val="100"/>
        <c:tickLblSkip val="4"/>
        <c:noMultiLvlLbl val="0"/>
      </c:catAx>
      <c:valAx>
        <c:axId val="1649234160"/>
        <c:scaling>
          <c:orientation val="minMax"/>
          <c:max val="2.5"/>
          <c:min val="-0.5"/>
        </c:scaling>
        <c:delete val="0"/>
        <c:axPos val="l"/>
        <c:title>
          <c:tx>
            <c:rich>
              <a:bodyPr rot="-54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r>
                  <a:rPr lang="nb-NO"/>
                  <a:t>Per cent of ATA</a:t>
                </a:r>
              </a:p>
            </c:rich>
          </c:tx>
          <c:overlay val="0"/>
          <c:spPr>
            <a:noFill/>
            <a:ln>
              <a:noFill/>
            </a:ln>
            <a:effectLst/>
          </c:spPr>
          <c:txPr>
            <a:bodyPr rot="-54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title>
        <c:numFmt formatCode="#,##0.0" sourceLinked="0"/>
        <c:majorTickMark val="in"/>
        <c:minorTickMark val="none"/>
        <c:tickLblPos val="nextTo"/>
        <c:spPr>
          <a:noFill/>
          <a:ln w="3175">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1649238480"/>
        <c:crosses val="autoZero"/>
        <c:crossBetween val="between"/>
      </c:valAx>
      <c:valAx>
        <c:axId val="147054927"/>
        <c:scaling>
          <c:orientation val="minMax"/>
          <c:max val="2.5"/>
          <c:min val="-0.5"/>
        </c:scaling>
        <c:delete val="0"/>
        <c:axPos val="r"/>
        <c:numFmt formatCode="#,##0.0" sourceLinked="0"/>
        <c:majorTickMark val="in"/>
        <c:minorTickMark val="none"/>
        <c:tickLblPos val="nextTo"/>
        <c:spPr>
          <a:noFill/>
          <a:ln w="3175">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147060207"/>
        <c:crosses val="max"/>
        <c:crossBetween val="between"/>
      </c:valAx>
      <c:catAx>
        <c:axId val="147060207"/>
        <c:scaling>
          <c:orientation val="minMax"/>
        </c:scaling>
        <c:delete val="1"/>
        <c:axPos val="b"/>
        <c:majorTickMark val="out"/>
        <c:minorTickMark val="none"/>
        <c:tickLblPos val="nextTo"/>
        <c:crossAx val="147054927"/>
        <c:crosses val="autoZero"/>
        <c:auto val="1"/>
        <c:lblAlgn val="ctr"/>
        <c:lblOffset val="100"/>
        <c:noMultiLvlLbl val="0"/>
      </c:catAx>
      <c:spPr>
        <a:noFill/>
        <a:ln>
          <a:noFill/>
        </a:ln>
        <a:effectLst/>
      </c:spPr>
    </c:plotArea>
    <c:legend>
      <c:legendPos val="r"/>
      <c:legendEntry>
        <c:idx val="3"/>
        <c:delete val="1"/>
      </c:legendEntry>
      <c:legendEntry>
        <c:idx val="4"/>
        <c:delete val="1"/>
      </c:legendEntry>
      <c:legendEntry>
        <c:idx val="5"/>
        <c:delete val="1"/>
      </c:legendEntry>
      <c:legendEntry>
        <c:idx val="6"/>
        <c:delete val="1"/>
      </c:legendEntry>
      <c:layout>
        <c:manualLayout>
          <c:xMode val="edge"/>
          <c:yMode val="edge"/>
          <c:x val="3.730925235013823E-3"/>
          <c:y val="0.92945444444444447"/>
          <c:w val="0.98450981768336732"/>
          <c:h val="6.8429444444444459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90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9767962962962961E-2"/>
          <c:y val="4.9466111111111113E-2"/>
          <c:w val="0.83291611111111108"/>
          <c:h val="0.75349916666666672"/>
        </c:manualLayout>
      </c:layout>
      <c:lineChart>
        <c:grouping val="standard"/>
        <c:varyColors val="0"/>
        <c:ser>
          <c:idx val="1"/>
          <c:order val="0"/>
          <c:tx>
            <c:strRef>
              <c:f>'4.10'!$B$5</c:f>
              <c:strCache>
                <c:ptCount val="1"/>
                <c:pt idx="0">
                  <c:v>Median margin to the CET1 capital requirement</c:v>
                </c:pt>
              </c:strCache>
            </c:strRef>
          </c:tx>
          <c:spPr>
            <a:ln w="28575" cap="rnd">
              <a:solidFill>
                <a:srgbClr val="16535B"/>
              </a:solidFill>
              <a:round/>
            </a:ln>
            <a:effectLst/>
          </c:spPr>
          <c:marker>
            <c:symbol val="none"/>
          </c:marker>
          <c:cat>
            <c:numRef>
              <c:f>'4.10'!$A$6:$A$33</c:f>
              <c:numCache>
                <c:formatCode>m/d/yyyy</c:formatCode>
                <c:ptCount val="28"/>
                <c:pt idx="0">
                  <c:v>43465</c:v>
                </c:pt>
                <c:pt idx="1">
                  <c:v>43555</c:v>
                </c:pt>
                <c:pt idx="2">
                  <c:v>43646</c:v>
                </c:pt>
                <c:pt idx="3">
                  <c:v>43738</c:v>
                </c:pt>
                <c:pt idx="4">
                  <c:v>43830</c:v>
                </c:pt>
                <c:pt idx="5">
                  <c:v>43921</c:v>
                </c:pt>
                <c:pt idx="6">
                  <c:v>44012</c:v>
                </c:pt>
                <c:pt idx="7">
                  <c:v>44104</c:v>
                </c:pt>
                <c:pt idx="8">
                  <c:v>44196</c:v>
                </c:pt>
                <c:pt idx="9">
                  <c:v>44286</c:v>
                </c:pt>
                <c:pt idx="10">
                  <c:v>44377</c:v>
                </c:pt>
                <c:pt idx="11">
                  <c:v>44469</c:v>
                </c:pt>
                <c:pt idx="12">
                  <c:v>44561</c:v>
                </c:pt>
                <c:pt idx="13">
                  <c:v>44651</c:v>
                </c:pt>
                <c:pt idx="14">
                  <c:v>44742</c:v>
                </c:pt>
                <c:pt idx="15">
                  <c:v>44834</c:v>
                </c:pt>
                <c:pt idx="16">
                  <c:v>44926</c:v>
                </c:pt>
                <c:pt idx="17">
                  <c:v>45016</c:v>
                </c:pt>
                <c:pt idx="18">
                  <c:v>45107</c:v>
                </c:pt>
                <c:pt idx="19">
                  <c:v>45199</c:v>
                </c:pt>
                <c:pt idx="20">
                  <c:v>45291</c:v>
                </c:pt>
                <c:pt idx="21">
                  <c:v>45382</c:v>
                </c:pt>
                <c:pt idx="22">
                  <c:v>45473</c:v>
                </c:pt>
                <c:pt idx="23">
                  <c:v>45565</c:v>
                </c:pt>
                <c:pt idx="24">
                  <c:v>45657</c:v>
                </c:pt>
                <c:pt idx="25">
                  <c:v>45747</c:v>
                </c:pt>
                <c:pt idx="26">
                  <c:v>45838</c:v>
                </c:pt>
                <c:pt idx="27">
                  <c:v>45930</c:v>
                </c:pt>
              </c:numCache>
            </c:numRef>
          </c:cat>
          <c:val>
            <c:numRef>
              <c:f>'4.10'!$B$6:$B$33</c:f>
              <c:numCache>
                <c:formatCode>0.0</c:formatCode>
                <c:ptCount val="28"/>
                <c:pt idx="0">
                  <c:v>2.8976873634675622</c:v>
                </c:pt>
                <c:pt idx="1">
                  <c:v>2.7555603575207641</c:v>
                </c:pt>
                <c:pt idx="2">
                  <c:v>3.0326997894634307</c:v>
                </c:pt>
                <c:pt idx="3">
                  <c:v>3.061476114588995</c:v>
                </c:pt>
                <c:pt idx="4">
                  <c:v>3.9552387369481146</c:v>
                </c:pt>
                <c:pt idx="5">
                  <c:v>5.5344159170527965</c:v>
                </c:pt>
                <c:pt idx="6">
                  <c:v>5.3003976106367805</c:v>
                </c:pt>
                <c:pt idx="7">
                  <c:v>5.0793285346874466</c:v>
                </c:pt>
                <c:pt idx="8">
                  <c:v>6.1700210910105469</c:v>
                </c:pt>
                <c:pt idx="9">
                  <c:v>6.1703344715546642</c:v>
                </c:pt>
                <c:pt idx="10">
                  <c:v>5.8929150217618815</c:v>
                </c:pt>
                <c:pt idx="11">
                  <c:v>6.1078389724840694</c:v>
                </c:pt>
                <c:pt idx="12">
                  <c:v>6.5002154173338038</c:v>
                </c:pt>
                <c:pt idx="13">
                  <c:v>6.2370361942376258</c:v>
                </c:pt>
                <c:pt idx="14">
                  <c:v>5.2760251464212047</c:v>
                </c:pt>
                <c:pt idx="15">
                  <c:v>4.8913672977354246</c:v>
                </c:pt>
                <c:pt idx="16" formatCode="0.00">
                  <c:v>5.3495640287761894</c:v>
                </c:pt>
                <c:pt idx="17" formatCode="0.00">
                  <c:v>4.5195725798574733</c:v>
                </c:pt>
                <c:pt idx="18" formatCode="0.00">
                  <c:v>4.6585156448297429</c:v>
                </c:pt>
                <c:pt idx="19" formatCode="0.00">
                  <c:v>4.4718184782157024</c:v>
                </c:pt>
                <c:pt idx="20" formatCode="0.00">
                  <c:v>4.2962371413141813</c:v>
                </c:pt>
                <c:pt idx="21" formatCode="0.00">
                  <c:v>3.8309557786131325</c:v>
                </c:pt>
                <c:pt idx="22" formatCode="0.00">
                  <c:v>3.8297834190889448</c:v>
                </c:pt>
                <c:pt idx="23" formatCode="0.00">
                  <c:v>3.4909552734716343</c:v>
                </c:pt>
                <c:pt idx="24" formatCode="0.00">
                  <c:v>4.556755925694147</c:v>
                </c:pt>
                <c:pt idx="25" formatCode="0.00">
                  <c:v>4.1632250953481762</c:v>
                </c:pt>
                <c:pt idx="26" formatCode="0.00">
                  <c:v>6.4697024481660916</c:v>
                </c:pt>
                <c:pt idx="27" formatCode="0.00">
                  <c:v>6.3041924768458273</c:v>
                </c:pt>
              </c:numCache>
            </c:numRef>
          </c:val>
          <c:smooth val="0"/>
          <c:extLst>
            <c:ext xmlns:c16="http://schemas.microsoft.com/office/drawing/2014/chart" uri="{C3380CC4-5D6E-409C-BE32-E72D297353CC}">
              <c16:uniqueId val="{00000000-8AC9-4E9F-830A-41762F4B3BBB}"/>
            </c:ext>
          </c:extLst>
        </c:ser>
        <c:dLbls>
          <c:showLegendKey val="0"/>
          <c:showVal val="0"/>
          <c:showCatName val="0"/>
          <c:showSerName val="0"/>
          <c:showPercent val="0"/>
          <c:showBubbleSize val="0"/>
        </c:dLbls>
        <c:marker val="1"/>
        <c:smooth val="0"/>
        <c:axId val="639873520"/>
        <c:axId val="673022416"/>
      </c:lineChart>
      <c:lineChart>
        <c:grouping val="standard"/>
        <c:varyColors val="0"/>
        <c:ser>
          <c:idx val="0"/>
          <c:order val="1"/>
          <c:spPr>
            <a:ln w="28575" cap="rnd">
              <a:solidFill>
                <a:schemeClr val="accent1"/>
              </a:solidFill>
              <a:round/>
            </a:ln>
            <a:effectLst/>
          </c:spPr>
          <c:marker>
            <c:symbol val="none"/>
          </c:marker>
          <c:val>
            <c:numLit>
              <c:formatCode>General</c:formatCode>
              <c:ptCount val="1"/>
              <c:pt idx="0">
                <c:v>1</c:v>
              </c:pt>
            </c:numLit>
          </c:val>
          <c:smooth val="0"/>
          <c:extLst>
            <c:ext xmlns:c16="http://schemas.microsoft.com/office/drawing/2014/chart" uri="{C3380CC4-5D6E-409C-BE32-E72D297353CC}">
              <c16:uniqueId val="{00000000-4865-4163-93F6-EBF38FA4A435}"/>
            </c:ext>
          </c:extLst>
        </c:ser>
        <c:dLbls>
          <c:showLegendKey val="0"/>
          <c:showVal val="0"/>
          <c:showCatName val="0"/>
          <c:showSerName val="0"/>
          <c:showPercent val="0"/>
          <c:showBubbleSize val="0"/>
        </c:dLbls>
        <c:marker val="1"/>
        <c:smooth val="0"/>
        <c:axId val="590536687"/>
        <c:axId val="590539567"/>
      </c:lineChart>
      <c:dateAx>
        <c:axId val="639873520"/>
        <c:scaling>
          <c:orientation val="minMax"/>
          <c:max val="45930"/>
          <c:min val="43465"/>
        </c:scaling>
        <c:delete val="0"/>
        <c:axPos val="b"/>
        <c:numFmt formatCode="m/d/yyyy" sourceLinked="0"/>
        <c:majorTickMark val="in"/>
        <c:minorTickMark val="none"/>
        <c:tickLblPos val="low"/>
        <c:spPr>
          <a:noFill/>
          <a:ln w="3175" cap="flat" cmpd="sng" algn="ctr">
            <a:solidFill>
              <a:schemeClr val="tx1"/>
            </a:solidFill>
            <a:round/>
          </a:ln>
          <a:effectLst/>
        </c:spPr>
        <c:txPr>
          <a:bodyPr rot="-3360000" spcFirstLastPara="1" vertOverflow="ellipsis"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673022416"/>
        <c:crosses val="autoZero"/>
        <c:auto val="0"/>
        <c:lblOffset val="100"/>
        <c:baseTimeUnit val="days"/>
        <c:majorUnit val="3"/>
        <c:majorTimeUnit val="months"/>
        <c:minorUnit val="3"/>
        <c:minorTimeUnit val="months"/>
      </c:dateAx>
      <c:valAx>
        <c:axId val="673022416"/>
        <c:scaling>
          <c:orientation val="minMax"/>
          <c:max val="7"/>
          <c:min val="0"/>
        </c:scaling>
        <c:delete val="0"/>
        <c:axPos val="l"/>
        <c:title>
          <c:tx>
            <c:rich>
              <a:bodyPr rot="-54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r>
                  <a:rPr lang="nb-NO"/>
                  <a:t>Percentage points</a:t>
                </a:r>
              </a:p>
            </c:rich>
          </c:tx>
          <c:layout>
            <c:manualLayout>
              <c:xMode val="edge"/>
              <c:yMode val="edge"/>
              <c:x val="5.6153703703703713E-3"/>
              <c:y val="0.27975999999999995"/>
            </c:manualLayout>
          </c:layout>
          <c:overlay val="0"/>
          <c:spPr>
            <a:noFill/>
            <a:ln>
              <a:noFill/>
            </a:ln>
            <a:effectLst/>
          </c:spPr>
          <c:txPr>
            <a:bodyPr rot="-54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title>
        <c:numFmt formatCode="#,##0" sourceLinked="0"/>
        <c:majorTickMark val="in"/>
        <c:minorTickMark val="none"/>
        <c:tickLblPos val="nextTo"/>
        <c:spPr>
          <a:noFill/>
          <a:ln w="3175">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639873520"/>
        <c:crosses val="autoZero"/>
        <c:crossBetween val="between"/>
      </c:valAx>
      <c:valAx>
        <c:axId val="590539567"/>
        <c:scaling>
          <c:orientation val="minMax"/>
          <c:max val="7"/>
        </c:scaling>
        <c:delete val="0"/>
        <c:axPos val="r"/>
        <c:numFmt formatCode="General" sourceLinked="1"/>
        <c:majorTickMark val="in"/>
        <c:minorTickMark val="none"/>
        <c:tickLblPos val="nextTo"/>
        <c:spPr>
          <a:noFill/>
          <a:ln w="3175">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en-US"/>
          </a:p>
        </c:txPr>
        <c:crossAx val="590536687"/>
        <c:crosses val="max"/>
        <c:crossBetween val="between"/>
      </c:valAx>
      <c:catAx>
        <c:axId val="590536687"/>
        <c:scaling>
          <c:orientation val="minMax"/>
        </c:scaling>
        <c:delete val="1"/>
        <c:axPos val="b"/>
        <c:majorTickMark val="out"/>
        <c:minorTickMark val="none"/>
        <c:tickLblPos val="nextTo"/>
        <c:crossAx val="590539567"/>
        <c:crosses val="autoZero"/>
        <c:auto val="1"/>
        <c:lblAlgn val="ctr"/>
        <c:lblOffset val="100"/>
        <c:tickLblSkip val="1"/>
        <c:tickMarkSkip val="1"/>
        <c:noMultiLvlLbl val="0"/>
      </c:cat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90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494388888888889"/>
          <c:y val="4.9466111111111113E-2"/>
          <c:w val="0.79231726879078457"/>
          <c:h val="0.68999916666666672"/>
        </c:manualLayout>
      </c:layout>
      <c:lineChart>
        <c:grouping val="standard"/>
        <c:varyColors val="0"/>
        <c:ser>
          <c:idx val="1"/>
          <c:order val="0"/>
          <c:tx>
            <c:strRef>
              <c:f>'4.11'!$B$5</c:f>
              <c:strCache>
                <c:ptCount val="1"/>
                <c:pt idx="0">
                  <c:v>Risk-weighted assets</c:v>
                </c:pt>
              </c:strCache>
            </c:strRef>
          </c:tx>
          <c:spPr>
            <a:ln w="28575" cap="rnd">
              <a:solidFill>
                <a:schemeClr val="accent2"/>
              </a:solidFill>
              <a:round/>
            </a:ln>
            <a:effectLst/>
          </c:spPr>
          <c:marker>
            <c:symbol val="none"/>
          </c:marker>
          <c:cat>
            <c:numRef>
              <c:f>'4.11'!$A$6:$A$10</c:f>
              <c:numCache>
                <c:formatCode>m/d/yyyy</c:formatCode>
                <c:ptCount val="5"/>
                <c:pt idx="0">
                  <c:v>45473</c:v>
                </c:pt>
                <c:pt idx="1">
                  <c:v>45565</c:v>
                </c:pt>
                <c:pt idx="2">
                  <c:v>45657</c:v>
                </c:pt>
                <c:pt idx="3">
                  <c:v>45747</c:v>
                </c:pt>
                <c:pt idx="4">
                  <c:v>45838</c:v>
                </c:pt>
              </c:numCache>
            </c:numRef>
          </c:cat>
          <c:val>
            <c:numRef>
              <c:f>'4.11'!$B$6:$B$10</c:f>
              <c:numCache>
                <c:formatCode>_ * #\ ##0_ ;_ * \-#\ ##0_ ;_ * "-"??_ ;_ @_ </c:formatCode>
                <c:ptCount val="5"/>
                <c:pt idx="0">
                  <c:v>614.26827886599995</c:v>
                </c:pt>
                <c:pt idx="1">
                  <c:v>627.41708846400002</c:v>
                </c:pt>
                <c:pt idx="2">
                  <c:v>644.23581288100002</c:v>
                </c:pt>
                <c:pt idx="3">
                  <c:v>662.22442385800002</c:v>
                </c:pt>
                <c:pt idx="4">
                  <c:v>589.16944530499995</c:v>
                </c:pt>
              </c:numCache>
            </c:numRef>
          </c:val>
          <c:smooth val="0"/>
          <c:extLst>
            <c:ext xmlns:c16="http://schemas.microsoft.com/office/drawing/2014/chart" uri="{C3380CC4-5D6E-409C-BE32-E72D297353CC}">
              <c16:uniqueId val="{00000000-E780-4673-8DAE-41A0C5ACC31D}"/>
            </c:ext>
          </c:extLst>
        </c:ser>
        <c:ser>
          <c:idx val="2"/>
          <c:order val="1"/>
          <c:tx>
            <c:strRef>
              <c:f>'4.11'!$C$5</c:f>
              <c:strCache>
                <c:ptCount val="1"/>
                <c:pt idx="0">
                  <c:v>CET1 capital</c:v>
                </c:pt>
              </c:strCache>
            </c:strRef>
          </c:tx>
          <c:spPr>
            <a:ln w="28575" cap="rnd">
              <a:solidFill>
                <a:schemeClr val="accent3"/>
              </a:solidFill>
              <a:round/>
            </a:ln>
            <a:effectLst/>
          </c:spPr>
          <c:marker>
            <c:symbol val="none"/>
          </c:marker>
          <c:cat>
            <c:numRef>
              <c:f>'4.11'!$A$6:$A$10</c:f>
              <c:numCache>
                <c:formatCode>m/d/yyyy</c:formatCode>
                <c:ptCount val="5"/>
                <c:pt idx="0">
                  <c:v>45473</c:v>
                </c:pt>
                <c:pt idx="1">
                  <c:v>45565</c:v>
                </c:pt>
                <c:pt idx="2">
                  <c:v>45657</c:v>
                </c:pt>
                <c:pt idx="3">
                  <c:v>45747</c:v>
                </c:pt>
                <c:pt idx="4">
                  <c:v>45838</c:v>
                </c:pt>
              </c:numCache>
            </c:numRef>
          </c:cat>
          <c:val>
            <c:numRef>
              <c:f>'4.11'!$C$6:$C$10</c:f>
              <c:numCache>
                <c:formatCode>_ * #\ ##0_ ;_ * \-#\ ##0_ ;_ * "-"??_ ;_ @_ </c:formatCode>
                <c:ptCount val="5"/>
                <c:pt idx="0">
                  <c:v>117.639387887</c:v>
                </c:pt>
                <c:pt idx="1">
                  <c:v>118.847868093</c:v>
                </c:pt>
                <c:pt idx="2">
                  <c:v>125.833522812</c:v>
                </c:pt>
                <c:pt idx="3">
                  <c:v>127.44219173499999</c:v>
                </c:pt>
                <c:pt idx="4">
                  <c:v>127.683244229</c:v>
                </c:pt>
              </c:numCache>
            </c:numRef>
          </c:val>
          <c:smooth val="0"/>
          <c:extLst>
            <c:ext xmlns:c16="http://schemas.microsoft.com/office/drawing/2014/chart" uri="{C3380CC4-5D6E-409C-BE32-E72D297353CC}">
              <c16:uniqueId val="{00000001-E780-4673-8DAE-41A0C5ACC31D}"/>
            </c:ext>
          </c:extLst>
        </c:ser>
        <c:dLbls>
          <c:showLegendKey val="0"/>
          <c:showVal val="0"/>
          <c:showCatName val="0"/>
          <c:showSerName val="0"/>
          <c:showPercent val="0"/>
          <c:showBubbleSize val="0"/>
        </c:dLbls>
        <c:marker val="1"/>
        <c:smooth val="0"/>
        <c:axId val="639873520"/>
        <c:axId val="673022416"/>
      </c:lineChart>
      <c:lineChart>
        <c:grouping val="standard"/>
        <c:varyColors val="0"/>
        <c:ser>
          <c:idx val="0"/>
          <c:order val="2"/>
          <c:tx>
            <c:strRef>
              <c:f>'4.11'!$D$5</c:f>
              <c:strCache>
                <c:ptCount val="1"/>
                <c:pt idx="0">
                  <c:v>CET1 capital ratio (right-hand scale)</c:v>
                </c:pt>
              </c:strCache>
            </c:strRef>
          </c:tx>
          <c:spPr>
            <a:ln w="28575" cap="rnd">
              <a:solidFill>
                <a:schemeClr val="accent1"/>
              </a:solidFill>
              <a:round/>
            </a:ln>
            <a:effectLst/>
          </c:spPr>
          <c:marker>
            <c:symbol val="none"/>
          </c:marker>
          <c:cat>
            <c:numRef>
              <c:f>'4.11'!$A$6:$A$10</c:f>
              <c:numCache>
                <c:formatCode>m/d/yyyy</c:formatCode>
                <c:ptCount val="5"/>
                <c:pt idx="0">
                  <c:v>45473</c:v>
                </c:pt>
                <c:pt idx="1">
                  <c:v>45565</c:v>
                </c:pt>
                <c:pt idx="2">
                  <c:v>45657</c:v>
                </c:pt>
                <c:pt idx="3">
                  <c:v>45747</c:v>
                </c:pt>
                <c:pt idx="4">
                  <c:v>45838</c:v>
                </c:pt>
              </c:numCache>
            </c:numRef>
          </c:cat>
          <c:val>
            <c:numRef>
              <c:f>'4.11'!$D$6:$D$10</c:f>
              <c:numCache>
                <c:formatCode>0.00</c:formatCode>
                <c:ptCount val="5"/>
                <c:pt idx="0">
                  <c:v>19.151141599591302</c:v>
                </c:pt>
                <c:pt idx="1">
                  <c:v>18.942402156108802</c:v>
                </c:pt>
                <c:pt idx="2">
                  <c:v>19.5322148033461</c:v>
                </c:pt>
                <c:pt idx="3">
                  <c:v>19.244562287893999</c:v>
                </c:pt>
                <c:pt idx="4">
                  <c:v>21.671735567159502</c:v>
                </c:pt>
              </c:numCache>
            </c:numRef>
          </c:val>
          <c:smooth val="0"/>
          <c:extLst>
            <c:ext xmlns:c16="http://schemas.microsoft.com/office/drawing/2014/chart" uri="{C3380CC4-5D6E-409C-BE32-E72D297353CC}">
              <c16:uniqueId val="{00000003-E780-4673-8DAE-41A0C5ACC31D}"/>
            </c:ext>
          </c:extLst>
        </c:ser>
        <c:dLbls>
          <c:showLegendKey val="0"/>
          <c:showVal val="0"/>
          <c:showCatName val="0"/>
          <c:showSerName val="0"/>
          <c:showPercent val="0"/>
          <c:showBubbleSize val="0"/>
        </c:dLbls>
        <c:marker val="1"/>
        <c:smooth val="0"/>
        <c:axId val="689742847"/>
        <c:axId val="689739967"/>
      </c:lineChart>
      <c:dateAx>
        <c:axId val="639873520"/>
        <c:scaling>
          <c:orientation val="minMax"/>
          <c:max val="45838"/>
          <c:min val="45473"/>
        </c:scaling>
        <c:delete val="0"/>
        <c:axPos val="b"/>
        <c:numFmt formatCode="m/d/yyyy" sourceLinked="0"/>
        <c:majorTickMark val="in"/>
        <c:minorTickMark val="none"/>
        <c:tickLblPos val="low"/>
        <c:spPr>
          <a:noFill/>
          <a:ln w="3175" cap="flat" cmpd="sng" algn="ctr">
            <a:solidFill>
              <a:schemeClr val="tx1"/>
            </a:solidFill>
            <a:round/>
          </a:ln>
          <a:effectLst/>
        </c:spPr>
        <c:txPr>
          <a:bodyPr rot="-2700000" spcFirstLastPara="1" vertOverflow="ellipsis"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673022416"/>
        <c:crosses val="autoZero"/>
        <c:auto val="0"/>
        <c:lblOffset val="100"/>
        <c:baseTimeUnit val="days"/>
        <c:majorUnit val="3"/>
        <c:majorTimeUnit val="months"/>
        <c:minorUnit val="3"/>
        <c:minorTimeUnit val="months"/>
      </c:dateAx>
      <c:valAx>
        <c:axId val="673022416"/>
        <c:scaling>
          <c:orientation val="minMax"/>
        </c:scaling>
        <c:delete val="0"/>
        <c:axPos val="l"/>
        <c:title>
          <c:tx>
            <c:rich>
              <a:bodyPr rot="-54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r>
                  <a:rPr lang="nb-NO"/>
                  <a:t>NOK billion</a:t>
                </a:r>
              </a:p>
            </c:rich>
          </c:tx>
          <c:overlay val="0"/>
          <c:spPr>
            <a:noFill/>
            <a:ln>
              <a:noFill/>
            </a:ln>
            <a:effectLst/>
          </c:spPr>
          <c:txPr>
            <a:bodyPr rot="-54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title>
        <c:numFmt formatCode="#,##0" sourceLinked="0"/>
        <c:majorTickMark val="in"/>
        <c:minorTickMark val="none"/>
        <c:tickLblPos val="nextTo"/>
        <c:spPr>
          <a:noFill/>
          <a:ln w="3175">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639873520"/>
        <c:crossesAt val="44742"/>
        <c:crossBetween val="midCat"/>
      </c:valAx>
      <c:valAx>
        <c:axId val="689739967"/>
        <c:scaling>
          <c:orientation val="minMax"/>
          <c:max val="25"/>
          <c:min val="0"/>
        </c:scaling>
        <c:delete val="0"/>
        <c:axPos val="r"/>
        <c:title>
          <c:tx>
            <c:rich>
              <a:bodyPr rot="-54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r>
                  <a:rPr lang="nb-NO"/>
                  <a:t>Per cent</a:t>
                </a:r>
              </a:p>
            </c:rich>
          </c:tx>
          <c:overlay val="0"/>
          <c:spPr>
            <a:noFill/>
            <a:ln>
              <a:noFill/>
            </a:ln>
            <a:effectLst/>
          </c:spPr>
          <c:txPr>
            <a:bodyPr rot="-54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title>
        <c:numFmt formatCode="0" sourceLinked="0"/>
        <c:majorTickMark val="in"/>
        <c:minorTickMark val="none"/>
        <c:tickLblPos val="nextTo"/>
        <c:spPr>
          <a:noFill/>
          <a:ln w="3175">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689742847"/>
        <c:crosses val="max"/>
        <c:crossBetween val="between"/>
        <c:majorUnit val="5"/>
      </c:valAx>
      <c:dateAx>
        <c:axId val="689742847"/>
        <c:scaling>
          <c:orientation val="minMax"/>
        </c:scaling>
        <c:delete val="1"/>
        <c:axPos val="b"/>
        <c:numFmt formatCode="m/d/yyyy" sourceLinked="1"/>
        <c:majorTickMark val="out"/>
        <c:minorTickMark val="none"/>
        <c:tickLblPos val="nextTo"/>
        <c:crossAx val="689739967"/>
        <c:crossesAt val="17.57"/>
        <c:auto val="1"/>
        <c:lblOffset val="100"/>
        <c:baseTimeUnit val="months"/>
      </c:dateAx>
      <c:spPr>
        <a:noFill/>
        <a:ln>
          <a:noFill/>
        </a:ln>
        <a:effectLst/>
      </c:spPr>
    </c:plotArea>
    <c:legend>
      <c:legendPos val="b"/>
      <c:layout>
        <c:manualLayout>
          <c:xMode val="edge"/>
          <c:yMode val="edge"/>
          <c:x val="1.7188148148148157E-2"/>
          <c:y val="0.9319763888888889"/>
          <c:w val="0.9759281481481481"/>
          <c:h val="6.4802222222222219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90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613722222222222"/>
          <c:y val="3.9255277777777778E-2"/>
          <c:w val="0.83771425925925924"/>
          <c:h val="0.820566111111111"/>
        </c:manualLayout>
      </c:layout>
      <c:scatterChart>
        <c:scatterStyle val="lineMarker"/>
        <c:varyColors val="0"/>
        <c:ser>
          <c:idx val="0"/>
          <c:order val="0"/>
          <c:tx>
            <c:strRef>
              <c:f>'4.12'!$B$8</c:f>
              <c:strCache>
                <c:ptCount val="1"/>
                <c:pt idx="0">
                  <c:v>Δ  CET1 capital ratio</c:v>
                </c:pt>
              </c:strCache>
            </c:strRef>
          </c:tx>
          <c:spPr>
            <a:ln w="25400" cap="rnd">
              <a:noFill/>
              <a:round/>
            </a:ln>
            <a:effectLst/>
          </c:spPr>
          <c:marker>
            <c:symbol val="circle"/>
            <c:size val="5"/>
            <c:spPr>
              <a:solidFill>
                <a:schemeClr val="accent1"/>
              </a:solidFill>
              <a:ln w="9525">
                <a:solidFill>
                  <a:schemeClr val="accent1"/>
                </a:solidFill>
              </a:ln>
              <a:effectLst/>
            </c:spPr>
          </c:marker>
          <c:xVal>
            <c:numRef>
              <c:f>'4.12'!$A$9:$A$93</c:f>
              <c:numCache>
                <c:formatCode>General</c:formatCode>
                <c:ptCount val="85"/>
                <c:pt idx="0">
                  <c:v>34093.612676999997</c:v>
                </c:pt>
                <c:pt idx="1">
                  <c:v>25341.457578000001</c:v>
                </c:pt>
                <c:pt idx="2">
                  <c:v>23722.281812000001</c:v>
                </c:pt>
                <c:pt idx="3">
                  <c:v>23527.613660999999</c:v>
                </c:pt>
                <c:pt idx="4">
                  <c:v>21934.009085999998</c:v>
                </c:pt>
                <c:pt idx="5">
                  <c:v>21592.478912999999</c:v>
                </c:pt>
                <c:pt idx="6">
                  <c:v>20392.427958</c:v>
                </c:pt>
                <c:pt idx="7">
                  <c:v>18736.237841999999</c:v>
                </c:pt>
                <c:pt idx="8">
                  <c:v>17413.101287000001</c:v>
                </c:pt>
                <c:pt idx="9">
                  <c:v>16537.962769000002</c:v>
                </c:pt>
                <c:pt idx="10">
                  <c:v>14822.374664000001</c:v>
                </c:pt>
                <c:pt idx="11">
                  <c:v>14290.739079999999</c:v>
                </c:pt>
                <c:pt idx="12">
                  <c:v>12422.918694</c:v>
                </c:pt>
                <c:pt idx="13">
                  <c:v>12149.156531000001</c:v>
                </c:pt>
                <c:pt idx="14">
                  <c:v>12116.891737</c:v>
                </c:pt>
                <c:pt idx="15">
                  <c:v>11946.706158999999</c:v>
                </c:pt>
                <c:pt idx="16">
                  <c:v>11943.660625</c:v>
                </c:pt>
                <c:pt idx="17">
                  <c:v>11322.344182999999</c:v>
                </c:pt>
                <c:pt idx="18">
                  <c:v>10760.605363000001</c:v>
                </c:pt>
                <c:pt idx="19">
                  <c:v>10734.203691000001</c:v>
                </c:pt>
                <c:pt idx="20">
                  <c:v>9518.2792160000008</c:v>
                </c:pt>
                <c:pt idx="21">
                  <c:v>8567.4578419999998</c:v>
                </c:pt>
                <c:pt idx="22">
                  <c:v>8467.5193569999992</c:v>
                </c:pt>
                <c:pt idx="23">
                  <c:v>7850.053226</c:v>
                </c:pt>
                <c:pt idx="24">
                  <c:v>7838.1988300000003</c:v>
                </c:pt>
                <c:pt idx="25">
                  <c:v>7745.875704</c:v>
                </c:pt>
                <c:pt idx="26">
                  <c:v>7283.6301890000004</c:v>
                </c:pt>
                <c:pt idx="27">
                  <c:v>6816.162945</c:v>
                </c:pt>
                <c:pt idx="28">
                  <c:v>6725.1595479999996</c:v>
                </c:pt>
                <c:pt idx="29">
                  <c:v>6587.1298800000004</c:v>
                </c:pt>
                <c:pt idx="30">
                  <c:v>6538.9320559999996</c:v>
                </c:pt>
                <c:pt idx="31">
                  <c:v>6436.902145</c:v>
                </c:pt>
                <c:pt idx="32">
                  <c:v>6284.923178</c:v>
                </c:pt>
                <c:pt idx="33">
                  <c:v>6273.9898350000003</c:v>
                </c:pt>
                <c:pt idx="34">
                  <c:v>5480.7005639999998</c:v>
                </c:pt>
                <c:pt idx="35">
                  <c:v>5237.1088300000001</c:v>
                </c:pt>
                <c:pt idx="36">
                  <c:v>5196.9248449999996</c:v>
                </c:pt>
                <c:pt idx="37">
                  <c:v>5089.635808</c:v>
                </c:pt>
                <c:pt idx="38">
                  <c:v>4649.4682579999999</c:v>
                </c:pt>
                <c:pt idx="39">
                  <c:v>4630.3172249999998</c:v>
                </c:pt>
                <c:pt idx="40">
                  <c:v>4591.5588479999997</c:v>
                </c:pt>
                <c:pt idx="41">
                  <c:v>4257.1897019999997</c:v>
                </c:pt>
                <c:pt idx="42">
                  <c:v>3989.7329759999998</c:v>
                </c:pt>
                <c:pt idx="43">
                  <c:v>3830.0618140000001</c:v>
                </c:pt>
                <c:pt idx="44">
                  <c:v>3828.9968560000002</c:v>
                </c:pt>
                <c:pt idx="45">
                  <c:v>3821.7018939999998</c:v>
                </c:pt>
                <c:pt idx="46">
                  <c:v>3750.8231209999999</c:v>
                </c:pt>
                <c:pt idx="47">
                  <c:v>3735.2172460000002</c:v>
                </c:pt>
                <c:pt idx="48">
                  <c:v>3604.714602</c:v>
                </c:pt>
                <c:pt idx="49">
                  <c:v>3497.9138499999999</c:v>
                </c:pt>
                <c:pt idx="50">
                  <c:v>3364.4393340000001</c:v>
                </c:pt>
                <c:pt idx="51">
                  <c:v>3133.4246440000002</c:v>
                </c:pt>
                <c:pt idx="52">
                  <c:v>3073.1826719999999</c:v>
                </c:pt>
                <c:pt idx="53">
                  <c:v>3046.0680689999999</c:v>
                </c:pt>
                <c:pt idx="54">
                  <c:v>3005.7645750000001</c:v>
                </c:pt>
                <c:pt idx="55">
                  <c:v>2829.9968640000002</c:v>
                </c:pt>
                <c:pt idx="56">
                  <c:v>2778.8656540000002</c:v>
                </c:pt>
                <c:pt idx="57">
                  <c:v>2706.2249689999999</c:v>
                </c:pt>
                <c:pt idx="58">
                  <c:v>2690.872042</c:v>
                </c:pt>
                <c:pt idx="59">
                  <c:v>2664.2219799999998</c:v>
                </c:pt>
                <c:pt idx="60">
                  <c:v>2648.791874</c:v>
                </c:pt>
                <c:pt idx="61">
                  <c:v>2624.176708</c:v>
                </c:pt>
                <c:pt idx="62">
                  <c:v>2502.3273760000002</c:v>
                </c:pt>
                <c:pt idx="63">
                  <c:v>2476.8087310000001</c:v>
                </c:pt>
                <c:pt idx="64">
                  <c:v>2459.3910460000002</c:v>
                </c:pt>
                <c:pt idx="65">
                  <c:v>2320.1814380000001</c:v>
                </c:pt>
                <c:pt idx="66">
                  <c:v>2223.8943810000001</c:v>
                </c:pt>
                <c:pt idx="67">
                  <c:v>2106.4353449999999</c:v>
                </c:pt>
                <c:pt idx="68">
                  <c:v>2105.8912209999999</c:v>
                </c:pt>
                <c:pt idx="69">
                  <c:v>2094.2464150000001</c:v>
                </c:pt>
                <c:pt idx="70">
                  <c:v>2063.2474010000001</c:v>
                </c:pt>
                <c:pt idx="71">
                  <c:v>1886.6510900000001</c:v>
                </c:pt>
                <c:pt idx="72">
                  <c:v>1621.98028</c:v>
                </c:pt>
                <c:pt idx="73">
                  <c:v>1619.062461</c:v>
                </c:pt>
                <c:pt idx="74">
                  <c:v>1592.316174</c:v>
                </c:pt>
                <c:pt idx="75">
                  <c:v>1411.3449639999999</c:v>
                </c:pt>
                <c:pt idx="76">
                  <c:v>1402.29592</c:v>
                </c:pt>
                <c:pt idx="77">
                  <c:v>1291.8523520000001</c:v>
                </c:pt>
                <c:pt idx="78">
                  <c:v>1042.4909299999999</c:v>
                </c:pt>
                <c:pt idx="79">
                  <c:v>1005.878969</c:v>
                </c:pt>
                <c:pt idx="80">
                  <c:v>925.72700299999997</c:v>
                </c:pt>
                <c:pt idx="81">
                  <c:v>899.17327699999998</c:v>
                </c:pt>
                <c:pt idx="82">
                  <c:v>613.76684899999998</c:v>
                </c:pt>
                <c:pt idx="83">
                  <c:v>543.60083399999996</c:v>
                </c:pt>
                <c:pt idx="84">
                  <c:v>467.78676300000001</c:v>
                </c:pt>
              </c:numCache>
            </c:numRef>
          </c:xVal>
          <c:yVal>
            <c:numRef>
              <c:f>'4.12'!$B$9:$B$93</c:f>
              <c:numCache>
                <c:formatCode>General</c:formatCode>
                <c:ptCount val="85"/>
                <c:pt idx="0">
                  <c:v>1.9809585244222161</c:v>
                </c:pt>
                <c:pt idx="1">
                  <c:v>2.81160198599098</c:v>
                </c:pt>
                <c:pt idx="2">
                  <c:v>-0.22864898878909579</c:v>
                </c:pt>
                <c:pt idx="3">
                  <c:v>2.7919446700344102</c:v>
                </c:pt>
                <c:pt idx="4">
                  <c:v>2.594036729073343</c:v>
                </c:pt>
                <c:pt idx="5">
                  <c:v>2.6240099293281332</c:v>
                </c:pt>
                <c:pt idx="6">
                  <c:v>0.58927793307284038</c:v>
                </c:pt>
                <c:pt idx="7">
                  <c:v>2.0092814933849041</c:v>
                </c:pt>
                <c:pt idx="8">
                  <c:v>6.5940172949577267</c:v>
                </c:pt>
                <c:pt idx="9">
                  <c:v>4.2890116566610681</c:v>
                </c:pt>
                <c:pt idx="10">
                  <c:v>2.9327031012277684</c:v>
                </c:pt>
                <c:pt idx="11">
                  <c:v>3.3094802052739238</c:v>
                </c:pt>
                <c:pt idx="12">
                  <c:v>5.2046973127411214</c:v>
                </c:pt>
                <c:pt idx="13">
                  <c:v>1.0114999889604459</c:v>
                </c:pt>
                <c:pt idx="14">
                  <c:v>5.3784477032276818</c:v>
                </c:pt>
                <c:pt idx="15">
                  <c:v>1.1872001470398352</c:v>
                </c:pt>
                <c:pt idx="16">
                  <c:v>2.188554387901906</c:v>
                </c:pt>
                <c:pt idx="17">
                  <c:v>1.5310878011377786</c:v>
                </c:pt>
                <c:pt idx="18">
                  <c:v>1.4039514189775948</c:v>
                </c:pt>
                <c:pt idx="19">
                  <c:v>0.3701082319667981</c:v>
                </c:pt>
                <c:pt idx="20">
                  <c:v>2.9528187406996724</c:v>
                </c:pt>
                <c:pt idx="21">
                  <c:v>2.4871378569650826</c:v>
                </c:pt>
                <c:pt idx="22">
                  <c:v>2.5872474556921929</c:v>
                </c:pt>
                <c:pt idx="23">
                  <c:v>6.2406387857635748</c:v>
                </c:pt>
                <c:pt idx="24">
                  <c:v>2.4182598747450212</c:v>
                </c:pt>
                <c:pt idx="25">
                  <c:v>3.5030379066446375</c:v>
                </c:pt>
                <c:pt idx="26">
                  <c:v>2.3524605750866261</c:v>
                </c:pt>
                <c:pt idx="27">
                  <c:v>2.2546388124991434</c:v>
                </c:pt>
                <c:pt idx="28">
                  <c:v>1.8876947447209775</c:v>
                </c:pt>
                <c:pt idx="29">
                  <c:v>1.8220291513579512</c:v>
                </c:pt>
                <c:pt idx="30">
                  <c:v>-4.8945974868999653E-2</c:v>
                </c:pt>
                <c:pt idx="31">
                  <c:v>2.8925108451160058</c:v>
                </c:pt>
                <c:pt idx="32">
                  <c:v>3.9536907335987914</c:v>
                </c:pt>
                <c:pt idx="33">
                  <c:v>2.1184495372866041</c:v>
                </c:pt>
                <c:pt idx="34">
                  <c:v>2.7979659962200198</c:v>
                </c:pt>
                <c:pt idx="35">
                  <c:v>1.3080422014631055</c:v>
                </c:pt>
                <c:pt idx="36">
                  <c:v>-0.64736185581180383</c:v>
                </c:pt>
                <c:pt idx="37">
                  <c:v>3.4246082642604176</c:v>
                </c:pt>
                <c:pt idx="38">
                  <c:v>1.1125467617868452</c:v>
                </c:pt>
                <c:pt idx="39">
                  <c:v>2.3308679662352922</c:v>
                </c:pt>
                <c:pt idx="40">
                  <c:v>2.9819997662342503</c:v>
                </c:pt>
                <c:pt idx="41">
                  <c:v>2.5092926241992082</c:v>
                </c:pt>
                <c:pt idx="42">
                  <c:v>1.2315606903545773</c:v>
                </c:pt>
                <c:pt idx="43">
                  <c:v>1.089090150777519</c:v>
                </c:pt>
                <c:pt idx="44">
                  <c:v>-0.76614697311130631</c:v>
                </c:pt>
                <c:pt idx="45">
                  <c:v>2.2083446846693944</c:v>
                </c:pt>
                <c:pt idx="46">
                  <c:v>0.42906411366328834</c:v>
                </c:pt>
                <c:pt idx="47">
                  <c:v>2.8996746720428819</c:v>
                </c:pt>
                <c:pt idx="48">
                  <c:v>2.2983664156850021</c:v>
                </c:pt>
                <c:pt idx="49">
                  <c:v>1.7914731878220818</c:v>
                </c:pt>
                <c:pt idx="50">
                  <c:v>3.6238247968256143</c:v>
                </c:pt>
                <c:pt idx="51">
                  <c:v>2.8452954535609281</c:v>
                </c:pt>
                <c:pt idx="52">
                  <c:v>1.6371726911069473</c:v>
                </c:pt>
                <c:pt idx="53">
                  <c:v>2.07877840549249</c:v>
                </c:pt>
                <c:pt idx="54">
                  <c:v>-0.14430660464804512</c:v>
                </c:pt>
                <c:pt idx="55">
                  <c:v>0.2266446587001647</c:v>
                </c:pt>
                <c:pt idx="56">
                  <c:v>3.0152908074433245</c:v>
                </c:pt>
                <c:pt idx="57">
                  <c:v>4.143605598542849</c:v>
                </c:pt>
                <c:pt idx="58">
                  <c:v>3.7114883870002751</c:v>
                </c:pt>
                <c:pt idx="59">
                  <c:v>2.0295683365615629</c:v>
                </c:pt>
                <c:pt idx="60">
                  <c:v>4.4491895210466259</c:v>
                </c:pt>
                <c:pt idx="61">
                  <c:v>3.0571748511427717</c:v>
                </c:pt>
                <c:pt idx="62">
                  <c:v>2.416518390739983</c:v>
                </c:pt>
                <c:pt idx="63">
                  <c:v>2.070509596063788</c:v>
                </c:pt>
                <c:pt idx="64">
                  <c:v>2.4982683997971322</c:v>
                </c:pt>
                <c:pt idx="65">
                  <c:v>4.3029942694685968</c:v>
                </c:pt>
                <c:pt idx="66">
                  <c:v>3.6990149680340227</c:v>
                </c:pt>
                <c:pt idx="67">
                  <c:v>1.8536699312905969</c:v>
                </c:pt>
                <c:pt idx="68">
                  <c:v>1.2442819152068463</c:v>
                </c:pt>
                <c:pt idx="69">
                  <c:v>3.4339306844727635</c:v>
                </c:pt>
                <c:pt idx="70">
                  <c:v>2.9254637903734366</c:v>
                </c:pt>
                <c:pt idx="71">
                  <c:v>1.0697492726865543</c:v>
                </c:pt>
                <c:pt idx="72">
                  <c:v>3.1515271353554919E-2</c:v>
                </c:pt>
                <c:pt idx="73">
                  <c:v>2.0574058924095446</c:v>
                </c:pt>
                <c:pt idx="74">
                  <c:v>3.2536964981199485</c:v>
                </c:pt>
                <c:pt idx="75">
                  <c:v>3.3913242718475094</c:v>
                </c:pt>
                <c:pt idx="76">
                  <c:v>0.36904226077588143</c:v>
                </c:pt>
                <c:pt idx="77">
                  <c:v>3.0174202445695046</c:v>
                </c:pt>
                <c:pt idx="78">
                  <c:v>2.7211969629991533</c:v>
                </c:pt>
                <c:pt idx="79">
                  <c:v>2.4146986698166173</c:v>
                </c:pt>
                <c:pt idx="80">
                  <c:v>2.2405061000483562</c:v>
                </c:pt>
                <c:pt idx="81">
                  <c:v>5.3129718992428465</c:v>
                </c:pt>
                <c:pt idx="82">
                  <c:v>2.4568168975954956</c:v>
                </c:pt>
                <c:pt idx="83">
                  <c:v>5.0694787476557615</c:v>
                </c:pt>
                <c:pt idx="84">
                  <c:v>7.6581152352032777</c:v>
                </c:pt>
              </c:numCache>
            </c:numRef>
          </c:yVal>
          <c:smooth val="0"/>
          <c:extLst>
            <c:ext xmlns:c16="http://schemas.microsoft.com/office/drawing/2014/chart" uri="{C3380CC4-5D6E-409C-BE32-E72D297353CC}">
              <c16:uniqueId val="{00000000-B1C0-437C-A9B0-B43E6B67B70E}"/>
            </c:ext>
          </c:extLst>
        </c:ser>
        <c:dLbls>
          <c:showLegendKey val="0"/>
          <c:showVal val="0"/>
          <c:showCatName val="0"/>
          <c:showSerName val="0"/>
          <c:showPercent val="0"/>
          <c:showBubbleSize val="0"/>
        </c:dLbls>
        <c:axId val="1909953280"/>
        <c:axId val="1909953760"/>
      </c:scatterChart>
      <c:scatterChart>
        <c:scatterStyle val="lineMarker"/>
        <c:varyColors val="0"/>
        <c:ser>
          <c:idx val="1"/>
          <c:order val="1"/>
          <c:spPr>
            <a:ln w="25400" cap="rnd">
              <a:noFill/>
              <a:round/>
            </a:ln>
            <a:effectLst/>
          </c:spPr>
          <c:marker>
            <c:symbol val="circle"/>
            <c:size val="5"/>
            <c:spPr>
              <a:noFill/>
              <a:ln w="9525">
                <a:noFill/>
              </a:ln>
              <a:effectLst/>
            </c:spPr>
          </c:marker>
          <c:yVal>
            <c:numLit>
              <c:formatCode>General</c:formatCode>
              <c:ptCount val="1"/>
              <c:pt idx="0">
                <c:v>1</c:v>
              </c:pt>
            </c:numLit>
          </c:yVal>
          <c:smooth val="0"/>
          <c:extLst>
            <c:ext xmlns:c16="http://schemas.microsoft.com/office/drawing/2014/chart" uri="{C3380CC4-5D6E-409C-BE32-E72D297353CC}">
              <c16:uniqueId val="{00000001-4061-4D15-8A35-91D8C36104FD}"/>
            </c:ext>
          </c:extLst>
        </c:ser>
        <c:dLbls>
          <c:showLegendKey val="0"/>
          <c:showVal val="0"/>
          <c:showCatName val="0"/>
          <c:showSerName val="0"/>
          <c:showPercent val="0"/>
          <c:showBubbleSize val="0"/>
        </c:dLbls>
        <c:axId val="363317887"/>
        <c:axId val="363314527"/>
      </c:scatterChart>
      <c:valAx>
        <c:axId val="1909953280"/>
        <c:scaling>
          <c:orientation val="minMax"/>
        </c:scaling>
        <c:delete val="0"/>
        <c:axPos val="b"/>
        <c:title>
          <c:tx>
            <c:rich>
              <a:bodyPr rot="0" spcFirstLastPara="1" vertOverflow="ellipsis" vert="horz" wrap="square" anchor="ctr" anchorCtr="1"/>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r>
                  <a:rPr lang="nb-NO"/>
                  <a:t>Risk-weighted assets (NOK million)</a:t>
                </a:r>
              </a:p>
            </c:rich>
          </c:tx>
          <c:layout>
            <c:manualLayout>
              <c:xMode val="edge"/>
              <c:yMode val="edge"/>
              <c:x val="0.36790240740740737"/>
              <c:y val="0.93353333333333333"/>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title>
        <c:numFmt formatCode="#,##0" sourceLinked="0"/>
        <c:majorTickMark val="cross"/>
        <c:minorTickMark val="none"/>
        <c:tickLblPos val="low"/>
        <c:spPr>
          <a:noFill/>
          <a:ln w="317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1909953760"/>
        <c:crosses val="autoZero"/>
        <c:crossBetween val="midCat"/>
      </c:valAx>
      <c:valAx>
        <c:axId val="1909953760"/>
        <c:scaling>
          <c:orientation val="minMax"/>
        </c:scaling>
        <c:delete val="0"/>
        <c:axPos val="l"/>
        <c:title>
          <c:tx>
            <c:rich>
              <a:bodyPr rot="-5400000" spcFirstLastPara="1" vertOverflow="ellipsis" vert="horz" wrap="square" anchor="ctr" anchorCtr="1"/>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r>
                  <a:rPr lang="el-GR"/>
                  <a:t>Δ </a:t>
                </a:r>
                <a:r>
                  <a:rPr lang="nb-NO"/>
                  <a:t>CET1 capital ratio</a:t>
                </a:r>
              </a:p>
            </c:rich>
          </c:tx>
          <c:overlay val="0"/>
          <c:spPr>
            <a:noFill/>
            <a:ln>
              <a:noFill/>
            </a:ln>
            <a:effectLst/>
          </c:spPr>
          <c:txPr>
            <a:bodyPr rot="-5400000" spcFirstLastPara="1" vertOverflow="ellipsis" vert="horz" wrap="square" anchor="ctr" anchorCtr="1"/>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title>
        <c:numFmt formatCode="General" sourceLinked="1"/>
        <c:majorTickMark val="in"/>
        <c:minorTickMark val="none"/>
        <c:tickLblPos val="nextTo"/>
        <c:spPr>
          <a:noFill/>
          <a:ln w="317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1909953280"/>
        <c:crosses val="autoZero"/>
        <c:crossBetween val="midCat"/>
      </c:valAx>
      <c:valAx>
        <c:axId val="363314527"/>
        <c:scaling>
          <c:orientation val="minMax"/>
          <c:max val="9"/>
          <c:min val="-2"/>
        </c:scaling>
        <c:delete val="0"/>
        <c:axPos val="r"/>
        <c:numFmt formatCode="General" sourceLinked="1"/>
        <c:majorTickMark val="in"/>
        <c:minorTickMark val="none"/>
        <c:tickLblPos val="nextTo"/>
        <c:spPr>
          <a:noFill/>
          <a:ln w="317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en-US"/>
          </a:p>
        </c:txPr>
        <c:crossAx val="363317887"/>
        <c:crosses val="max"/>
        <c:crossBetween val="midCat"/>
        <c:majorUnit val="1"/>
      </c:valAx>
      <c:valAx>
        <c:axId val="363317887"/>
        <c:scaling>
          <c:orientation val="minMax"/>
        </c:scaling>
        <c:delete val="1"/>
        <c:axPos val="b"/>
        <c:majorTickMark val="out"/>
        <c:minorTickMark val="none"/>
        <c:tickLblPos val="nextTo"/>
        <c:crossAx val="363314527"/>
        <c:crosses val="autoZero"/>
        <c:crossBetween val="midCat"/>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90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494388888888889"/>
          <c:y val="4.9466111111111113E-2"/>
          <c:w val="0.82115685185185183"/>
          <c:h val="0.68999916666666672"/>
        </c:manualLayout>
      </c:layout>
      <c:lineChart>
        <c:grouping val="standard"/>
        <c:varyColors val="0"/>
        <c:ser>
          <c:idx val="1"/>
          <c:order val="0"/>
          <c:tx>
            <c:strRef>
              <c:f>'4.15'!$C$5</c:f>
              <c:strCache>
                <c:ptCount val="1"/>
                <c:pt idx="0">
                  <c:v>Large</c:v>
                </c:pt>
              </c:strCache>
            </c:strRef>
          </c:tx>
          <c:spPr>
            <a:ln w="28575" cap="rnd">
              <a:solidFill>
                <a:schemeClr val="accent2"/>
              </a:solidFill>
              <a:round/>
            </a:ln>
            <a:effectLst/>
          </c:spPr>
          <c:marker>
            <c:symbol val="none"/>
          </c:marker>
          <c:cat>
            <c:numRef>
              <c:f>'4.15'!$A$6:$A$45</c:f>
              <c:numCache>
                <c:formatCode>m/d/yyyy</c:formatCode>
                <c:ptCount val="40"/>
                <c:pt idx="0">
                  <c:v>44742</c:v>
                </c:pt>
                <c:pt idx="1">
                  <c:v>44773</c:v>
                </c:pt>
                <c:pt idx="2">
                  <c:v>44804</c:v>
                </c:pt>
                <c:pt idx="3">
                  <c:v>44834</c:v>
                </c:pt>
                <c:pt idx="4">
                  <c:v>44865</c:v>
                </c:pt>
                <c:pt idx="5">
                  <c:v>44895</c:v>
                </c:pt>
                <c:pt idx="6">
                  <c:v>44926</c:v>
                </c:pt>
                <c:pt idx="7">
                  <c:v>44957</c:v>
                </c:pt>
                <c:pt idx="8">
                  <c:v>44985</c:v>
                </c:pt>
                <c:pt idx="9">
                  <c:v>45016</c:v>
                </c:pt>
                <c:pt idx="10">
                  <c:v>45046</c:v>
                </c:pt>
                <c:pt idx="11">
                  <c:v>45077</c:v>
                </c:pt>
                <c:pt idx="12">
                  <c:v>45107</c:v>
                </c:pt>
                <c:pt idx="13">
                  <c:v>45138</c:v>
                </c:pt>
                <c:pt idx="14">
                  <c:v>45169</c:v>
                </c:pt>
                <c:pt idx="15">
                  <c:v>45199</c:v>
                </c:pt>
                <c:pt idx="16">
                  <c:v>45230</c:v>
                </c:pt>
                <c:pt idx="17">
                  <c:v>45260</c:v>
                </c:pt>
                <c:pt idx="18">
                  <c:v>45291</c:v>
                </c:pt>
                <c:pt idx="19">
                  <c:v>45322</c:v>
                </c:pt>
                <c:pt idx="20">
                  <c:v>45351</c:v>
                </c:pt>
                <c:pt idx="21">
                  <c:v>45382</c:v>
                </c:pt>
                <c:pt idx="22">
                  <c:v>45412</c:v>
                </c:pt>
                <c:pt idx="23">
                  <c:v>45443</c:v>
                </c:pt>
                <c:pt idx="24">
                  <c:v>45473</c:v>
                </c:pt>
                <c:pt idx="25">
                  <c:v>45504</c:v>
                </c:pt>
                <c:pt idx="26">
                  <c:v>45535</c:v>
                </c:pt>
                <c:pt idx="27">
                  <c:v>45565</c:v>
                </c:pt>
                <c:pt idx="28">
                  <c:v>45596</c:v>
                </c:pt>
                <c:pt idx="29">
                  <c:v>45626</c:v>
                </c:pt>
                <c:pt idx="30">
                  <c:v>45657</c:v>
                </c:pt>
                <c:pt idx="31">
                  <c:v>45688</c:v>
                </c:pt>
                <c:pt idx="32">
                  <c:v>45716</c:v>
                </c:pt>
                <c:pt idx="33">
                  <c:v>45747</c:v>
                </c:pt>
                <c:pt idx="34">
                  <c:v>45777</c:v>
                </c:pt>
                <c:pt idx="35">
                  <c:v>45808</c:v>
                </c:pt>
                <c:pt idx="36">
                  <c:v>45838</c:v>
                </c:pt>
                <c:pt idx="37">
                  <c:v>45869</c:v>
                </c:pt>
                <c:pt idx="38">
                  <c:v>45900</c:v>
                </c:pt>
                <c:pt idx="39">
                  <c:v>45930</c:v>
                </c:pt>
              </c:numCache>
            </c:numRef>
          </c:cat>
          <c:val>
            <c:numRef>
              <c:f>'4.15'!$C$6:$C$45</c:f>
              <c:numCache>
                <c:formatCode>0.00</c:formatCode>
                <c:ptCount val="40"/>
                <c:pt idx="0">
                  <c:v>143.05338480024824</c:v>
                </c:pt>
                <c:pt idx="1">
                  <c:v>139.51577520978668</c:v>
                </c:pt>
                <c:pt idx="2">
                  <c:v>134.30627332815664</c:v>
                </c:pt>
                <c:pt idx="3">
                  <c:v>154.91946832970856</c:v>
                </c:pt>
                <c:pt idx="4">
                  <c:v>139.38014213649353</c:v>
                </c:pt>
                <c:pt idx="5">
                  <c:v>135.71767489692755</c:v>
                </c:pt>
                <c:pt idx="6">
                  <c:v>129.46139036195092</c:v>
                </c:pt>
                <c:pt idx="7">
                  <c:v>127.71603728561674</c:v>
                </c:pt>
                <c:pt idx="8">
                  <c:v>132.33687523166674</c:v>
                </c:pt>
                <c:pt idx="9">
                  <c:v>129.8628841974662</c:v>
                </c:pt>
                <c:pt idx="10">
                  <c:v>127.02618730843216</c:v>
                </c:pt>
                <c:pt idx="11">
                  <c:v>129.40475686961827</c:v>
                </c:pt>
                <c:pt idx="12">
                  <c:v>138.0650657439927</c:v>
                </c:pt>
                <c:pt idx="13">
                  <c:v>132.87932785176258</c:v>
                </c:pt>
                <c:pt idx="14">
                  <c:v>138.44009819130957</c:v>
                </c:pt>
                <c:pt idx="15">
                  <c:v>145.14276346498013</c:v>
                </c:pt>
                <c:pt idx="16">
                  <c:v>134.83372228048296</c:v>
                </c:pt>
                <c:pt idx="17">
                  <c:v>142.80386131421079</c:v>
                </c:pt>
                <c:pt idx="18">
                  <c:v>151.76008481130319</c:v>
                </c:pt>
                <c:pt idx="19">
                  <c:v>142.44671728165267</c:v>
                </c:pt>
                <c:pt idx="20">
                  <c:v>147.43321651626889</c:v>
                </c:pt>
                <c:pt idx="21">
                  <c:v>144.11904274098345</c:v>
                </c:pt>
                <c:pt idx="22">
                  <c:v>138.29322716890192</c:v>
                </c:pt>
                <c:pt idx="23">
                  <c:v>137.71995851810956</c:v>
                </c:pt>
                <c:pt idx="24">
                  <c:v>142.18013545035734</c:v>
                </c:pt>
                <c:pt idx="25">
                  <c:v>130.39959218418764</c:v>
                </c:pt>
                <c:pt idx="26">
                  <c:v>128.85328897232677</c:v>
                </c:pt>
                <c:pt idx="27">
                  <c:v>132.77977134742812</c:v>
                </c:pt>
                <c:pt idx="28">
                  <c:v>131.38272824855108</c:v>
                </c:pt>
                <c:pt idx="29">
                  <c:v>132.26695119482403</c:v>
                </c:pt>
                <c:pt idx="30">
                  <c:v>154.19584459825032</c:v>
                </c:pt>
                <c:pt idx="31">
                  <c:v>143.07476800532834</c:v>
                </c:pt>
                <c:pt idx="32">
                  <c:v>141.74286601081567</c:v>
                </c:pt>
                <c:pt idx="33">
                  <c:v>129.75432704729334</c:v>
                </c:pt>
                <c:pt idx="34">
                  <c:v>140.23000525181089</c:v>
                </c:pt>
                <c:pt idx="35">
                  <c:v>140.31021811701288</c:v>
                </c:pt>
                <c:pt idx="36">
                  <c:v>150.26828062175039</c:v>
                </c:pt>
                <c:pt idx="37">
                  <c:v>145.01283748302035</c:v>
                </c:pt>
                <c:pt idx="38">
                  <c:v>145.70774504525596</c:v>
                </c:pt>
                <c:pt idx="39">
                  <c:v>135.28322057373381</c:v>
                </c:pt>
              </c:numCache>
            </c:numRef>
          </c:val>
          <c:smooth val="0"/>
          <c:extLst>
            <c:ext xmlns:c16="http://schemas.microsoft.com/office/drawing/2014/chart" uri="{C3380CC4-5D6E-409C-BE32-E72D297353CC}">
              <c16:uniqueId val="{00000000-0A23-4226-9509-3167409132D7}"/>
            </c:ext>
          </c:extLst>
        </c:ser>
        <c:ser>
          <c:idx val="2"/>
          <c:order val="1"/>
          <c:tx>
            <c:strRef>
              <c:f>'4.15'!$D$5</c:f>
              <c:strCache>
                <c:ptCount val="1"/>
                <c:pt idx="0">
                  <c:v>Medium-sized</c:v>
                </c:pt>
              </c:strCache>
            </c:strRef>
          </c:tx>
          <c:spPr>
            <a:ln w="28575" cap="rnd">
              <a:solidFill>
                <a:schemeClr val="accent3"/>
              </a:solidFill>
              <a:round/>
            </a:ln>
            <a:effectLst/>
          </c:spPr>
          <c:marker>
            <c:symbol val="none"/>
          </c:marker>
          <c:cat>
            <c:numRef>
              <c:f>'4.15'!$A$6:$A$45</c:f>
              <c:numCache>
                <c:formatCode>m/d/yyyy</c:formatCode>
                <c:ptCount val="40"/>
                <c:pt idx="0">
                  <c:v>44742</c:v>
                </c:pt>
                <c:pt idx="1">
                  <c:v>44773</c:v>
                </c:pt>
                <c:pt idx="2">
                  <c:v>44804</c:v>
                </c:pt>
                <c:pt idx="3">
                  <c:v>44834</c:v>
                </c:pt>
                <c:pt idx="4">
                  <c:v>44865</c:v>
                </c:pt>
                <c:pt idx="5">
                  <c:v>44895</c:v>
                </c:pt>
                <c:pt idx="6">
                  <c:v>44926</c:v>
                </c:pt>
                <c:pt idx="7">
                  <c:v>44957</c:v>
                </c:pt>
                <c:pt idx="8">
                  <c:v>44985</c:v>
                </c:pt>
                <c:pt idx="9">
                  <c:v>45016</c:v>
                </c:pt>
                <c:pt idx="10">
                  <c:v>45046</c:v>
                </c:pt>
                <c:pt idx="11">
                  <c:v>45077</c:v>
                </c:pt>
                <c:pt idx="12">
                  <c:v>45107</c:v>
                </c:pt>
                <c:pt idx="13">
                  <c:v>45138</c:v>
                </c:pt>
                <c:pt idx="14">
                  <c:v>45169</c:v>
                </c:pt>
                <c:pt idx="15">
                  <c:v>45199</c:v>
                </c:pt>
                <c:pt idx="16">
                  <c:v>45230</c:v>
                </c:pt>
                <c:pt idx="17">
                  <c:v>45260</c:v>
                </c:pt>
                <c:pt idx="18">
                  <c:v>45291</c:v>
                </c:pt>
                <c:pt idx="19">
                  <c:v>45322</c:v>
                </c:pt>
                <c:pt idx="20">
                  <c:v>45351</c:v>
                </c:pt>
                <c:pt idx="21">
                  <c:v>45382</c:v>
                </c:pt>
                <c:pt idx="22">
                  <c:v>45412</c:v>
                </c:pt>
                <c:pt idx="23">
                  <c:v>45443</c:v>
                </c:pt>
                <c:pt idx="24">
                  <c:v>45473</c:v>
                </c:pt>
                <c:pt idx="25">
                  <c:v>45504</c:v>
                </c:pt>
                <c:pt idx="26">
                  <c:v>45535</c:v>
                </c:pt>
                <c:pt idx="27">
                  <c:v>45565</c:v>
                </c:pt>
                <c:pt idx="28">
                  <c:v>45596</c:v>
                </c:pt>
                <c:pt idx="29">
                  <c:v>45626</c:v>
                </c:pt>
                <c:pt idx="30">
                  <c:v>45657</c:v>
                </c:pt>
                <c:pt idx="31">
                  <c:v>45688</c:v>
                </c:pt>
                <c:pt idx="32">
                  <c:v>45716</c:v>
                </c:pt>
                <c:pt idx="33">
                  <c:v>45747</c:v>
                </c:pt>
                <c:pt idx="34">
                  <c:v>45777</c:v>
                </c:pt>
                <c:pt idx="35">
                  <c:v>45808</c:v>
                </c:pt>
                <c:pt idx="36">
                  <c:v>45838</c:v>
                </c:pt>
                <c:pt idx="37">
                  <c:v>45869</c:v>
                </c:pt>
                <c:pt idx="38">
                  <c:v>45900</c:v>
                </c:pt>
                <c:pt idx="39">
                  <c:v>45930</c:v>
                </c:pt>
              </c:numCache>
            </c:numRef>
          </c:cat>
          <c:val>
            <c:numRef>
              <c:f>'4.15'!$D$6:$D$45</c:f>
              <c:numCache>
                <c:formatCode>0.00</c:formatCode>
                <c:ptCount val="40"/>
                <c:pt idx="0">
                  <c:v>208.00712714215538</c:v>
                </c:pt>
                <c:pt idx="1">
                  <c:v>201.92212791812727</c:v>
                </c:pt>
                <c:pt idx="2">
                  <c:v>185.85776705220425</c:v>
                </c:pt>
                <c:pt idx="3">
                  <c:v>199.74246453950886</c:v>
                </c:pt>
                <c:pt idx="4">
                  <c:v>193.03989638219218</c:v>
                </c:pt>
                <c:pt idx="5">
                  <c:v>191.35415783991837</c:v>
                </c:pt>
                <c:pt idx="6">
                  <c:v>214.55363322516058</c:v>
                </c:pt>
                <c:pt idx="7">
                  <c:v>200.76592773096397</c:v>
                </c:pt>
                <c:pt idx="8">
                  <c:v>212.46228046547512</c:v>
                </c:pt>
                <c:pt idx="9">
                  <c:v>199.40344772574903</c:v>
                </c:pt>
                <c:pt idx="10">
                  <c:v>216.78973387186892</c:v>
                </c:pt>
                <c:pt idx="11">
                  <c:v>187.16547039184792</c:v>
                </c:pt>
                <c:pt idx="12">
                  <c:v>234.4107104347095</c:v>
                </c:pt>
                <c:pt idx="13">
                  <c:v>221.81699176849003</c:v>
                </c:pt>
                <c:pt idx="14">
                  <c:v>201.53205728365805</c:v>
                </c:pt>
                <c:pt idx="15">
                  <c:v>224.7914948625731</c:v>
                </c:pt>
                <c:pt idx="16">
                  <c:v>240.58651447381808</c:v>
                </c:pt>
                <c:pt idx="17">
                  <c:v>215.36004196404866</c:v>
                </c:pt>
                <c:pt idx="18">
                  <c:v>229.39794273000743</c:v>
                </c:pt>
                <c:pt idx="19">
                  <c:v>209.32581079128462</c:v>
                </c:pt>
                <c:pt idx="20">
                  <c:v>219.49741012541799</c:v>
                </c:pt>
                <c:pt idx="21">
                  <c:v>242.410105347306</c:v>
                </c:pt>
                <c:pt idx="22">
                  <c:v>215.40691980289802</c:v>
                </c:pt>
                <c:pt idx="23">
                  <c:v>200.21586699288051</c:v>
                </c:pt>
                <c:pt idx="24">
                  <c:v>218.13074456071311</c:v>
                </c:pt>
                <c:pt idx="25">
                  <c:v>207.70320043632594</c:v>
                </c:pt>
                <c:pt idx="26">
                  <c:v>196.65555642923152</c:v>
                </c:pt>
                <c:pt idx="27">
                  <c:v>193.63576318800327</c:v>
                </c:pt>
                <c:pt idx="28">
                  <c:v>192.8752121384795</c:v>
                </c:pt>
                <c:pt idx="29">
                  <c:v>220.96064707892168</c:v>
                </c:pt>
                <c:pt idx="30">
                  <c:v>219.52969823151355</c:v>
                </c:pt>
                <c:pt idx="31">
                  <c:v>211.38359816681475</c:v>
                </c:pt>
                <c:pt idx="32">
                  <c:v>242.46231203778191</c:v>
                </c:pt>
                <c:pt idx="33">
                  <c:v>167.51649508052472</c:v>
                </c:pt>
                <c:pt idx="34">
                  <c:v>204.60560235157902</c:v>
                </c:pt>
                <c:pt idx="35">
                  <c:v>213.40962221014786</c:v>
                </c:pt>
                <c:pt idx="36">
                  <c:v>228.0076514223189</c:v>
                </c:pt>
                <c:pt idx="37">
                  <c:v>209.56797615883187</c:v>
                </c:pt>
                <c:pt idx="38">
                  <c:v>229.31172268019969</c:v>
                </c:pt>
                <c:pt idx="39">
                  <c:v>232.20302095896156</c:v>
                </c:pt>
              </c:numCache>
            </c:numRef>
          </c:val>
          <c:smooth val="0"/>
          <c:extLst>
            <c:ext xmlns:c16="http://schemas.microsoft.com/office/drawing/2014/chart" uri="{C3380CC4-5D6E-409C-BE32-E72D297353CC}">
              <c16:uniqueId val="{00000001-0A23-4226-9509-3167409132D7}"/>
            </c:ext>
          </c:extLst>
        </c:ser>
        <c:ser>
          <c:idx val="3"/>
          <c:order val="2"/>
          <c:tx>
            <c:strRef>
              <c:f>'4.15'!$E$5</c:f>
              <c:strCache>
                <c:ptCount val="1"/>
                <c:pt idx="0">
                  <c:v>Small</c:v>
                </c:pt>
              </c:strCache>
            </c:strRef>
          </c:tx>
          <c:spPr>
            <a:ln w="28575" cap="rnd">
              <a:solidFill>
                <a:schemeClr val="accent4"/>
              </a:solidFill>
              <a:round/>
            </a:ln>
            <a:effectLst/>
          </c:spPr>
          <c:marker>
            <c:symbol val="none"/>
          </c:marker>
          <c:cat>
            <c:numRef>
              <c:f>'4.15'!$A$6:$A$45</c:f>
              <c:numCache>
                <c:formatCode>m/d/yyyy</c:formatCode>
                <c:ptCount val="40"/>
                <c:pt idx="0">
                  <c:v>44742</c:v>
                </c:pt>
                <c:pt idx="1">
                  <c:v>44773</c:v>
                </c:pt>
                <c:pt idx="2">
                  <c:v>44804</c:v>
                </c:pt>
                <c:pt idx="3">
                  <c:v>44834</c:v>
                </c:pt>
                <c:pt idx="4">
                  <c:v>44865</c:v>
                </c:pt>
                <c:pt idx="5">
                  <c:v>44895</c:v>
                </c:pt>
                <c:pt idx="6">
                  <c:v>44926</c:v>
                </c:pt>
                <c:pt idx="7">
                  <c:v>44957</c:v>
                </c:pt>
                <c:pt idx="8">
                  <c:v>44985</c:v>
                </c:pt>
                <c:pt idx="9">
                  <c:v>45016</c:v>
                </c:pt>
                <c:pt idx="10">
                  <c:v>45046</c:v>
                </c:pt>
                <c:pt idx="11">
                  <c:v>45077</c:v>
                </c:pt>
                <c:pt idx="12">
                  <c:v>45107</c:v>
                </c:pt>
                <c:pt idx="13">
                  <c:v>45138</c:v>
                </c:pt>
                <c:pt idx="14">
                  <c:v>45169</c:v>
                </c:pt>
                <c:pt idx="15">
                  <c:v>45199</c:v>
                </c:pt>
                <c:pt idx="16">
                  <c:v>45230</c:v>
                </c:pt>
                <c:pt idx="17">
                  <c:v>45260</c:v>
                </c:pt>
                <c:pt idx="18">
                  <c:v>45291</c:v>
                </c:pt>
                <c:pt idx="19">
                  <c:v>45322</c:v>
                </c:pt>
                <c:pt idx="20">
                  <c:v>45351</c:v>
                </c:pt>
                <c:pt idx="21">
                  <c:v>45382</c:v>
                </c:pt>
                <c:pt idx="22">
                  <c:v>45412</c:v>
                </c:pt>
                <c:pt idx="23">
                  <c:v>45443</c:v>
                </c:pt>
                <c:pt idx="24">
                  <c:v>45473</c:v>
                </c:pt>
                <c:pt idx="25">
                  <c:v>45504</c:v>
                </c:pt>
                <c:pt idx="26">
                  <c:v>45535</c:v>
                </c:pt>
                <c:pt idx="27">
                  <c:v>45565</c:v>
                </c:pt>
                <c:pt idx="28">
                  <c:v>45596</c:v>
                </c:pt>
                <c:pt idx="29">
                  <c:v>45626</c:v>
                </c:pt>
                <c:pt idx="30">
                  <c:v>45657</c:v>
                </c:pt>
                <c:pt idx="31">
                  <c:v>45688</c:v>
                </c:pt>
                <c:pt idx="32">
                  <c:v>45716</c:v>
                </c:pt>
                <c:pt idx="33">
                  <c:v>45747</c:v>
                </c:pt>
                <c:pt idx="34">
                  <c:v>45777</c:v>
                </c:pt>
                <c:pt idx="35">
                  <c:v>45808</c:v>
                </c:pt>
                <c:pt idx="36">
                  <c:v>45838</c:v>
                </c:pt>
                <c:pt idx="37">
                  <c:v>45869</c:v>
                </c:pt>
                <c:pt idx="38">
                  <c:v>45900</c:v>
                </c:pt>
                <c:pt idx="39">
                  <c:v>45930</c:v>
                </c:pt>
              </c:numCache>
            </c:numRef>
          </c:cat>
          <c:val>
            <c:numRef>
              <c:f>'4.15'!$E$6:$E$45</c:f>
              <c:numCache>
                <c:formatCode>0.00</c:formatCode>
                <c:ptCount val="40"/>
                <c:pt idx="0">
                  <c:v>260.53646046413621</c:v>
                </c:pt>
                <c:pt idx="1">
                  <c:v>238.97773004559659</c:v>
                </c:pt>
                <c:pt idx="2">
                  <c:v>223.70122386728673</c:v>
                </c:pt>
                <c:pt idx="3">
                  <c:v>229.50771287616089</c:v>
                </c:pt>
                <c:pt idx="4">
                  <c:v>223.49502651805858</c:v>
                </c:pt>
                <c:pt idx="5">
                  <c:v>228.69591244546953</c:v>
                </c:pt>
                <c:pt idx="6">
                  <c:v>229.32987629823452</c:v>
                </c:pt>
                <c:pt idx="7">
                  <c:v>250.78885104056559</c:v>
                </c:pt>
                <c:pt idx="8">
                  <c:v>246.64918852088417</c:v>
                </c:pt>
                <c:pt idx="9">
                  <c:v>286.13165065194136</c:v>
                </c:pt>
                <c:pt idx="10">
                  <c:v>271.80128374214581</c:v>
                </c:pt>
                <c:pt idx="11">
                  <c:v>248.84418183183504</c:v>
                </c:pt>
                <c:pt idx="12">
                  <c:v>263.77823972400967</c:v>
                </c:pt>
                <c:pt idx="13">
                  <c:v>263.93537685267665</c:v>
                </c:pt>
                <c:pt idx="14">
                  <c:v>264.53714963781289</c:v>
                </c:pt>
                <c:pt idx="15">
                  <c:v>278.85433990282161</c:v>
                </c:pt>
                <c:pt idx="16">
                  <c:v>251.38792551404498</c:v>
                </c:pt>
                <c:pt idx="17">
                  <c:v>269.59027996235278</c:v>
                </c:pt>
                <c:pt idx="18">
                  <c:v>294.85368649777018</c:v>
                </c:pt>
                <c:pt idx="19">
                  <c:v>270.60179039687699</c:v>
                </c:pt>
                <c:pt idx="20">
                  <c:v>276.92523566933858</c:v>
                </c:pt>
                <c:pt idx="21">
                  <c:v>291.03747400854485</c:v>
                </c:pt>
                <c:pt idx="22">
                  <c:v>267.84122117721438</c:v>
                </c:pt>
                <c:pt idx="23">
                  <c:v>266.43600101169199</c:v>
                </c:pt>
                <c:pt idx="24">
                  <c:v>290.03880948911757</c:v>
                </c:pt>
                <c:pt idx="25">
                  <c:v>273.93150119269347</c:v>
                </c:pt>
                <c:pt idx="26">
                  <c:v>273.36993902181939</c:v>
                </c:pt>
                <c:pt idx="27">
                  <c:v>272.49956101794305</c:v>
                </c:pt>
                <c:pt idx="28">
                  <c:v>273.20793144342474</c:v>
                </c:pt>
                <c:pt idx="29">
                  <c:v>262.57950368195333</c:v>
                </c:pt>
                <c:pt idx="30">
                  <c:v>248.31379461618016</c:v>
                </c:pt>
                <c:pt idx="31">
                  <c:v>267.53590003997732</c:v>
                </c:pt>
                <c:pt idx="32">
                  <c:v>285.58844142897743</c:v>
                </c:pt>
                <c:pt idx="33">
                  <c:v>290.74292462219648</c:v>
                </c:pt>
                <c:pt idx="34">
                  <c:v>281.71537995506793</c:v>
                </c:pt>
                <c:pt idx="35">
                  <c:v>283.91439676250855</c:v>
                </c:pt>
                <c:pt idx="36">
                  <c:v>325.55389014661637</c:v>
                </c:pt>
                <c:pt idx="37">
                  <c:v>298.66122667391363</c:v>
                </c:pt>
                <c:pt idx="38">
                  <c:v>287.82473943217894</c:v>
                </c:pt>
                <c:pt idx="39">
                  <c:v>272.09888611232344</c:v>
                </c:pt>
              </c:numCache>
            </c:numRef>
          </c:val>
          <c:smooth val="0"/>
          <c:extLst>
            <c:ext xmlns:c16="http://schemas.microsoft.com/office/drawing/2014/chart" uri="{C3380CC4-5D6E-409C-BE32-E72D297353CC}">
              <c16:uniqueId val="{00000002-0A23-4226-9509-3167409132D7}"/>
            </c:ext>
          </c:extLst>
        </c:ser>
        <c:dLbls>
          <c:showLegendKey val="0"/>
          <c:showVal val="0"/>
          <c:showCatName val="0"/>
          <c:showSerName val="0"/>
          <c:showPercent val="0"/>
          <c:showBubbleSize val="0"/>
        </c:dLbls>
        <c:marker val="1"/>
        <c:smooth val="0"/>
        <c:axId val="639873520"/>
        <c:axId val="673022416"/>
      </c:lineChart>
      <c:lineChart>
        <c:grouping val="standard"/>
        <c:varyColors val="0"/>
        <c:ser>
          <c:idx val="0"/>
          <c:order val="3"/>
          <c:tx>
            <c:strRef>
              <c:f>'4.15'!$B$5</c:f>
              <c:strCache>
                <c:ptCount val="1"/>
                <c:pt idx="0">
                  <c:v>Total</c:v>
                </c:pt>
              </c:strCache>
            </c:strRef>
          </c:tx>
          <c:spPr>
            <a:ln w="28575" cap="rnd">
              <a:solidFill>
                <a:schemeClr val="accent1"/>
              </a:solidFill>
              <a:round/>
            </a:ln>
            <a:effectLst/>
          </c:spPr>
          <c:marker>
            <c:symbol val="none"/>
          </c:marker>
          <c:cat>
            <c:numRef>
              <c:f>'4.15'!$A$6:$A$45</c:f>
              <c:numCache>
                <c:formatCode>m/d/yyyy</c:formatCode>
                <c:ptCount val="40"/>
                <c:pt idx="0">
                  <c:v>44742</c:v>
                </c:pt>
                <c:pt idx="1">
                  <c:v>44773</c:v>
                </c:pt>
                <c:pt idx="2">
                  <c:v>44804</c:v>
                </c:pt>
                <c:pt idx="3">
                  <c:v>44834</c:v>
                </c:pt>
                <c:pt idx="4">
                  <c:v>44865</c:v>
                </c:pt>
                <c:pt idx="5">
                  <c:v>44895</c:v>
                </c:pt>
                <c:pt idx="6">
                  <c:v>44926</c:v>
                </c:pt>
                <c:pt idx="7">
                  <c:v>44957</c:v>
                </c:pt>
                <c:pt idx="8">
                  <c:v>44985</c:v>
                </c:pt>
                <c:pt idx="9">
                  <c:v>45016</c:v>
                </c:pt>
                <c:pt idx="10">
                  <c:v>45046</c:v>
                </c:pt>
                <c:pt idx="11">
                  <c:v>45077</c:v>
                </c:pt>
                <c:pt idx="12">
                  <c:v>45107</c:v>
                </c:pt>
                <c:pt idx="13">
                  <c:v>45138</c:v>
                </c:pt>
                <c:pt idx="14">
                  <c:v>45169</c:v>
                </c:pt>
                <c:pt idx="15">
                  <c:v>45199</c:v>
                </c:pt>
                <c:pt idx="16">
                  <c:v>45230</c:v>
                </c:pt>
                <c:pt idx="17">
                  <c:v>45260</c:v>
                </c:pt>
                <c:pt idx="18">
                  <c:v>45291</c:v>
                </c:pt>
                <c:pt idx="19">
                  <c:v>45322</c:v>
                </c:pt>
                <c:pt idx="20">
                  <c:v>45351</c:v>
                </c:pt>
                <c:pt idx="21">
                  <c:v>45382</c:v>
                </c:pt>
                <c:pt idx="22">
                  <c:v>45412</c:v>
                </c:pt>
                <c:pt idx="23">
                  <c:v>45443</c:v>
                </c:pt>
                <c:pt idx="24">
                  <c:v>45473</c:v>
                </c:pt>
                <c:pt idx="25">
                  <c:v>45504</c:v>
                </c:pt>
                <c:pt idx="26">
                  <c:v>45535</c:v>
                </c:pt>
                <c:pt idx="27">
                  <c:v>45565</c:v>
                </c:pt>
                <c:pt idx="28">
                  <c:v>45596</c:v>
                </c:pt>
                <c:pt idx="29">
                  <c:v>45626</c:v>
                </c:pt>
                <c:pt idx="30">
                  <c:v>45657</c:v>
                </c:pt>
                <c:pt idx="31">
                  <c:v>45688</c:v>
                </c:pt>
                <c:pt idx="32">
                  <c:v>45716</c:v>
                </c:pt>
                <c:pt idx="33">
                  <c:v>45747</c:v>
                </c:pt>
                <c:pt idx="34">
                  <c:v>45777</c:v>
                </c:pt>
                <c:pt idx="35">
                  <c:v>45808</c:v>
                </c:pt>
                <c:pt idx="36">
                  <c:v>45838</c:v>
                </c:pt>
                <c:pt idx="37">
                  <c:v>45869</c:v>
                </c:pt>
                <c:pt idx="38">
                  <c:v>45900</c:v>
                </c:pt>
                <c:pt idx="39">
                  <c:v>45930</c:v>
                </c:pt>
              </c:numCache>
            </c:numRef>
          </c:cat>
          <c:val>
            <c:numRef>
              <c:f>'4.15'!$B$6:$B$45</c:f>
              <c:numCache>
                <c:formatCode>0.00</c:formatCode>
                <c:ptCount val="40"/>
                <c:pt idx="0">
                  <c:v>151.09488590906261</c:v>
                </c:pt>
                <c:pt idx="1">
                  <c:v>146.57880011873621</c:v>
                </c:pt>
                <c:pt idx="2">
                  <c:v>140.14472096782873</c:v>
                </c:pt>
                <c:pt idx="3">
                  <c:v>160.63120423736481</c:v>
                </c:pt>
                <c:pt idx="4">
                  <c:v>145.25130779500725</c:v>
                </c:pt>
                <c:pt idx="5">
                  <c:v>141.06874532519458</c:v>
                </c:pt>
                <c:pt idx="6">
                  <c:v>137.40440382905112</c:v>
                </c:pt>
                <c:pt idx="7">
                  <c:v>134.0106023322405</c:v>
                </c:pt>
                <c:pt idx="8">
                  <c:v>138.71699227336532</c:v>
                </c:pt>
                <c:pt idx="9">
                  <c:v>136.37438156719739</c:v>
                </c:pt>
                <c:pt idx="10">
                  <c:v>133.69943312249529</c:v>
                </c:pt>
                <c:pt idx="11">
                  <c:v>134.29549568147655</c:v>
                </c:pt>
                <c:pt idx="12">
                  <c:v>145.14199537717417</c:v>
                </c:pt>
                <c:pt idx="13">
                  <c:v>139.37418833503835</c:v>
                </c:pt>
                <c:pt idx="14">
                  <c:v>144.10885777814823</c:v>
                </c:pt>
                <c:pt idx="15">
                  <c:v>151.5736275646932</c:v>
                </c:pt>
                <c:pt idx="16">
                  <c:v>141.60182436088184</c:v>
                </c:pt>
                <c:pt idx="17">
                  <c:v>148.71412373345967</c:v>
                </c:pt>
                <c:pt idx="18">
                  <c:v>159.01230788881949</c:v>
                </c:pt>
                <c:pt idx="19">
                  <c:v>147.19885653604047</c:v>
                </c:pt>
                <c:pt idx="20">
                  <c:v>152.34634119159014</c:v>
                </c:pt>
                <c:pt idx="21">
                  <c:v>150.24355767354476</c:v>
                </c:pt>
                <c:pt idx="22">
                  <c:v>143.13162480287141</c:v>
                </c:pt>
                <c:pt idx="23">
                  <c:v>142.27527390055891</c:v>
                </c:pt>
                <c:pt idx="24">
                  <c:v>148.28817075723211</c:v>
                </c:pt>
                <c:pt idx="25">
                  <c:v>135.78250375611987</c:v>
                </c:pt>
                <c:pt idx="26">
                  <c:v>134.08686973359923</c:v>
                </c:pt>
                <c:pt idx="27">
                  <c:v>137.9417287127917</c:v>
                </c:pt>
                <c:pt idx="28">
                  <c:v>135.88529294641049</c:v>
                </c:pt>
                <c:pt idx="29">
                  <c:v>137.21267356192854</c:v>
                </c:pt>
                <c:pt idx="30">
                  <c:v>160.10670115711358</c:v>
                </c:pt>
                <c:pt idx="31">
                  <c:v>147.92052213022117</c:v>
                </c:pt>
                <c:pt idx="32">
                  <c:v>148.15222510119222</c:v>
                </c:pt>
                <c:pt idx="33">
                  <c:v>135.39825796108389</c:v>
                </c:pt>
                <c:pt idx="34">
                  <c:v>144.78325060341376</c:v>
                </c:pt>
                <c:pt idx="35">
                  <c:v>145.86794568601226</c:v>
                </c:pt>
                <c:pt idx="36">
                  <c:v>157.26409290722506</c:v>
                </c:pt>
                <c:pt idx="37">
                  <c:v>150.53283412387643</c:v>
                </c:pt>
                <c:pt idx="38">
                  <c:v>152.31521328107536</c:v>
                </c:pt>
                <c:pt idx="39">
                  <c:v>142.75376682176199</c:v>
                </c:pt>
              </c:numCache>
            </c:numRef>
          </c:val>
          <c:smooth val="0"/>
          <c:extLst>
            <c:ext xmlns:c16="http://schemas.microsoft.com/office/drawing/2014/chart" uri="{C3380CC4-5D6E-409C-BE32-E72D297353CC}">
              <c16:uniqueId val="{00000003-0A23-4226-9509-3167409132D7}"/>
            </c:ext>
          </c:extLst>
        </c:ser>
        <c:dLbls>
          <c:showLegendKey val="0"/>
          <c:showVal val="0"/>
          <c:showCatName val="0"/>
          <c:showSerName val="0"/>
          <c:showPercent val="0"/>
          <c:showBubbleSize val="0"/>
        </c:dLbls>
        <c:marker val="1"/>
        <c:smooth val="0"/>
        <c:axId val="689742847"/>
        <c:axId val="689739967"/>
      </c:lineChart>
      <c:dateAx>
        <c:axId val="639873520"/>
        <c:scaling>
          <c:orientation val="minMax"/>
          <c:max val="45930"/>
          <c:min val="44742"/>
        </c:scaling>
        <c:delete val="0"/>
        <c:axPos val="b"/>
        <c:numFmt formatCode="m/d/yyyy" sourceLinked="0"/>
        <c:majorTickMark val="in"/>
        <c:minorTickMark val="none"/>
        <c:tickLblPos val="low"/>
        <c:spPr>
          <a:noFill/>
          <a:ln w="3175" cap="flat" cmpd="sng" algn="ctr">
            <a:solidFill>
              <a:schemeClr val="tx1"/>
            </a:solidFill>
            <a:round/>
          </a:ln>
          <a:effectLst/>
        </c:spPr>
        <c:txPr>
          <a:bodyPr rot="-2700000" spcFirstLastPara="1" vertOverflow="ellipsis"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673022416"/>
        <c:crosses val="autoZero"/>
        <c:auto val="0"/>
        <c:lblOffset val="100"/>
        <c:baseTimeUnit val="days"/>
        <c:majorUnit val="3"/>
        <c:majorTimeUnit val="months"/>
        <c:minorUnit val="3"/>
        <c:minorTimeUnit val="months"/>
      </c:dateAx>
      <c:valAx>
        <c:axId val="673022416"/>
        <c:scaling>
          <c:orientation val="minMax"/>
          <c:max val="350"/>
        </c:scaling>
        <c:delete val="0"/>
        <c:axPos val="l"/>
        <c:title>
          <c:tx>
            <c:rich>
              <a:bodyPr rot="-54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r>
                  <a:rPr lang="nb-NO"/>
                  <a:t>Per cent</a:t>
                </a:r>
              </a:p>
            </c:rich>
          </c:tx>
          <c:overlay val="0"/>
          <c:spPr>
            <a:noFill/>
            <a:ln>
              <a:noFill/>
            </a:ln>
            <a:effectLst/>
          </c:spPr>
          <c:txPr>
            <a:bodyPr rot="-54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title>
        <c:numFmt formatCode="#,##0" sourceLinked="0"/>
        <c:majorTickMark val="in"/>
        <c:minorTickMark val="none"/>
        <c:tickLblPos val="nextTo"/>
        <c:spPr>
          <a:noFill/>
          <a:ln w="3175">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639873520"/>
        <c:crossesAt val="44742"/>
        <c:crossBetween val="midCat"/>
      </c:valAx>
      <c:valAx>
        <c:axId val="689739967"/>
        <c:scaling>
          <c:orientation val="minMax"/>
          <c:max val="350"/>
        </c:scaling>
        <c:delete val="0"/>
        <c:axPos val="r"/>
        <c:numFmt formatCode="0" sourceLinked="0"/>
        <c:majorTickMark val="in"/>
        <c:minorTickMark val="none"/>
        <c:tickLblPos val="nextTo"/>
        <c:spPr>
          <a:noFill/>
          <a:ln w="3175">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689742847"/>
        <c:crosses val="max"/>
        <c:crossBetween val="between"/>
      </c:valAx>
      <c:dateAx>
        <c:axId val="689742847"/>
        <c:scaling>
          <c:orientation val="minMax"/>
        </c:scaling>
        <c:delete val="1"/>
        <c:axPos val="b"/>
        <c:numFmt formatCode="m/d/yyyy" sourceLinked="1"/>
        <c:majorTickMark val="out"/>
        <c:minorTickMark val="none"/>
        <c:tickLblPos val="nextTo"/>
        <c:crossAx val="689739967"/>
        <c:crosses val="autoZero"/>
        <c:auto val="1"/>
        <c:lblOffset val="100"/>
        <c:baseTimeUnit val="months"/>
      </c:dateAx>
      <c:spPr>
        <a:noFill/>
        <a:ln>
          <a:noFill/>
        </a:ln>
        <a:effectLst/>
      </c:spPr>
    </c:plotArea>
    <c:legend>
      <c:legendPos val="b"/>
      <c:layout>
        <c:manualLayout>
          <c:xMode val="edge"/>
          <c:yMode val="edge"/>
          <c:x val="0.13713259259259258"/>
          <c:y val="0.9319763888888889"/>
          <c:w val="0.69605777777777778"/>
          <c:h val="6.4802222222222219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90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199944444444444"/>
          <c:y val="3.888277777777778E-2"/>
          <c:w val="0.81410129629629635"/>
          <c:h val="0.70763805555555559"/>
        </c:manualLayout>
      </c:layout>
      <c:lineChart>
        <c:grouping val="standard"/>
        <c:varyColors val="0"/>
        <c:ser>
          <c:idx val="1"/>
          <c:order val="1"/>
          <c:tx>
            <c:strRef>
              <c:f>'4.16'!$C$7</c:f>
              <c:strCache>
                <c:ptCount val="1"/>
                <c:pt idx="0">
                  <c:v>Medium-sized </c:v>
                </c:pt>
              </c:strCache>
            </c:strRef>
          </c:tx>
          <c:spPr>
            <a:ln w="28575" cap="rnd">
              <a:solidFill>
                <a:schemeClr val="accent3"/>
              </a:solidFill>
              <a:round/>
            </a:ln>
            <a:effectLst/>
          </c:spPr>
          <c:marker>
            <c:symbol val="none"/>
          </c:marker>
          <c:cat>
            <c:numRef>
              <c:f>'4.16'!$A$8:$A$21</c:f>
              <c:numCache>
                <c:formatCode>m/d/yyyy</c:formatCode>
                <c:ptCount val="14"/>
                <c:pt idx="0">
                  <c:v>44742</c:v>
                </c:pt>
                <c:pt idx="1">
                  <c:v>44834</c:v>
                </c:pt>
                <c:pt idx="2">
                  <c:v>44926</c:v>
                </c:pt>
                <c:pt idx="3">
                  <c:v>45016</c:v>
                </c:pt>
                <c:pt idx="4">
                  <c:v>45107</c:v>
                </c:pt>
                <c:pt idx="5">
                  <c:v>45199</c:v>
                </c:pt>
                <c:pt idx="6">
                  <c:v>45291</c:v>
                </c:pt>
                <c:pt idx="7">
                  <c:v>45382</c:v>
                </c:pt>
                <c:pt idx="8">
                  <c:v>45473</c:v>
                </c:pt>
                <c:pt idx="9">
                  <c:v>45565</c:v>
                </c:pt>
                <c:pt idx="10">
                  <c:v>45657</c:v>
                </c:pt>
                <c:pt idx="11">
                  <c:v>45747</c:v>
                </c:pt>
                <c:pt idx="12">
                  <c:v>45838</c:v>
                </c:pt>
                <c:pt idx="13">
                  <c:v>45930</c:v>
                </c:pt>
              </c:numCache>
            </c:numRef>
          </c:cat>
          <c:val>
            <c:numRef>
              <c:f>'4.16'!$C$8:$C$21</c:f>
              <c:numCache>
                <c:formatCode>0.00</c:formatCode>
                <c:ptCount val="14"/>
                <c:pt idx="0">
                  <c:v>132.44605010793396</c:v>
                </c:pt>
                <c:pt idx="1">
                  <c:v>129.46165616816231</c:v>
                </c:pt>
                <c:pt idx="2">
                  <c:v>127.33053098590696</c:v>
                </c:pt>
                <c:pt idx="3">
                  <c:v>128.60338988520746</c:v>
                </c:pt>
                <c:pt idx="4">
                  <c:v>128.87520794141994</c:v>
                </c:pt>
                <c:pt idx="5">
                  <c:v>128.1704777379741</c:v>
                </c:pt>
                <c:pt idx="6">
                  <c:v>126.99321724639179</c:v>
                </c:pt>
                <c:pt idx="7">
                  <c:v>128.75658039636073</c:v>
                </c:pt>
                <c:pt idx="8">
                  <c:v>129.45785378879521</c:v>
                </c:pt>
                <c:pt idx="9">
                  <c:v>127.94862916809065</c:v>
                </c:pt>
                <c:pt idx="10">
                  <c:v>128.98381730092373</c:v>
                </c:pt>
                <c:pt idx="11">
                  <c:v>123.63</c:v>
                </c:pt>
                <c:pt idx="12">
                  <c:v>125.2</c:v>
                </c:pt>
                <c:pt idx="13">
                  <c:v>129.37</c:v>
                </c:pt>
              </c:numCache>
            </c:numRef>
          </c:val>
          <c:smooth val="0"/>
          <c:extLst>
            <c:ext xmlns:c16="http://schemas.microsoft.com/office/drawing/2014/chart" uri="{C3380CC4-5D6E-409C-BE32-E72D297353CC}">
              <c16:uniqueId val="{00000000-4D92-4079-A10C-C9B9163FC2A1}"/>
            </c:ext>
          </c:extLst>
        </c:ser>
        <c:ser>
          <c:idx val="2"/>
          <c:order val="2"/>
          <c:tx>
            <c:strRef>
              <c:f>'4.16'!$D$7</c:f>
              <c:strCache>
                <c:ptCount val="1"/>
                <c:pt idx="0">
                  <c:v>Small</c:v>
                </c:pt>
              </c:strCache>
            </c:strRef>
          </c:tx>
          <c:spPr>
            <a:ln w="28575" cap="rnd">
              <a:solidFill>
                <a:schemeClr val="accent4"/>
              </a:solidFill>
              <a:round/>
            </a:ln>
            <a:effectLst/>
          </c:spPr>
          <c:marker>
            <c:symbol val="none"/>
          </c:marker>
          <c:cat>
            <c:numRef>
              <c:f>'4.16'!$A$8:$A$21</c:f>
              <c:numCache>
                <c:formatCode>m/d/yyyy</c:formatCode>
                <c:ptCount val="14"/>
                <c:pt idx="0">
                  <c:v>44742</c:v>
                </c:pt>
                <c:pt idx="1">
                  <c:v>44834</c:v>
                </c:pt>
                <c:pt idx="2">
                  <c:v>44926</c:v>
                </c:pt>
                <c:pt idx="3">
                  <c:v>45016</c:v>
                </c:pt>
                <c:pt idx="4">
                  <c:v>45107</c:v>
                </c:pt>
                <c:pt idx="5">
                  <c:v>45199</c:v>
                </c:pt>
                <c:pt idx="6">
                  <c:v>45291</c:v>
                </c:pt>
                <c:pt idx="7">
                  <c:v>45382</c:v>
                </c:pt>
                <c:pt idx="8">
                  <c:v>45473</c:v>
                </c:pt>
                <c:pt idx="9">
                  <c:v>45565</c:v>
                </c:pt>
                <c:pt idx="10">
                  <c:v>45657</c:v>
                </c:pt>
                <c:pt idx="11">
                  <c:v>45747</c:v>
                </c:pt>
                <c:pt idx="12">
                  <c:v>45838</c:v>
                </c:pt>
                <c:pt idx="13">
                  <c:v>45930</c:v>
                </c:pt>
              </c:numCache>
            </c:numRef>
          </c:cat>
          <c:val>
            <c:numRef>
              <c:f>'4.16'!$D$8:$D$21</c:f>
              <c:numCache>
                <c:formatCode>0.00</c:formatCode>
                <c:ptCount val="14"/>
                <c:pt idx="0">
                  <c:v>139.18499554864837</c:v>
                </c:pt>
                <c:pt idx="1">
                  <c:v>136.33000083776361</c:v>
                </c:pt>
                <c:pt idx="2">
                  <c:v>138.7411045838777</c:v>
                </c:pt>
                <c:pt idx="3">
                  <c:v>142.72086176305581</c:v>
                </c:pt>
                <c:pt idx="4">
                  <c:v>138.66688796632977</c:v>
                </c:pt>
                <c:pt idx="5">
                  <c:v>139.22376441086863</c:v>
                </c:pt>
                <c:pt idx="6">
                  <c:v>139.08869222372559</c:v>
                </c:pt>
                <c:pt idx="7">
                  <c:v>139.3207224672455</c:v>
                </c:pt>
                <c:pt idx="8">
                  <c:v>138.8658565050188</c:v>
                </c:pt>
                <c:pt idx="9">
                  <c:v>138.63873840911293</c:v>
                </c:pt>
                <c:pt idx="10">
                  <c:v>140.1164409661578</c:v>
                </c:pt>
                <c:pt idx="11">
                  <c:v>140.29</c:v>
                </c:pt>
                <c:pt idx="12">
                  <c:v>139.47</c:v>
                </c:pt>
                <c:pt idx="13">
                  <c:v>136.08000000000001</c:v>
                </c:pt>
              </c:numCache>
            </c:numRef>
          </c:val>
          <c:smooth val="0"/>
          <c:extLst>
            <c:ext xmlns:c16="http://schemas.microsoft.com/office/drawing/2014/chart" uri="{C3380CC4-5D6E-409C-BE32-E72D297353CC}">
              <c16:uniqueId val="{00000001-4D92-4079-A10C-C9B9163FC2A1}"/>
            </c:ext>
          </c:extLst>
        </c:ser>
        <c:ser>
          <c:idx val="3"/>
          <c:order val="3"/>
          <c:tx>
            <c:strRef>
              <c:f>'4.16'!$E$7</c:f>
              <c:strCache>
                <c:ptCount val="1"/>
                <c:pt idx="0">
                  <c:v>Total </c:v>
                </c:pt>
              </c:strCache>
            </c:strRef>
          </c:tx>
          <c:spPr>
            <a:ln w="28575" cap="rnd">
              <a:solidFill>
                <a:schemeClr val="accent1"/>
              </a:solidFill>
              <a:round/>
            </a:ln>
            <a:effectLst/>
          </c:spPr>
          <c:marker>
            <c:symbol val="none"/>
          </c:marker>
          <c:cat>
            <c:numRef>
              <c:f>'4.16'!$A$8:$A$21</c:f>
              <c:numCache>
                <c:formatCode>m/d/yyyy</c:formatCode>
                <c:ptCount val="14"/>
                <c:pt idx="0">
                  <c:v>44742</c:v>
                </c:pt>
                <c:pt idx="1">
                  <c:v>44834</c:v>
                </c:pt>
                <c:pt idx="2">
                  <c:v>44926</c:v>
                </c:pt>
                <c:pt idx="3">
                  <c:v>45016</c:v>
                </c:pt>
                <c:pt idx="4">
                  <c:v>45107</c:v>
                </c:pt>
                <c:pt idx="5">
                  <c:v>45199</c:v>
                </c:pt>
                <c:pt idx="6">
                  <c:v>45291</c:v>
                </c:pt>
                <c:pt idx="7">
                  <c:v>45382</c:v>
                </c:pt>
                <c:pt idx="8">
                  <c:v>45473</c:v>
                </c:pt>
                <c:pt idx="9">
                  <c:v>45565</c:v>
                </c:pt>
                <c:pt idx="10">
                  <c:v>45657</c:v>
                </c:pt>
                <c:pt idx="11">
                  <c:v>45747</c:v>
                </c:pt>
                <c:pt idx="12">
                  <c:v>45838</c:v>
                </c:pt>
                <c:pt idx="13">
                  <c:v>45930</c:v>
                </c:pt>
              </c:numCache>
            </c:numRef>
          </c:cat>
          <c:val>
            <c:numRef>
              <c:f>'4.16'!$E$8:$E$21</c:f>
              <c:numCache>
                <c:formatCode>0.00</c:formatCode>
                <c:ptCount val="14"/>
                <c:pt idx="0">
                  <c:v>124.33784998135246</c:v>
                </c:pt>
                <c:pt idx="1">
                  <c:v>123.06751516129989</c:v>
                </c:pt>
                <c:pt idx="2">
                  <c:v>121.58069704660799</c:v>
                </c:pt>
                <c:pt idx="3">
                  <c:v>124.48151181669438</c:v>
                </c:pt>
                <c:pt idx="4">
                  <c:v>123.10836142645492</c:v>
                </c:pt>
                <c:pt idx="5">
                  <c:v>123.32945398330845</c:v>
                </c:pt>
                <c:pt idx="6">
                  <c:v>123.01373406524314</c:v>
                </c:pt>
                <c:pt idx="7">
                  <c:v>124.92678476169472</c:v>
                </c:pt>
                <c:pt idx="8">
                  <c:v>123.93209037325565</c:v>
                </c:pt>
                <c:pt idx="9">
                  <c:v>121.71906842500577</c:v>
                </c:pt>
                <c:pt idx="10">
                  <c:v>121.94488640441168</c:v>
                </c:pt>
                <c:pt idx="11">
                  <c:v>122.21</c:v>
                </c:pt>
                <c:pt idx="12">
                  <c:v>123.01</c:v>
                </c:pt>
                <c:pt idx="13">
                  <c:v>121.9</c:v>
                </c:pt>
              </c:numCache>
            </c:numRef>
          </c:val>
          <c:smooth val="0"/>
          <c:extLst>
            <c:ext xmlns:c16="http://schemas.microsoft.com/office/drawing/2014/chart" uri="{C3380CC4-5D6E-409C-BE32-E72D297353CC}">
              <c16:uniqueId val="{00000002-4D92-4079-A10C-C9B9163FC2A1}"/>
            </c:ext>
          </c:extLst>
        </c:ser>
        <c:dLbls>
          <c:showLegendKey val="0"/>
          <c:showVal val="0"/>
          <c:showCatName val="0"/>
          <c:showSerName val="0"/>
          <c:showPercent val="0"/>
          <c:showBubbleSize val="0"/>
        </c:dLbls>
        <c:marker val="1"/>
        <c:smooth val="0"/>
        <c:axId val="639873520"/>
        <c:axId val="673022416"/>
      </c:lineChart>
      <c:lineChart>
        <c:grouping val="standard"/>
        <c:varyColors val="0"/>
        <c:ser>
          <c:idx val="0"/>
          <c:order val="0"/>
          <c:tx>
            <c:strRef>
              <c:f>'4.16'!$B$7</c:f>
              <c:strCache>
                <c:ptCount val="1"/>
                <c:pt idx="0">
                  <c:v>Large</c:v>
                </c:pt>
              </c:strCache>
            </c:strRef>
          </c:tx>
          <c:spPr>
            <a:ln w="28575" cap="rnd">
              <a:solidFill>
                <a:schemeClr val="accent2"/>
              </a:solidFill>
              <a:round/>
            </a:ln>
            <a:effectLst/>
          </c:spPr>
          <c:marker>
            <c:symbol val="none"/>
          </c:marker>
          <c:cat>
            <c:numRef>
              <c:f>'4.16'!$A$8:$A$21</c:f>
              <c:numCache>
                <c:formatCode>m/d/yyyy</c:formatCode>
                <c:ptCount val="14"/>
                <c:pt idx="0">
                  <c:v>44742</c:v>
                </c:pt>
                <c:pt idx="1">
                  <c:v>44834</c:v>
                </c:pt>
                <c:pt idx="2">
                  <c:v>44926</c:v>
                </c:pt>
                <c:pt idx="3">
                  <c:v>45016</c:v>
                </c:pt>
                <c:pt idx="4">
                  <c:v>45107</c:v>
                </c:pt>
                <c:pt idx="5">
                  <c:v>45199</c:v>
                </c:pt>
                <c:pt idx="6">
                  <c:v>45291</c:v>
                </c:pt>
                <c:pt idx="7">
                  <c:v>45382</c:v>
                </c:pt>
                <c:pt idx="8">
                  <c:v>45473</c:v>
                </c:pt>
                <c:pt idx="9">
                  <c:v>45565</c:v>
                </c:pt>
                <c:pt idx="10">
                  <c:v>45657</c:v>
                </c:pt>
                <c:pt idx="11">
                  <c:v>45747</c:v>
                </c:pt>
                <c:pt idx="12">
                  <c:v>45838</c:v>
                </c:pt>
                <c:pt idx="13">
                  <c:v>45930</c:v>
                </c:pt>
              </c:numCache>
            </c:numRef>
          </c:cat>
          <c:val>
            <c:numRef>
              <c:f>'4.16'!$B$8:$B$21</c:f>
              <c:numCache>
                <c:formatCode>0.00</c:formatCode>
                <c:ptCount val="14"/>
                <c:pt idx="0">
                  <c:v>119.78656186363612</c:v>
                </c:pt>
                <c:pt idx="1">
                  <c:v>119.37195637546108</c:v>
                </c:pt>
                <c:pt idx="2">
                  <c:v>117.96108515276977</c:v>
                </c:pt>
                <c:pt idx="3">
                  <c:v>121.46237686372667</c:v>
                </c:pt>
                <c:pt idx="4">
                  <c:v>119.89187226475764</c:v>
                </c:pt>
                <c:pt idx="5">
                  <c:v>120.10275884839221</c:v>
                </c:pt>
                <c:pt idx="6">
                  <c:v>120.2560565723211</c:v>
                </c:pt>
                <c:pt idx="7">
                  <c:v>122.39689875831591</c:v>
                </c:pt>
                <c:pt idx="8">
                  <c:v>120.26935422239247</c:v>
                </c:pt>
                <c:pt idx="9">
                  <c:v>117.92008466686585</c:v>
                </c:pt>
                <c:pt idx="10">
                  <c:v>118.37854635200431</c:v>
                </c:pt>
                <c:pt idx="11">
                  <c:v>119.33</c:v>
                </c:pt>
                <c:pt idx="12">
                  <c:v>119.45</c:v>
                </c:pt>
                <c:pt idx="13">
                  <c:v>118.45</c:v>
                </c:pt>
              </c:numCache>
            </c:numRef>
          </c:val>
          <c:smooth val="0"/>
          <c:extLst>
            <c:ext xmlns:c16="http://schemas.microsoft.com/office/drawing/2014/chart" uri="{C3380CC4-5D6E-409C-BE32-E72D297353CC}">
              <c16:uniqueId val="{00000003-4D92-4079-A10C-C9B9163FC2A1}"/>
            </c:ext>
          </c:extLst>
        </c:ser>
        <c:dLbls>
          <c:showLegendKey val="0"/>
          <c:showVal val="0"/>
          <c:showCatName val="0"/>
          <c:showSerName val="0"/>
          <c:showPercent val="0"/>
          <c:showBubbleSize val="0"/>
        </c:dLbls>
        <c:marker val="1"/>
        <c:smooth val="0"/>
        <c:axId val="689742847"/>
        <c:axId val="689739967"/>
      </c:lineChart>
      <c:dateAx>
        <c:axId val="639873520"/>
        <c:scaling>
          <c:orientation val="minMax"/>
          <c:max val="45930"/>
          <c:min val="44742"/>
        </c:scaling>
        <c:delete val="0"/>
        <c:axPos val="b"/>
        <c:numFmt formatCode="m/d/yyyy" sourceLinked="0"/>
        <c:majorTickMark val="in"/>
        <c:minorTickMark val="none"/>
        <c:tickLblPos val="low"/>
        <c:spPr>
          <a:noFill/>
          <a:ln w="3175" cap="flat" cmpd="sng" algn="ctr">
            <a:solidFill>
              <a:schemeClr val="tx1"/>
            </a:solidFill>
            <a:round/>
          </a:ln>
          <a:effectLst/>
        </c:spPr>
        <c:txPr>
          <a:bodyPr rot="-2700000" spcFirstLastPara="1" vertOverflow="ellipsis"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673022416"/>
        <c:crosses val="autoZero"/>
        <c:auto val="0"/>
        <c:lblOffset val="100"/>
        <c:baseTimeUnit val="days"/>
        <c:majorUnit val="3"/>
        <c:majorTimeUnit val="months"/>
        <c:minorUnit val="1"/>
        <c:minorTimeUnit val="months"/>
      </c:dateAx>
      <c:valAx>
        <c:axId val="673022416"/>
        <c:scaling>
          <c:orientation val="minMax"/>
          <c:max val="160"/>
        </c:scaling>
        <c:delete val="0"/>
        <c:axPos val="l"/>
        <c:title>
          <c:tx>
            <c:rich>
              <a:bodyPr rot="-54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r>
                  <a:rPr lang="nb-NO"/>
                  <a:t>Per cent</a:t>
                </a:r>
              </a:p>
            </c:rich>
          </c:tx>
          <c:layout>
            <c:manualLayout>
              <c:xMode val="edge"/>
              <c:yMode val="edge"/>
              <c:x val="7.2849999999999998E-3"/>
              <c:y val="0.31584027777777779"/>
            </c:manualLayout>
          </c:layout>
          <c:overlay val="0"/>
          <c:spPr>
            <a:noFill/>
            <a:ln>
              <a:noFill/>
            </a:ln>
            <a:effectLst/>
          </c:spPr>
          <c:txPr>
            <a:bodyPr rot="-54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title>
        <c:numFmt formatCode="#,##0" sourceLinked="0"/>
        <c:majorTickMark val="in"/>
        <c:minorTickMark val="none"/>
        <c:tickLblPos val="nextTo"/>
        <c:spPr>
          <a:noFill/>
          <a:ln w="3175">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639873520"/>
        <c:crosses val="autoZero"/>
        <c:crossBetween val="midCat"/>
      </c:valAx>
      <c:valAx>
        <c:axId val="689739967"/>
        <c:scaling>
          <c:orientation val="minMax"/>
          <c:max val="160"/>
        </c:scaling>
        <c:delete val="0"/>
        <c:axPos val="r"/>
        <c:numFmt formatCode="0" sourceLinked="0"/>
        <c:majorTickMark val="in"/>
        <c:minorTickMark val="none"/>
        <c:tickLblPos val="nextTo"/>
        <c:spPr>
          <a:noFill/>
          <a:ln w="3175">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689742847"/>
        <c:crosses val="max"/>
        <c:crossBetween val="between"/>
      </c:valAx>
      <c:dateAx>
        <c:axId val="689742847"/>
        <c:scaling>
          <c:orientation val="minMax"/>
        </c:scaling>
        <c:delete val="1"/>
        <c:axPos val="b"/>
        <c:numFmt formatCode="m/d/yyyy" sourceLinked="1"/>
        <c:majorTickMark val="out"/>
        <c:minorTickMark val="none"/>
        <c:tickLblPos val="nextTo"/>
        <c:crossAx val="689739967"/>
        <c:crosses val="autoZero"/>
        <c:auto val="1"/>
        <c:lblOffset val="100"/>
        <c:baseTimeUnit val="months"/>
      </c:dateAx>
      <c:spPr>
        <a:noFill/>
        <a:ln>
          <a:noFill/>
        </a:ln>
        <a:effectLst/>
      </c:spPr>
    </c:plotArea>
    <c:legend>
      <c:legendPos val="b"/>
      <c:layout>
        <c:manualLayout>
          <c:xMode val="edge"/>
          <c:yMode val="edge"/>
          <c:x val="0.13713259259259258"/>
          <c:y val="0.92139305555555551"/>
          <c:w val="0.69605777777777778"/>
          <c:h val="6.1274444444444444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90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721851851851852E-2"/>
          <c:y val="4.2647499999999991E-2"/>
          <c:w val="0.28127351851851851"/>
          <c:h val="0.89593055555555556"/>
        </c:manualLayout>
      </c:layout>
      <c:barChart>
        <c:barDir val="col"/>
        <c:grouping val="stacked"/>
        <c:varyColors val="0"/>
        <c:ser>
          <c:idx val="2"/>
          <c:order val="0"/>
          <c:tx>
            <c:strRef>
              <c:f>'4.17'!$A$5</c:f>
              <c:strCache>
                <c:ptCount val="1"/>
                <c:pt idx="0">
                  <c:v>Level 1 Govt. bonds, cash, central bank reserves</c:v>
                </c:pt>
              </c:strCache>
            </c:strRef>
          </c:tx>
          <c:spPr>
            <a:solidFill>
              <a:schemeClr val="accent1"/>
            </a:solidFill>
            <a:ln>
              <a:noFill/>
            </a:ln>
            <a:effectLst/>
          </c:spPr>
          <c:invertIfNegative val="0"/>
          <c:val>
            <c:numRef>
              <c:f>'4.17'!$A$6</c:f>
              <c:numCache>
                <c:formatCode>#\ ##0.0</c:formatCode>
                <c:ptCount val="1"/>
                <c:pt idx="0">
                  <c:v>16.663642095188827</c:v>
                </c:pt>
              </c:numCache>
            </c:numRef>
          </c:val>
          <c:extLst>
            <c:ext xmlns:c16="http://schemas.microsoft.com/office/drawing/2014/chart" uri="{C3380CC4-5D6E-409C-BE32-E72D297353CC}">
              <c16:uniqueId val="{00000002-CC45-440D-8A82-0141D2A42CC2}"/>
            </c:ext>
          </c:extLst>
        </c:ser>
        <c:ser>
          <c:idx val="0"/>
          <c:order val="1"/>
          <c:tx>
            <c:strRef>
              <c:f>'4.17'!$B$5</c:f>
              <c:strCache>
                <c:ptCount val="1"/>
                <c:pt idx="0">
                  <c:v>Level 1 Covered bonds (incl. mutual fund holdings)</c:v>
                </c:pt>
              </c:strCache>
            </c:strRef>
          </c:tx>
          <c:spPr>
            <a:solidFill>
              <a:schemeClr val="accent2"/>
            </a:solidFill>
            <a:ln>
              <a:noFill/>
            </a:ln>
            <a:effectLst/>
          </c:spPr>
          <c:invertIfNegative val="0"/>
          <c:val>
            <c:numRef>
              <c:f>'4.17'!$B$6</c:f>
              <c:numCache>
                <c:formatCode>#\ ##0.0</c:formatCode>
                <c:ptCount val="1"/>
                <c:pt idx="0">
                  <c:v>43.945529632112581</c:v>
                </c:pt>
              </c:numCache>
            </c:numRef>
          </c:val>
          <c:extLst>
            <c:ext xmlns:c16="http://schemas.microsoft.com/office/drawing/2014/chart" uri="{C3380CC4-5D6E-409C-BE32-E72D297353CC}">
              <c16:uniqueId val="{00000000-CC45-440D-8A82-0141D2A42CC2}"/>
            </c:ext>
          </c:extLst>
        </c:ser>
        <c:ser>
          <c:idx val="1"/>
          <c:order val="2"/>
          <c:tx>
            <c:strRef>
              <c:f>'4.17'!$C$5</c:f>
              <c:strCache>
                <c:ptCount val="1"/>
                <c:pt idx="0">
                  <c:v>Level 1 Securities issued by local authorities, public enterprises and promotional lenders***</c:v>
                </c:pt>
              </c:strCache>
            </c:strRef>
          </c:tx>
          <c:spPr>
            <a:solidFill>
              <a:schemeClr val="accent3"/>
            </a:solidFill>
            <a:ln>
              <a:noFill/>
            </a:ln>
            <a:effectLst/>
          </c:spPr>
          <c:invertIfNegative val="0"/>
          <c:val>
            <c:numRef>
              <c:f>'4.17'!$C$6</c:f>
              <c:numCache>
                <c:formatCode>#\ ##0.0</c:formatCode>
                <c:ptCount val="1"/>
                <c:pt idx="0">
                  <c:v>24.529835348343667</c:v>
                </c:pt>
              </c:numCache>
            </c:numRef>
          </c:val>
          <c:extLst>
            <c:ext xmlns:c16="http://schemas.microsoft.com/office/drawing/2014/chart" uri="{C3380CC4-5D6E-409C-BE32-E72D297353CC}">
              <c16:uniqueId val="{00000001-CC45-440D-8A82-0141D2A42CC2}"/>
            </c:ext>
          </c:extLst>
        </c:ser>
        <c:ser>
          <c:idx val="3"/>
          <c:order val="3"/>
          <c:tx>
            <c:strRef>
              <c:f>'4.17'!$D$5</c:f>
              <c:strCache>
                <c:ptCount val="1"/>
                <c:pt idx="0">
                  <c:v>Level 2A Covered bonds</c:v>
                </c:pt>
              </c:strCache>
            </c:strRef>
          </c:tx>
          <c:spPr>
            <a:solidFill>
              <a:schemeClr val="accent4"/>
            </a:solidFill>
            <a:ln>
              <a:noFill/>
            </a:ln>
            <a:effectLst/>
          </c:spPr>
          <c:invertIfNegative val="0"/>
          <c:val>
            <c:numRef>
              <c:f>'4.17'!$D$6</c:f>
              <c:numCache>
                <c:formatCode>#\ ##0.0</c:formatCode>
                <c:ptCount val="1"/>
                <c:pt idx="0">
                  <c:v>4.5333681764209741</c:v>
                </c:pt>
              </c:numCache>
            </c:numRef>
          </c:val>
          <c:extLst>
            <c:ext xmlns:c16="http://schemas.microsoft.com/office/drawing/2014/chart" uri="{C3380CC4-5D6E-409C-BE32-E72D297353CC}">
              <c16:uniqueId val="{00000003-CC45-440D-8A82-0141D2A42CC2}"/>
            </c:ext>
          </c:extLst>
        </c:ser>
        <c:ser>
          <c:idx val="4"/>
          <c:order val="4"/>
          <c:tx>
            <c:strRef>
              <c:f>'4.17'!$E$5</c:f>
              <c:strCache>
                <c:ptCount val="1"/>
                <c:pt idx="0">
                  <c:v>Level 2A Securities issued by local authorities (incl. Norwegian municipalities) and public enterprises </c:v>
                </c:pt>
              </c:strCache>
            </c:strRef>
          </c:tx>
          <c:spPr>
            <a:solidFill>
              <a:schemeClr val="accent5"/>
            </a:solidFill>
            <a:ln>
              <a:noFill/>
            </a:ln>
            <a:effectLst/>
          </c:spPr>
          <c:invertIfNegative val="0"/>
          <c:dPt>
            <c:idx val="0"/>
            <c:invertIfNegative val="0"/>
            <c:bubble3D val="0"/>
            <c:spPr>
              <a:solidFill>
                <a:schemeClr val="accent5"/>
              </a:solidFill>
              <a:ln>
                <a:noFill/>
              </a:ln>
              <a:effectLst/>
            </c:spPr>
            <c:extLst>
              <c:ext xmlns:c16="http://schemas.microsoft.com/office/drawing/2014/chart" uri="{C3380CC4-5D6E-409C-BE32-E72D297353CC}">
                <c16:uniqueId val="{00000008-CC45-440D-8A82-0141D2A42CC2}"/>
              </c:ext>
            </c:extLst>
          </c:dPt>
          <c:val>
            <c:numRef>
              <c:f>'4.17'!$E$6</c:f>
              <c:numCache>
                <c:formatCode>#\ ##0.0</c:formatCode>
                <c:ptCount val="1"/>
                <c:pt idx="0">
                  <c:v>9.3877748401167835</c:v>
                </c:pt>
              </c:numCache>
            </c:numRef>
          </c:val>
          <c:extLst>
            <c:ext xmlns:c16="http://schemas.microsoft.com/office/drawing/2014/chart" uri="{C3380CC4-5D6E-409C-BE32-E72D297353CC}">
              <c16:uniqueId val="{00000004-CC45-440D-8A82-0141D2A42CC2}"/>
            </c:ext>
          </c:extLst>
        </c:ser>
        <c:ser>
          <c:idx val="5"/>
          <c:order val="5"/>
          <c:tx>
            <c:strRef>
              <c:f>'4.17'!$F$5</c:f>
              <c:strCache>
                <c:ptCount val="1"/>
                <c:pt idx="0">
                  <c:v>Level 2A Other</c:v>
                </c:pt>
              </c:strCache>
            </c:strRef>
          </c:tx>
          <c:spPr>
            <a:solidFill>
              <a:schemeClr val="accent6"/>
            </a:solidFill>
            <a:ln>
              <a:noFill/>
            </a:ln>
            <a:effectLst/>
          </c:spPr>
          <c:invertIfNegative val="0"/>
          <c:val>
            <c:numRef>
              <c:f>'4.17'!$F$6</c:f>
              <c:numCache>
                <c:formatCode>#\ ##0.0</c:formatCode>
                <c:ptCount val="1"/>
                <c:pt idx="0">
                  <c:v>0.74690047447370078</c:v>
                </c:pt>
              </c:numCache>
            </c:numRef>
          </c:val>
          <c:extLst>
            <c:ext xmlns:c16="http://schemas.microsoft.com/office/drawing/2014/chart" uri="{C3380CC4-5D6E-409C-BE32-E72D297353CC}">
              <c16:uniqueId val="{00000005-CC45-440D-8A82-0141D2A42CC2}"/>
            </c:ext>
          </c:extLst>
        </c:ser>
        <c:ser>
          <c:idx val="6"/>
          <c:order val="6"/>
          <c:tx>
            <c:strRef>
              <c:f>'4.17'!$G$5</c:f>
              <c:strCache>
                <c:ptCount val="1"/>
                <c:pt idx="0">
                  <c:v>Level 2B Covered bonds</c:v>
                </c:pt>
              </c:strCache>
            </c:strRef>
          </c:tx>
          <c:spPr>
            <a:pattFill prst="wdUpDiag">
              <a:fgClr>
                <a:schemeClr val="accent2"/>
              </a:fgClr>
              <a:bgClr>
                <a:schemeClr val="bg1"/>
              </a:bgClr>
            </a:pattFill>
            <a:ln>
              <a:noFill/>
            </a:ln>
            <a:effectLst/>
          </c:spPr>
          <c:invertIfNegative val="0"/>
          <c:val>
            <c:numRef>
              <c:f>'4.17'!$G$6</c:f>
              <c:numCache>
                <c:formatCode>#\ ##0.0</c:formatCode>
                <c:ptCount val="1"/>
                <c:pt idx="0">
                  <c:v>0.15776493088307303</c:v>
                </c:pt>
              </c:numCache>
            </c:numRef>
          </c:val>
          <c:extLst>
            <c:ext xmlns:c16="http://schemas.microsoft.com/office/drawing/2014/chart" uri="{C3380CC4-5D6E-409C-BE32-E72D297353CC}">
              <c16:uniqueId val="{00000006-CC45-440D-8A82-0141D2A42CC2}"/>
            </c:ext>
          </c:extLst>
        </c:ser>
        <c:ser>
          <c:idx val="7"/>
          <c:order val="7"/>
          <c:tx>
            <c:strRef>
              <c:f>'4.17'!$H$5</c:f>
              <c:strCache>
                <c:ptCount val="1"/>
                <c:pt idx="0">
                  <c:v>Level 2B Other</c:v>
                </c:pt>
              </c:strCache>
            </c:strRef>
          </c:tx>
          <c:spPr>
            <a:solidFill>
              <a:schemeClr val="tx1"/>
            </a:solidFill>
            <a:ln>
              <a:noFill/>
            </a:ln>
            <a:effectLst/>
          </c:spPr>
          <c:invertIfNegative val="0"/>
          <c:val>
            <c:numRef>
              <c:f>'4.17'!$H$6</c:f>
              <c:numCache>
                <c:formatCode>#\ ##0.0</c:formatCode>
                <c:ptCount val="1"/>
                <c:pt idx="0">
                  <c:v>3.5184502460387942E-2</c:v>
                </c:pt>
              </c:numCache>
            </c:numRef>
          </c:val>
          <c:extLst>
            <c:ext xmlns:c16="http://schemas.microsoft.com/office/drawing/2014/chart" uri="{C3380CC4-5D6E-409C-BE32-E72D297353CC}">
              <c16:uniqueId val="{00000007-CC45-440D-8A82-0141D2A42CC2}"/>
            </c:ext>
          </c:extLst>
        </c:ser>
        <c:dLbls>
          <c:showLegendKey val="0"/>
          <c:showVal val="0"/>
          <c:showCatName val="0"/>
          <c:showSerName val="0"/>
          <c:showPercent val="0"/>
          <c:showBubbleSize val="0"/>
        </c:dLbls>
        <c:gapWidth val="100"/>
        <c:overlap val="100"/>
        <c:axId val="297342656"/>
        <c:axId val="297343136"/>
      </c:barChart>
      <c:lineChart>
        <c:grouping val="standard"/>
        <c:varyColors val="0"/>
        <c:ser>
          <c:idx val="8"/>
          <c:order val="8"/>
          <c:spPr>
            <a:ln w="28575" cap="rnd">
              <a:solidFill>
                <a:schemeClr val="accent3">
                  <a:lumMod val="60000"/>
                </a:schemeClr>
              </a:solidFill>
              <a:round/>
            </a:ln>
            <a:effectLst/>
          </c:spPr>
          <c:marker>
            <c:symbol val="none"/>
          </c:marker>
          <c:val>
            <c:numLit>
              <c:formatCode>General</c:formatCode>
              <c:ptCount val="1"/>
              <c:pt idx="0">
                <c:v>1</c:v>
              </c:pt>
            </c:numLit>
          </c:val>
          <c:smooth val="0"/>
          <c:extLst>
            <c:ext xmlns:c16="http://schemas.microsoft.com/office/drawing/2014/chart" uri="{C3380CC4-5D6E-409C-BE32-E72D297353CC}">
              <c16:uniqueId val="{00000002-0104-4386-A522-8D4E11CF7AF4}"/>
            </c:ext>
          </c:extLst>
        </c:ser>
        <c:dLbls>
          <c:showLegendKey val="0"/>
          <c:showVal val="0"/>
          <c:showCatName val="0"/>
          <c:showSerName val="0"/>
          <c:showPercent val="0"/>
          <c:showBubbleSize val="0"/>
        </c:dLbls>
        <c:marker val="1"/>
        <c:smooth val="0"/>
        <c:axId val="65892031"/>
        <c:axId val="65894431"/>
      </c:lineChart>
      <c:catAx>
        <c:axId val="297342656"/>
        <c:scaling>
          <c:orientation val="minMax"/>
        </c:scaling>
        <c:delete val="0"/>
        <c:axPos val="b"/>
        <c:numFmt formatCode="General" sourceLinked="0"/>
        <c:majorTickMark val="none"/>
        <c:minorTickMark val="none"/>
        <c:tickLblPos val="nextTo"/>
        <c:spPr>
          <a:noFill/>
          <a:ln w="3175" cap="flat" cmpd="sng" algn="ctr">
            <a:solidFill>
              <a:schemeClr val="tx1"/>
            </a:solidFill>
            <a:round/>
          </a:ln>
          <a:effectLst/>
        </c:spPr>
        <c:txPr>
          <a:bodyPr rot="-60000000" spcFirstLastPara="1" vertOverflow="ellipsis" vert="horz" wrap="square" anchor="ctr" anchorCtr="1"/>
          <a:lstStyle/>
          <a:p>
            <a:pPr>
              <a:defRPr lang="en-US" sz="900" b="0" i="0" u="none" strike="noStrike" kern="1200" baseline="0">
                <a:solidFill>
                  <a:schemeClr val="bg1"/>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297343136"/>
        <c:crosses val="autoZero"/>
        <c:auto val="1"/>
        <c:lblAlgn val="ctr"/>
        <c:lblOffset val="10"/>
        <c:noMultiLvlLbl val="0"/>
      </c:catAx>
      <c:valAx>
        <c:axId val="297343136"/>
        <c:scaling>
          <c:orientation val="minMax"/>
          <c:max val="100"/>
          <c:min val="0"/>
        </c:scaling>
        <c:delete val="0"/>
        <c:axPos val="l"/>
        <c:numFmt formatCode="General" sourceLinked="0"/>
        <c:majorTickMark val="in"/>
        <c:minorTickMark val="none"/>
        <c:tickLblPos val="nextTo"/>
        <c:spPr>
          <a:noFill/>
          <a:ln w="3175">
            <a:solidFill>
              <a:schemeClr val="tx1"/>
            </a:solidFill>
          </a:ln>
          <a:effectLst/>
        </c:spPr>
        <c:txPr>
          <a:bodyPr rot="-60000000" spcFirstLastPara="1" vertOverflow="ellipsis" vert="horz" wrap="square" anchor="ctr" anchorCtr="1"/>
          <a:lstStyle/>
          <a:p>
            <a:pPr>
              <a:defRPr lang="en-US"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297342656"/>
        <c:crosses val="autoZero"/>
        <c:crossBetween val="between"/>
        <c:majorUnit val="20"/>
      </c:valAx>
      <c:valAx>
        <c:axId val="65894431"/>
        <c:scaling>
          <c:orientation val="minMax"/>
          <c:max val="100"/>
        </c:scaling>
        <c:delete val="0"/>
        <c:axPos val="r"/>
        <c:numFmt formatCode="General" sourceLinked="1"/>
        <c:majorTickMark val="in"/>
        <c:minorTickMark val="none"/>
        <c:tickLblPos val="nextTo"/>
        <c:spPr>
          <a:noFill/>
          <a:ln w="3175">
            <a:solidFill>
              <a:schemeClr val="tx1"/>
            </a:solidFill>
          </a:ln>
          <a:effectLst/>
        </c:spPr>
        <c:txPr>
          <a:bodyPr rot="-60000000" spcFirstLastPara="1" vertOverflow="ellipsis" vert="horz" wrap="square" anchor="ctr" anchorCtr="1"/>
          <a:lstStyle/>
          <a:p>
            <a:pPr>
              <a:defRPr lang="en-US"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en-US"/>
          </a:p>
        </c:txPr>
        <c:crossAx val="65892031"/>
        <c:crosses val="max"/>
        <c:crossBetween val="between"/>
        <c:majorUnit val="20"/>
      </c:valAx>
      <c:catAx>
        <c:axId val="65892031"/>
        <c:scaling>
          <c:orientation val="minMax"/>
        </c:scaling>
        <c:delete val="1"/>
        <c:axPos val="b"/>
        <c:majorTickMark val="out"/>
        <c:minorTickMark val="none"/>
        <c:tickLblPos val="nextTo"/>
        <c:crossAx val="65894431"/>
        <c:crosses val="autoZero"/>
        <c:auto val="1"/>
        <c:lblAlgn val="ctr"/>
        <c:lblOffset val="100"/>
        <c:noMultiLvlLbl val="0"/>
      </c:catAx>
      <c:spPr>
        <a:noFill/>
        <a:ln w="25400">
          <a:noFill/>
        </a:ln>
        <a:effectLst/>
      </c:spPr>
    </c:plotArea>
    <c:legend>
      <c:legendPos val="r"/>
      <c:legendEntry>
        <c:idx val="8"/>
        <c:delete val="1"/>
      </c:legendEntry>
      <c:layout>
        <c:manualLayout>
          <c:xMode val="edge"/>
          <c:yMode val="edge"/>
          <c:x val="0.46703870370370371"/>
          <c:y val="2.4694444444444446E-2"/>
          <c:w val="0.5118057407407407"/>
          <c:h val="0.96119444444444446"/>
        </c:manualLayout>
      </c:layout>
      <c:overlay val="0"/>
      <c:spPr>
        <a:noFill/>
        <a:ln>
          <a:noFill/>
        </a:ln>
        <a:effectLst/>
      </c:spPr>
      <c:txPr>
        <a:bodyPr rot="0" spcFirstLastPara="1" vertOverflow="ellipsis" vert="horz" wrap="square" anchor="ctr" anchorCtr="1"/>
        <a:lstStyle/>
        <a:p>
          <a:pPr>
            <a:defRPr lang="en-US"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lgn="ctr">
        <a:defRPr lang="en-US"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5838448809090969E-2"/>
          <c:y val="3.5591817160741557E-2"/>
          <c:w val="0.36035649647026247"/>
          <c:h val="0.89808777777777793"/>
        </c:manualLayout>
      </c:layout>
      <c:barChart>
        <c:barDir val="col"/>
        <c:grouping val="stacked"/>
        <c:varyColors val="0"/>
        <c:ser>
          <c:idx val="2"/>
          <c:order val="0"/>
          <c:tx>
            <c:strRef>
              <c:f>'4.18'!$A$5</c:f>
              <c:strCache>
                <c:ptCount val="1"/>
                <c:pt idx="0">
                  <c:v>Subordinated debt and MREL</c:v>
                </c:pt>
              </c:strCache>
            </c:strRef>
          </c:tx>
          <c:spPr>
            <a:solidFill>
              <a:schemeClr val="accent1"/>
            </a:solidFill>
            <a:ln>
              <a:noFill/>
            </a:ln>
            <a:effectLst/>
          </c:spPr>
          <c:invertIfNegative val="0"/>
          <c:val>
            <c:numRef>
              <c:f>'4.18'!$A$6</c:f>
              <c:numCache>
                <c:formatCode>_(* #,##0.00_);_(* \(#,##0.00\);_(* "-"??_);_(@_)</c:formatCode>
                <c:ptCount val="1"/>
                <c:pt idx="0">
                  <c:v>7.25</c:v>
                </c:pt>
              </c:numCache>
            </c:numRef>
          </c:val>
          <c:extLst>
            <c:ext xmlns:c16="http://schemas.microsoft.com/office/drawing/2014/chart" uri="{C3380CC4-5D6E-409C-BE32-E72D297353CC}">
              <c16:uniqueId val="{00000000-167C-4999-8FAC-E3D3C08E7193}"/>
            </c:ext>
          </c:extLst>
        </c:ser>
        <c:ser>
          <c:idx val="0"/>
          <c:order val="1"/>
          <c:tx>
            <c:strRef>
              <c:f>'4.18'!$B$5</c:f>
              <c:strCache>
                <c:ptCount val="1"/>
                <c:pt idx="0">
                  <c:v>Interbank</c:v>
                </c:pt>
              </c:strCache>
            </c:strRef>
          </c:tx>
          <c:spPr>
            <a:solidFill>
              <a:schemeClr val="accent4"/>
            </a:solidFill>
            <a:ln>
              <a:noFill/>
            </a:ln>
            <a:effectLst/>
          </c:spPr>
          <c:invertIfNegative val="0"/>
          <c:val>
            <c:numRef>
              <c:f>'4.18'!$B$6</c:f>
              <c:numCache>
                <c:formatCode>0.0</c:formatCode>
                <c:ptCount val="1"/>
                <c:pt idx="0">
                  <c:v>2.54</c:v>
                </c:pt>
              </c:numCache>
            </c:numRef>
          </c:val>
          <c:extLst>
            <c:ext xmlns:c16="http://schemas.microsoft.com/office/drawing/2014/chart" uri="{C3380CC4-5D6E-409C-BE32-E72D297353CC}">
              <c16:uniqueId val="{00000001-167C-4999-8FAC-E3D3C08E7193}"/>
            </c:ext>
          </c:extLst>
        </c:ser>
        <c:ser>
          <c:idx val="1"/>
          <c:order val="2"/>
          <c:tx>
            <c:strRef>
              <c:f>'4.18'!$C$5</c:f>
              <c:strCache>
                <c:ptCount val="1"/>
                <c:pt idx="0">
                  <c:v>Short-term wholesale funding</c:v>
                </c:pt>
              </c:strCache>
            </c:strRef>
          </c:tx>
          <c:spPr>
            <a:solidFill>
              <a:schemeClr val="accent3"/>
            </a:solidFill>
            <a:ln>
              <a:noFill/>
            </a:ln>
            <a:effectLst/>
          </c:spPr>
          <c:invertIfNegative val="0"/>
          <c:val>
            <c:numRef>
              <c:f>'4.18'!$C$6</c:f>
              <c:numCache>
                <c:formatCode>0.0</c:formatCode>
                <c:ptCount val="1"/>
                <c:pt idx="0">
                  <c:v>7.35</c:v>
                </c:pt>
              </c:numCache>
            </c:numRef>
          </c:val>
          <c:extLst>
            <c:ext xmlns:c16="http://schemas.microsoft.com/office/drawing/2014/chart" uri="{C3380CC4-5D6E-409C-BE32-E72D297353CC}">
              <c16:uniqueId val="{00000002-167C-4999-8FAC-E3D3C08E7193}"/>
            </c:ext>
          </c:extLst>
        </c:ser>
        <c:ser>
          <c:idx val="4"/>
          <c:order val="3"/>
          <c:tx>
            <c:strRef>
              <c:f>'4.18'!$D$5</c:f>
              <c:strCache>
                <c:ptCount val="1"/>
                <c:pt idx="0">
                  <c:v>Covered bonds</c:v>
                </c:pt>
              </c:strCache>
            </c:strRef>
          </c:tx>
          <c:spPr>
            <a:solidFill>
              <a:schemeClr val="accent2"/>
            </a:solidFill>
            <a:ln>
              <a:noFill/>
            </a:ln>
            <a:effectLst/>
          </c:spPr>
          <c:invertIfNegative val="0"/>
          <c:val>
            <c:numRef>
              <c:f>'4.18'!$D$6</c:f>
              <c:numCache>
                <c:formatCode>0.0</c:formatCode>
                <c:ptCount val="1"/>
                <c:pt idx="0">
                  <c:v>53.85</c:v>
                </c:pt>
              </c:numCache>
            </c:numRef>
          </c:val>
          <c:extLst>
            <c:ext xmlns:c16="http://schemas.microsoft.com/office/drawing/2014/chart" uri="{C3380CC4-5D6E-409C-BE32-E72D297353CC}">
              <c16:uniqueId val="{00000003-167C-4999-8FAC-E3D3C08E7193}"/>
            </c:ext>
          </c:extLst>
        </c:ser>
        <c:ser>
          <c:idx val="3"/>
          <c:order val="4"/>
          <c:tx>
            <c:strRef>
              <c:f>'4.18'!$E$5</c:f>
              <c:strCache>
                <c:ptCount val="1"/>
                <c:pt idx="0">
                  <c:v>Senior bonds etc.</c:v>
                </c:pt>
              </c:strCache>
            </c:strRef>
          </c:tx>
          <c:spPr>
            <a:solidFill>
              <a:schemeClr val="accent5"/>
            </a:solidFill>
            <a:ln>
              <a:noFill/>
            </a:ln>
            <a:effectLst/>
          </c:spPr>
          <c:invertIfNegative val="0"/>
          <c:val>
            <c:numRef>
              <c:f>'4.18'!$E$6</c:f>
              <c:numCache>
                <c:formatCode>0.0</c:formatCode>
                <c:ptCount val="1"/>
                <c:pt idx="0">
                  <c:v>29</c:v>
                </c:pt>
              </c:numCache>
            </c:numRef>
          </c:val>
          <c:extLst>
            <c:ext xmlns:c16="http://schemas.microsoft.com/office/drawing/2014/chart" uri="{C3380CC4-5D6E-409C-BE32-E72D297353CC}">
              <c16:uniqueId val="{00000004-167C-4999-8FAC-E3D3C08E7193}"/>
            </c:ext>
          </c:extLst>
        </c:ser>
        <c:dLbls>
          <c:showLegendKey val="0"/>
          <c:showVal val="0"/>
          <c:showCatName val="0"/>
          <c:showSerName val="0"/>
          <c:showPercent val="0"/>
          <c:showBubbleSize val="0"/>
        </c:dLbls>
        <c:gapWidth val="100"/>
        <c:overlap val="100"/>
        <c:axId val="297342656"/>
        <c:axId val="297343136"/>
      </c:barChart>
      <c:lineChart>
        <c:grouping val="standard"/>
        <c:varyColors val="0"/>
        <c:ser>
          <c:idx val="5"/>
          <c:order val="5"/>
          <c:spPr>
            <a:ln w="28575" cap="rnd">
              <a:solidFill>
                <a:schemeClr val="accent6"/>
              </a:solidFill>
              <a:round/>
            </a:ln>
            <a:effectLst/>
          </c:spPr>
          <c:marker>
            <c:symbol val="none"/>
          </c:marker>
          <c:val>
            <c:numLit>
              <c:formatCode>General</c:formatCode>
              <c:ptCount val="1"/>
              <c:pt idx="0">
                <c:v>1</c:v>
              </c:pt>
            </c:numLit>
          </c:val>
          <c:smooth val="0"/>
          <c:extLst>
            <c:ext xmlns:c16="http://schemas.microsoft.com/office/drawing/2014/chart" uri="{C3380CC4-5D6E-409C-BE32-E72D297353CC}">
              <c16:uniqueId val="{00000000-050C-4A58-AA53-585F1BD3C804}"/>
            </c:ext>
          </c:extLst>
        </c:ser>
        <c:dLbls>
          <c:showLegendKey val="0"/>
          <c:showVal val="0"/>
          <c:showCatName val="0"/>
          <c:showSerName val="0"/>
          <c:showPercent val="0"/>
          <c:showBubbleSize val="0"/>
        </c:dLbls>
        <c:marker val="1"/>
        <c:smooth val="0"/>
        <c:axId val="312580911"/>
        <c:axId val="312583311"/>
      </c:lineChart>
      <c:catAx>
        <c:axId val="297342656"/>
        <c:scaling>
          <c:orientation val="minMax"/>
        </c:scaling>
        <c:delete val="0"/>
        <c:axPos val="b"/>
        <c:numFmt formatCode="General" sourceLinked="1"/>
        <c:majorTickMark val="none"/>
        <c:minorTickMark val="none"/>
        <c:tickLblPos val="nextTo"/>
        <c:spPr>
          <a:noFill/>
          <a:ln w="3175" cap="flat" cmpd="sng" algn="ctr">
            <a:solidFill>
              <a:schemeClr val="tx1"/>
            </a:solidFill>
            <a:round/>
          </a:ln>
          <a:effectLst/>
        </c:spPr>
        <c:txPr>
          <a:bodyPr rot="-60000000" spcFirstLastPara="1" vertOverflow="ellipsis" vert="horz" wrap="square" anchor="ctr" anchorCtr="1"/>
          <a:lstStyle/>
          <a:p>
            <a:pPr>
              <a:defRPr lang="en-US" sz="900" b="0" i="0" u="none" strike="noStrike" kern="1200" baseline="0">
                <a:solidFill>
                  <a:schemeClr val="bg1"/>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297343136"/>
        <c:crosses val="autoZero"/>
        <c:auto val="1"/>
        <c:lblAlgn val="ctr"/>
        <c:lblOffset val="10"/>
        <c:noMultiLvlLbl val="0"/>
      </c:catAx>
      <c:valAx>
        <c:axId val="297343136"/>
        <c:scaling>
          <c:orientation val="minMax"/>
          <c:max val="100"/>
        </c:scaling>
        <c:delete val="0"/>
        <c:axPos val="l"/>
        <c:numFmt formatCode="General" sourceLinked="0"/>
        <c:majorTickMark val="in"/>
        <c:minorTickMark val="none"/>
        <c:tickLblPos val="nextTo"/>
        <c:spPr>
          <a:noFill/>
          <a:ln w="3175">
            <a:solidFill>
              <a:schemeClr val="tx1"/>
            </a:solidFill>
          </a:ln>
          <a:effectLst/>
        </c:spPr>
        <c:txPr>
          <a:bodyPr rot="-60000000" spcFirstLastPara="1" vertOverflow="ellipsis" vert="horz" wrap="square" anchor="ctr" anchorCtr="1"/>
          <a:lstStyle/>
          <a:p>
            <a:pPr>
              <a:defRPr lang="en-US"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297342656"/>
        <c:crosses val="autoZero"/>
        <c:crossBetween val="between"/>
        <c:majorUnit val="20"/>
      </c:valAx>
      <c:valAx>
        <c:axId val="312583311"/>
        <c:scaling>
          <c:orientation val="minMax"/>
          <c:max val="100"/>
        </c:scaling>
        <c:delete val="0"/>
        <c:axPos val="r"/>
        <c:numFmt formatCode="General" sourceLinked="1"/>
        <c:majorTickMark val="in"/>
        <c:minorTickMark val="none"/>
        <c:tickLblPos val="nextTo"/>
        <c:spPr>
          <a:noFill/>
          <a:ln w="3175">
            <a:solidFill>
              <a:schemeClr val="tx1"/>
            </a:solidFill>
          </a:ln>
          <a:effectLst/>
        </c:spPr>
        <c:txPr>
          <a:bodyPr rot="-60000000" spcFirstLastPara="1" vertOverflow="ellipsis" vert="horz" wrap="square" anchor="ctr" anchorCtr="1"/>
          <a:lstStyle/>
          <a:p>
            <a:pPr>
              <a:defRPr lang="en-US"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en-US"/>
          </a:p>
        </c:txPr>
        <c:crossAx val="312580911"/>
        <c:crosses val="max"/>
        <c:crossBetween val="between"/>
        <c:majorUnit val="20"/>
      </c:valAx>
      <c:catAx>
        <c:axId val="312580911"/>
        <c:scaling>
          <c:orientation val="minMax"/>
        </c:scaling>
        <c:delete val="1"/>
        <c:axPos val="b"/>
        <c:majorTickMark val="out"/>
        <c:minorTickMark val="none"/>
        <c:tickLblPos val="nextTo"/>
        <c:crossAx val="312583311"/>
        <c:crosses val="autoZero"/>
        <c:auto val="1"/>
        <c:lblAlgn val="ctr"/>
        <c:lblOffset val="100"/>
        <c:noMultiLvlLbl val="0"/>
      </c:catAx>
      <c:spPr>
        <a:noFill/>
        <a:ln w="25400">
          <a:noFill/>
        </a:ln>
        <a:effectLst/>
      </c:spPr>
    </c:plotArea>
    <c:legend>
      <c:legendPos val="r"/>
      <c:legendEntry>
        <c:idx val="5"/>
        <c:delete val="1"/>
      </c:legendEntry>
      <c:layout>
        <c:manualLayout>
          <c:xMode val="edge"/>
          <c:yMode val="edge"/>
          <c:x val="0.58897203703703704"/>
          <c:y val="0.14822166666666667"/>
          <c:w val="0.33348166666666668"/>
          <c:h val="0.47480111111111112"/>
        </c:manualLayout>
      </c:layout>
      <c:overlay val="0"/>
      <c:spPr>
        <a:noFill/>
        <a:ln>
          <a:noFill/>
        </a:ln>
        <a:effectLst/>
      </c:spPr>
      <c:txPr>
        <a:bodyPr rot="0" spcFirstLastPara="1" vertOverflow="ellipsis" vert="horz" wrap="square" anchor="ctr" anchorCtr="1"/>
        <a:lstStyle/>
        <a:p>
          <a:pPr>
            <a:defRPr lang="en-US"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lgn="ctr">
        <a:defRPr lang="en-US"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0344629629629636E-2"/>
          <c:y val="4.6310833333333336E-2"/>
          <c:w val="0.83577370370370374"/>
          <c:h val="0.80154499999999995"/>
        </c:manualLayout>
      </c:layout>
      <c:lineChart>
        <c:grouping val="standard"/>
        <c:varyColors val="0"/>
        <c:ser>
          <c:idx val="0"/>
          <c:order val="0"/>
          <c:tx>
            <c:strRef>
              <c:f>'4.19'!$B$7</c:f>
              <c:strCache>
                <c:ptCount val="1"/>
                <c:pt idx="0">
                  <c:v>Norwegian banks</c:v>
                </c:pt>
              </c:strCache>
            </c:strRef>
          </c:tx>
          <c:spPr>
            <a:ln w="28575" cap="rnd">
              <a:solidFill>
                <a:srgbClr val="0CA3BC"/>
              </a:solidFill>
              <a:round/>
            </a:ln>
            <a:effectLst/>
          </c:spPr>
          <c:marker>
            <c:symbol val="none"/>
          </c:marker>
          <c:cat>
            <c:numRef>
              <c:f>'4.19'!$A$8:$A$48</c:f>
              <c:numCache>
                <c:formatCode>dd/mm/yy;@</c:formatCode>
                <c:ptCount val="41"/>
                <c:pt idx="0">
                  <c:v>42277</c:v>
                </c:pt>
                <c:pt idx="1">
                  <c:v>42369</c:v>
                </c:pt>
                <c:pt idx="2">
                  <c:v>42460</c:v>
                </c:pt>
                <c:pt idx="3">
                  <c:v>42551</c:v>
                </c:pt>
                <c:pt idx="4">
                  <c:v>42643</c:v>
                </c:pt>
                <c:pt idx="5">
                  <c:v>42735</c:v>
                </c:pt>
                <c:pt idx="6">
                  <c:v>42825</c:v>
                </c:pt>
                <c:pt idx="7">
                  <c:v>42916</c:v>
                </c:pt>
                <c:pt idx="8">
                  <c:v>43008</c:v>
                </c:pt>
                <c:pt idx="9">
                  <c:v>43100</c:v>
                </c:pt>
                <c:pt idx="10">
                  <c:v>43190</c:v>
                </c:pt>
                <c:pt idx="11">
                  <c:v>43281</c:v>
                </c:pt>
                <c:pt idx="12">
                  <c:v>43373</c:v>
                </c:pt>
                <c:pt idx="13">
                  <c:v>43465</c:v>
                </c:pt>
                <c:pt idx="14">
                  <c:v>43555</c:v>
                </c:pt>
                <c:pt idx="15">
                  <c:v>43646</c:v>
                </c:pt>
                <c:pt idx="16">
                  <c:v>43738</c:v>
                </c:pt>
                <c:pt idx="17">
                  <c:v>43830</c:v>
                </c:pt>
                <c:pt idx="18">
                  <c:v>43921</c:v>
                </c:pt>
                <c:pt idx="19">
                  <c:v>44012</c:v>
                </c:pt>
                <c:pt idx="20">
                  <c:v>44104</c:v>
                </c:pt>
                <c:pt idx="21">
                  <c:v>44196</c:v>
                </c:pt>
                <c:pt idx="22">
                  <c:v>44286</c:v>
                </c:pt>
                <c:pt idx="23">
                  <c:v>44377</c:v>
                </c:pt>
                <c:pt idx="24">
                  <c:v>44469</c:v>
                </c:pt>
                <c:pt idx="25">
                  <c:v>44561</c:v>
                </c:pt>
                <c:pt idx="26">
                  <c:v>44651</c:v>
                </c:pt>
                <c:pt idx="27">
                  <c:v>44742</c:v>
                </c:pt>
                <c:pt idx="28">
                  <c:v>44834</c:v>
                </c:pt>
                <c:pt idx="29">
                  <c:v>44926</c:v>
                </c:pt>
                <c:pt idx="30">
                  <c:v>45016</c:v>
                </c:pt>
                <c:pt idx="31">
                  <c:v>45107</c:v>
                </c:pt>
                <c:pt idx="32">
                  <c:v>45199</c:v>
                </c:pt>
                <c:pt idx="33">
                  <c:v>45291</c:v>
                </c:pt>
                <c:pt idx="34">
                  <c:v>45382</c:v>
                </c:pt>
                <c:pt idx="35">
                  <c:v>45473</c:v>
                </c:pt>
                <c:pt idx="36">
                  <c:v>45565</c:v>
                </c:pt>
                <c:pt idx="37">
                  <c:v>45657</c:v>
                </c:pt>
                <c:pt idx="38">
                  <c:v>45747</c:v>
                </c:pt>
                <c:pt idx="39">
                  <c:v>45838</c:v>
                </c:pt>
                <c:pt idx="40">
                  <c:v>45930</c:v>
                </c:pt>
              </c:numCache>
            </c:numRef>
          </c:cat>
          <c:val>
            <c:numRef>
              <c:f>'4.19'!$B$8:$B$48</c:f>
              <c:numCache>
                <c:formatCode>0.0</c:formatCode>
                <c:ptCount val="41"/>
                <c:pt idx="0">
                  <c:v>6.8</c:v>
                </c:pt>
                <c:pt idx="1">
                  <c:v>6.9</c:v>
                </c:pt>
                <c:pt idx="2">
                  <c:v>6.8</c:v>
                </c:pt>
                <c:pt idx="3">
                  <c:v>7.3</c:v>
                </c:pt>
                <c:pt idx="4">
                  <c:v>7.2</c:v>
                </c:pt>
                <c:pt idx="5">
                  <c:v>7.7</c:v>
                </c:pt>
                <c:pt idx="6">
                  <c:v>8.1999999999999993</c:v>
                </c:pt>
                <c:pt idx="7">
                  <c:v>7.5</c:v>
                </c:pt>
                <c:pt idx="8">
                  <c:v>7.9</c:v>
                </c:pt>
                <c:pt idx="9">
                  <c:v>7.6</c:v>
                </c:pt>
                <c:pt idx="10">
                  <c:v>7.4</c:v>
                </c:pt>
                <c:pt idx="11">
                  <c:v>6.9</c:v>
                </c:pt>
                <c:pt idx="12">
                  <c:v>6.7</c:v>
                </c:pt>
                <c:pt idx="13">
                  <c:v>6</c:v>
                </c:pt>
                <c:pt idx="14">
                  <c:v>5.5</c:v>
                </c:pt>
                <c:pt idx="15">
                  <c:v>4.9000000000000004</c:v>
                </c:pt>
                <c:pt idx="16">
                  <c:v>4.3</c:v>
                </c:pt>
                <c:pt idx="17">
                  <c:v>3.9</c:v>
                </c:pt>
                <c:pt idx="18">
                  <c:v>3.8</c:v>
                </c:pt>
                <c:pt idx="19">
                  <c:v>4</c:v>
                </c:pt>
                <c:pt idx="20">
                  <c:v>4.4000000000000004</c:v>
                </c:pt>
                <c:pt idx="21">
                  <c:v>5.2</c:v>
                </c:pt>
                <c:pt idx="22">
                  <c:v>5.0999999999999996</c:v>
                </c:pt>
                <c:pt idx="23">
                  <c:v>5.8</c:v>
                </c:pt>
                <c:pt idx="24">
                  <c:v>5.5</c:v>
                </c:pt>
                <c:pt idx="25">
                  <c:v>5.3</c:v>
                </c:pt>
                <c:pt idx="26">
                  <c:v>5.0999999999999996</c:v>
                </c:pt>
                <c:pt idx="27">
                  <c:v>4.8</c:v>
                </c:pt>
                <c:pt idx="28">
                  <c:v>4.5999999999999996</c:v>
                </c:pt>
                <c:pt idx="29">
                  <c:v>5.4</c:v>
                </c:pt>
                <c:pt idx="30">
                  <c:v>5.2</c:v>
                </c:pt>
                <c:pt idx="31">
                  <c:v>4.5999999999999996</c:v>
                </c:pt>
                <c:pt idx="32">
                  <c:v>4.0999999999999996</c:v>
                </c:pt>
                <c:pt idx="33">
                  <c:v>3.3</c:v>
                </c:pt>
                <c:pt idx="34">
                  <c:v>3.3</c:v>
                </c:pt>
                <c:pt idx="35">
                  <c:v>3.3</c:v>
                </c:pt>
                <c:pt idx="36">
                  <c:v>3.9</c:v>
                </c:pt>
                <c:pt idx="37">
                  <c:v>4.5</c:v>
                </c:pt>
                <c:pt idx="38">
                  <c:v>5</c:v>
                </c:pt>
                <c:pt idx="39">
                  <c:v>5.8</c:v>
                </c:pt>
                <c:pt idx="40">
                  <c:v>6.1</c:v>
                </c:pt>
              </c:numCache>
            </c:numRef>
          </c:val>
          <c:smooth val="0"/>
          <c:extLst>
            <c:ext xmlns:c16="http://schemas.microsoft.com/office/drawing/2014/chart" uri="{C3380CC4-5D6E-409C-BE32-E72D297353CC}">
              <c16:uniqueId val="{00000000-B937-4A27-B5D3-BB2919B936E5}"/>
            </c:ext>
          </c:extLst>
        </c:ser>
        <c:ser>
          <c:idx val="2"/>
          <c:order val="1"/>
          <c:tx>
            <c:strRef>
              <c:f>'4.19'!$C$7</c:f>
              <c:strCache>
                <c:ptCount val="1"/>
                <c:pt idx="0">
                  <c:v>Foreign branches</c:v>
                </c:pt>
              </c:strCache>
            </c:strRef>
          </c:tx>
          <c:spPr>
            <a:ln w="28575" cap="rnd">
              <a:solidFill>
                <a:schemeClr val="accent3"/>
              </a:solidFill>
              <a:round/>
            </a:ln>
            <a:effectLst/>
          </c:spPr>
          <c:marker>
            <c:symbol val="none"/>
          </c:marker>
          <c:cat>
            <c:numRef>
              <c:f>'4.19'!$A$8:$A$48</c:f>
              <c:numCache>
                <c:formatCode>dd/mm/yy;@</c:formatCode>
                <c:ptCount val="41"/>
                <c:pt idx="0">
                  <c:v>42277</c:v>
                </c:pt>
                <c:pt idx="1">
                  <c:v>42369</c:v>
                </c:pt>
                <c:pt idx="2">
                  <c:v>42460</c:v>
                </c:pt>
                <c:pt idx="3">
                  <c:v>42551</c:v>
                </c:pt>
                <c:pt idx="4">
                  <c:v>42643</c:v>
                </c:pt>
                <c:pt idx="5">
                  <c:v>42735</c:v>
                </c:pt>
                <c:pt idx="6">
                  <c:v>42825</c:v>
                </c:pt>
                <c:pt idx="7">
                  <c:v>42916</c:v>
                </c:pt>
                <c:pt idx="8">
                  <c:v>43008</c:v>
                </c:pt>
                <c:pt idx="9">
                  <c:v>43100</c:v>
                </c:pt>
                <c:pt idx="10">
                  <c:v>43190</c:v>
                </c:pt>
                <c:pt idx="11">
                  <c:v>43281</c:v>
                </c:pt>
                <c:pt idx="12">
                  <c:v>43373</c:v>
                </c:pt>
                <c:pt idx="13">
                  <c:v>43465</c:v>
                </c:pt>
                <c:pt idx="14">
                  <c:v>43555</c:v>
                </c:pt>
                <c:pt idx="15">
                  <c:v>43646</c:v>
                </c:pt>
                <c:pt idx="16">
                  <c:v>43738</c:v>
                </c:pt>
                <c:pt idx="17">
                  <c:v>43830</c:v>
                </c:pt>
                <c:pt idx="18">
                  <c:v>43921</c:v>
                </c:pt>
                <c:pt idx="19">
                  <c:v>44012</c:v>
                </c:pt>
                <c:pt idx="20">
                  <c:v>44104</c:v>
                </c:pt>
                <c:pt idx="21">
                  <c:v>44196</c:v>
                </c:pt>
                <c:pt idx="22">
                  <c:v>44286</c:v>
                </c:pt>
                <c:pt idx="23">
                  <c:v>44377</c:v>
                </c:pt>
                <c:pt idx="24">
                  <c:v>44469</c:v>
                </c:pt>
                <c:pt idx="25">
                  <c:v>44561</c:v>
                </c:pt>
                <c:pt idx="26">
                  <c:v>44651</c:v>
                </c:pt>
                <c:pt idx="27">
                  <c:v>44742</c:v>
                </c:pt>
                <c:pt idx="28">
                  <c:v>44834</c:v>
                </c:pt>
                <c:pt idx="29">
                  <c:v>44926</c:v>
                </c:pt>
                <c:pt idx="30">
                  <c:v>45016</c:v>
                </c:pt>
                <c:pt idx="31">
                  <c:v>45107</c:v>
                </c:pt>
                <c:pt idx="32">
                  <c:v>45199</c:v>
                </c:pt>
                <c:pt idx="33">
                  <c:v>45291</c:v>
                </c:pt>
                <c:pt idx="34">
                  <c:v>45382</c:v>
                </c:pt>
                <c:pt idx="35">
                  <c:v>45473</c:v>
                </c:pt>
                <c:pt idx="36">
                  <c:v>45565</c:v>
                </c:pt>
                <c:pt idx="37">
                  <c:v>45657</c:v>
                </c:pt>
                <c:pt idx="38">
                  <c:v>45747</c:v>
                </c:pt>
                <c:pt idx="39">
                  <c:v>45838</c:v>
                </c:pt>
                <c:pt idx="40">
                  <c:v>45930</c:v>
                </c:pt>
              </c:numCache>
            </c:numRef>
          </c:cat>
          <c:val>
            <c:numRef>
              <c:f>'4.19'!$C$8:$C$48</c:f>
              <c:numCache>
                <c:formatCode>0.0</c:formatCode>
                <c:ptCount val="41"/>
                <c:pt idx="0">
                  <c:v>11.9</c:v>
                </c:pt>
                <c:pt idx="1">
                  <c:v>12.4</c:v>
                </c:pt>
                <c:pt idx="2">
                  <c:v>10.199999999999999</c:v>
                </c:pt>
                <c:pt idx="3">
                  <c:v>8.5</c:v>
                </c:pt>
                <c:pt idx="4">
                  <c:v>7.3</c:v>
                </c:pt>
                <c:pt idx="5">
                  <c:v>5.0999999999999996</c:v>
                </c:pt>
                <c:pt idx="6">
                  <c:v>4.8</c:v>
                </c:pt>
                <c:pt idx="7">
                  <c:v>4.5</c:v>
                </c:pt>
                <c:pt idx="8">
                  <c:v>4.5999999999999996</c:v>
                </c:pt>
                <c:pt idx="9">
                  <c:v>5.3</c:v>
                </c:pt>
                <c:pt idx="10">
                  <c:v>5.2</c:v>
                </c:pt>
                <c:pt idx="11">
                  <c:v>5.5</c:v>
                </c:pt>
                <c:pt idx="12">
                  <c:v>5.5</c:v>
                </c:pt>
                <c:pt idx="13">
                  <c:v>7.1</c:v>
                </c:pt>
                <c:pt idx="14">
                  <c:v>9.1999999999999993</c:v>
                </c:pt>
                <c:pt idx="15">
                  <c:v>11.3</c:v>
                </c:pt>
                <c:pt idx="16">
                  <c:v>11.4</c:v>
                </c:pt>
                <c:pt idx="17">
                  <c:v>9.1999999999999993</c:v>
                </c:pt>
                <c:pt idx="18">
                  <c:v>7.4</c:v>
                </c:pt>
                <c:pt idx="19">
                  <c:v>6.7</c:v>
                </c:pt>
                <c:pt idx="20">
                  <c:v>7.2</c:v>
                </c:pt>
                <c:pt idx="21">
                  <c:v>7.4</c:v>
                </c:pt>
                <c:pt idx="22">
                  <c:v>7.2</c:v>
                </c:pt>
                <c:pt idx="23">
                  <c:v>6.5</c:v>
                </c:pt>
                <c:pt idx="24">
                  <c:v>5.8</c:v>
                </c:pt>
                <c:pt idx="25">
                  <c:v>5.4</c:v>
                </c:pt>
                <c:pt idx="26">
                  <c:v>4.9000000000000004</c:v>
                </c:pt>
                <c:pt idx="27">
                  <c:v>3.3</c:v>
                </c:pt>
                <c:pt idx="28">
                  <c:v>2.2000000000000002</c:v>
                </c:pt>
                <c:pt idx="29">
                  <c:v>0.2</c:v>
                </c:pt>
                <c:pt idx="30">
                  <c:v>-0.6</c:v>
                </c:pt>
                <c:pt idx="31">
                  <c:v>-1.4</c:v>
                </c:pt>
                <c:pt idx="32">
                  <c:v>-2.1</c:v>
                </c:pt>
                <c:pt idx="33">
                  <c:v>-2.5</c:v>
                </c:pt>
                <c:pt idx="34">
                  <c:v>-3.3</c:v>
                </c:pt>
                <c:pt idx="35">
                  <c:v>-2.6</c:v>
                </c:pt>
                <c:pt idx="36">
                  <c:v>-2.7</c:v>
                </c:pt>
                <c:pt idx="37">
                  <c:v>-3.5</c:v>
                </c:pt>
                <c:pt idx="38">
                  <c:v>-2.8</c:v>
                </c:pt>
                <c:pt idx="39">
                  <c:v>-2.8</c:v>
                </c:pt>
                <c:pt idx="40">
                  <c:v>-1.8</c:v>
                </c:pt>
              </c:numCache>
            </c:numRef>
          </c:val>
          <c:smooth val="0"/>
          <c:extLst>
            <c:ext xmlns:c16="http://schemas.microsoft.com/office/drawing/2014/chart" uri="{C3380CC4-5D6E-409C-BE32-E72D297353CC}">
              <c16:uniqueId val="{00000001-B937-4A27-B5D3-BB2919B936E5}"/>
            </c:ext>
          </c:extLst>
        </c:ser>
        <c:dLbls>
          <c:showLegendKey val="0"/>
          <c:showVal val="0"/>
          <c:showCatName val="0"/>
          <c:showSerName val="0"/>
          <c:showPercent val="0"/>
          <c:showBubbleSize val="0"/>
        </c:dLbls>
        <c:marker val="1"/>
        <c:smooth val="0"/>
        <c:axId val="1649238480"/>
        <c:axId val="1649234160"/>
      </c:lineChart>
      <c:lineChart>
        <c:grouping val="standard"/>
        <c:varyColors val="0"/>
        <c:ser>
          <c:idx val="1"/>
          <c:order val="2"/>
          <c:tx>
            <c:strRef>
              <c:f>'4.19'!$D$7</c:f>
              <c:strCache>
                <c:ptCount val="1"/>
              </c:strCache>
            </c:strRef>
          </c:tx>
          <c:spPr>
            <a:ln w="28575" cap="rnd">
              <a:solidFill>
                <a:schemeClr val="accent2"/>
              </a:solidFill>
              <a:round/>
            </a:ln>
            <a:effectLst/>
          </c:spPr>
          <c:marker>
            <c:symbol val="none"/>
          </c:marker>
          <c:cat>
            <c:numRef>
              <c:f>'4.19'!$A$8:$A$48</c:f>
              <c:numCache>
                <c:formatCode>dd/mm/yy;@</c:formatCode>
                <c:ptCount val="41"/>
                <c:pt idx="0">
                  <c:v>42277</c:v>
                </c:pt>
                <c:pt idx="1">
                  <c:v>42369</c:v>
                </c:pt>
                <c:pt idx="2">
                  <c:v>42460</c:v>
                </c:pt>
                <c:pt idx="3">
                  <c:v>42551</c:v>
                </c:pt>
                <c:pt idx="4">
                  <c:v>42643</c:v>
                </c:pt>
                <c:pt idx="5">
                  <c:v>42735</c:v>
                </c:pt>
                <c:pt idx="6">
                  <c:v>42825</c:v>
                </c:pt>
                <c:pt idx="7">
                  <c:v>42916</c:v>
                </c:pt>
                <c:pt idx="8">
                  <c:v>43008</c:v>
                </c:pt>
                <c:pt idx="9">
                  <c:v>43100</c:v>
                </c:pt>
                <c:pt idx="10">
                  <c:v>43190</c:v>
                </c:pt>
                <c:pt idx="11">
                  <c:v>43281</c:v>
                </c:pt>
                <c:pt idx="12">
                  <c:v>43373</c:v>
                </c:pt>
                <c:pt idx="13">
                  <c:v>43465</c:v>
                </c:pt>
                <c:pt idx="14">
                  <c:v>43555</c:v>
                </c:pt>
                <c:pt idx="15">
                  <c:v>43646</c:v>
                </c:pt>
                <c:pt idx="16">
                  <c:v>43738</c:v>
                </c:pt>
                <c:pt idx="17">
                  <c:v>43830</c:v>
                </c:pt>
                <c:pt idx="18">
                  <c:v>43921</c:v>
                </c:pt>
                <c:pt idx="19">
                  <c:v>44012</c:v>
                </c:pt>
                <c:pt idx="20">
                  <c:v>44104</c:v>
                </c:pt>
                <c:pt idx="21">
                  <c:v>44196</c:v>
                </c:pt>
                <c:pt idx="22">
                  <c:v>44286</c:v>
                </c:pt>
                <c:pt idx="23">
                  <c:v>44377</c:v>
                </c:pt>
                <c:pt idx="24">
                  <c:v>44469</c:v>
                </c:pt>
                <c:pt idx="25">
                  <c:v>44561</c:v>
                </c:pt>
                <c:pt idx="26">
                  <c:v>44651</c:v>
                </c:pt>
                <c:pt idx="27">
                  <c:v>44742</c:v>
                </c:pt>
                <c:pt idx="28">
                  <c:v>44834</c:v>
                </c:pt>
                <c:pt idx="29">
                  <c:v>44926</c:v>
                </c:pt>
                <c:pt idx="30">
                  <c:v>45016</c:v>
                </c:pt>
                <c:pt idx="31">
                  <c:v>45107</c:v>
                </c:pt>
                <c:pt idx="32">
                  <c:v>45199</c:v>
                </c:pt>
                <c:pt idx="33">
                  <c:v>45291</c:v>
                </c:pt>
                <c:pt idx="34">
                  <c:v>45382</c:v>
                </c:pt>
                <c:pt idx="35">
                  <c:v>45473</c:v>
                </c:pt>
                <c:pt idx="36">
                  <c:v>45565</c:v>
                </c:pt>
                <c:pt idx="37">
                  <c:v>45657</c:v>
                </c:pt>
                <c:pt idx="38">
                  <c:v>45747</c:v>
                </c:pt>
                <c:pt idx="39">
                  <c:v>45838</c:v>
                </c:pt>
                <c:pt idx="40">
                  <c:v>45930</c:v>
                </c:pt>
              </c:numCache>
            </c:numRef>
          </c:cat>
          <c:val>
            <c:numRef>
              <c:f>'4.19'!$D$8:$D$48</c:f>
              <c:numCache>
                <c:formatCode>0.00</c:formatCode>
                <c:ptCount val="41"/>
              </c:numCache>
            </c:numRef>
          </c:val>
          <c:smooth val="0"/>
          <c:extLst>
            <c:ext xmlns:c16="http://schemas.microsoft.com/office/drawing/2014/chart" uri="{C3380CC4-5D6E-409C-BE32-E72D297353CC}">
              <c16:uniqueId val="{0000000A-B937-4A27-B5D3-BB2919B936E5}"/>
            </c:ext>
          </c:extLst>
        </c:ser>
        <c:dLbls>
          <c:showLegendKey val="0"/>
          <c:showVal val="0"/>
          <c:showCatName val="0"/>
          <c:showSerName val="0"/>
          <c:showPercent val="0"/>
          <c:showBubbleSize val="0"/>
        </c:dLbls>
        <c:marker val="1"/>
        <c:smooth val="0"/>
        <c:axId val="1071560400"/>
        <c:axId val="1160821984"/>
      </c:lineChart>
      <c:dateAx>
        <c:axId val="1649238480"/>
        <c:scaling>
          <c:orientation val="minMax"/>
        </c:scaling>
        <c:delete val="0"/>
        <c:axPos val="b"/>
        <c:numFmt formatCode="dd/mm/yy;@" sourceLinked="0"/>
        <c:majorTickMark val="cross"/>
        <c:minorTickMark val="none"/>
        <c:tickLblPos val="low"/>
        <c:spPr>
          <a:noFill/>
          <a:ln w="317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1649234160"/>
        <c:crosses val="autoZero"/>
        <c:auto val="1"/>
        <c:lblOffset val="100"/>
        <c:baseTimeUnit val="days"/>
        <c:majorUnit val="2"/>
        <c:majorTimeUnit val="years"/>
        <c:minorUnit val="1"/>
        <c:minorTimeUnit val="days"/>
      </c:dateAx>
      <c:valAx>
        <c:axId val="1649234160"/>
        <c:scaling>
          <c:orientation val="minMax"/>
          <c:max val="15"/>
          <c:min val="-5"/>
        </c:scaling>
        <c:delete val="0"/>
        <c:axPos val="l"/>
        <c:title>
          <c:tx>
            <c:rich>
              <a:bodyPr rot="-54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r>
                  <a:rPr lang="nb-NO"/>
                  <a:t>Per cent</a:t>
                </a:r>
              </a:p>
            </c:rich>
          </c:tx>
          <c:overlay val="0"/>
          <c:spPr>
            <a:noFill/>
            <a:ln>
              <a:noFill/>
            </a:ln>
            <a:effectLst/>
          </c:spPr>
          <c:txPr>
            <a:bodyPr rot="-54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title>
        <c:numFmt formatCode="#,##0" sourceLinked="0"/>
        <c:majorTickMark val="in"/>
        <c:minorTickMark val="none"/>
        <c:tickLblPos val="nextTo"/>
        <c:spPr>
          <a:noFill/>
          <a:ln w="3175">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1649238480"/>
        <c:crosses val="autoZero"/>
        <c:crossBetween val="between"/>
        <c:majorUnit val="5"/>
      </c:valAx>
      <c:valAx>
        <c:axId val="1160821984"/>
        <c:scaling>
          <c:orientation val="minMax"/>
          <c:max val="15"/>
          <c:min val="-5"/>
        </c:scaling>
        <c:delete val="0"/>
        <c:axPos val="r"/>
        <c:numFmt formatCode="0" sourceLinked="0"/>
        <c:majorTickMark val="in"/>
        <c:minorTickMark val="none"/>
        <c:tickLblPos val="nextTo"/>
        <c:spPr>
          <a:noFill/>
          <a:ln w="3175">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1071560400"/>
        <c:crosses val="max"/>
        <c:crossBetween val="between"/>
        <c:majorUnit val="5"/>
      </c:valAx>
      <c:dateAx>
        <c:axId val="1071560400"/>
        <c:scaling>
          <c:orientation val="minMax"/>
        </c:scaling>
        <c:delete val="1"/>
        <c:axPos val="b"/>
        <c:numFmt formatCode="dd/mm/yy;@" sourceLinked="1"/>
        <c:majorTickMark val="out"/>
        <c:minorTickMark val="none"/>
        <c:tickLblPos val="nextTo"/>
        <c:crossAx val="1160821984"/>
        <c:crosses val="autoZero"/>
        <c:auto val="1"/>
        <c:lblOffset val="100"/>
        <c:baseTimeUnit val="days"/>
      </c:dateAx>
      <c:spPr>
        <a:noFill/>
        <a:ln>
          <a:noFill/>
        </a:ln>
        <a:effectLst/>
      </c:spPr>
    </c:plotArea>
    <c:legend>
      <c:legendPos val="r"/>
      <c:legendEntry>
        <c:idx val="2"/>
        <c:delete val="1"/>
      </c:legendEntry>
      <c:layout>
        <c:manualLayout>
          <c:xMode val="edge"/>
          <c:yMode val="edge"/>
          <c:x val="0.13073092592592592"/>
          <c:y val="0.92945444444444447"/>
          <c:w val="0.73820018518518515"/>
          <c:h val="7.0545555555555556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90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0344629629629636E-2"/>
          <c:y val="4.6310833333333336E-2"/>
          <c:w val="0.83577370370370374"/>
          <c:h val="0.80154499999999995"/>
        </c:manualLayout>
      </c:layout>
      <c:lineChart>
        <c:grouping val="standard"/>
        <c:varyColors val="0"/>
        <c:ser>
          <c:idx val="0"/>
          <c:order val="0"/>
          <c:tx>
            <c:strRef>
              <c:f>'4.20'!$B$7</c:f>
              <c:strCache>
                <c:ptCount val="1"/>
                <c:pt idx="0">
                  <c:v>Norwegian banks</c:v>
                </c:pt>
              </c:strCache>
            </c:strRef>
          </c:tx>
          <c:spPr>
            <a:ln w="28575" cap="rnd">
              <a:solidFill>
                <a:schemeClr val="accent1"/>
              </a:solidFill>
              <a:round/>
            </a:ln>
            <a:effectLst/>
          </c:spPr>
          <c:marker>
            <c:symbol val="none"/>
          </c:marker>
          <c:cat>
            <c:numRef>
              <c:f>'4.20'!$A$8:$A$48</c:f>
              <c:numCache>
                <c:formatCode>dd/mm/yy;@</c:formatCode>
                <c:ptCount val="41"/>
                <c:pt idx="0">
                  <c:v>42277</c:v>
                </c:pt>
                <c:pt idx="1">
                  <c:v>42369</c:v>
                </c:pt>
                <c:pt idx="2">
                  <c:v>42460</c:v>
                </c:pt>
                <c:pt idx="3">
                  <c:v>42551</c:v>
                </c:pt>
                <c:pt idx="4">
                  <c:v>42643</c:v>
                </c:pt>
                <c:pt idx="5">
                  <c:v>42735</c:v>
                </c:pt>
                <c:pt idx="6">
                  <c:v>42825</c:v>
                </c:pt>
                <c:pt idx="7">
                  <c:v>42916</c:v>
                </c:pt>
                <c:pt idx="8">
                  <c:v>43008</c:v>
                </c:pt>
                <c:pt idx="9">
                  <c:v>43100</c:v>
                </c:pt>
                <c:pt idx="10">
                  <c:v>43190</c:v>
                </c:pt>
                <c:pt idx="11">
                  <c:v>43281</c:v>
                </c:pt>
                <c:pt idx="12">
                  <c:v>43373</c:v>
                </c:pt>
                <c:pt idx="13">
                  <c:v>43465</c:v>
                </c:pt>
                <c:pt idx="14">
                  <c:v>43555</c:v>
                </c:pt>
                <c:pt idx="15">
                  <c:v>43646</c:v>
                </c:pt>
                <c:pt idx="16">
                  <c:v>43738</c:v>
                </c:pt>
                <c:pt idx="17">
                  <c:v>43830</c:v>
                </c:pt>
                <c:pt idx="18">
                  <c:v>43921</c:v>
                </c:pt>
                <c:pt idx="19">
                  <c:v>44012</c:v>
                </c:pt>
                <c:pt idx="20">
                  <c:v>44104</c:v>
                </c:pt>
                <c:pt idx="21">
                  <c:v>44196</c:v>
                </c:pt>
                <c:pt idx="22">
                  <c:v>44286</c:v>
                </c:pt>
                <c:pt idx="23">
                  <c:v>44377</c:v>
                </c:pt>
                <c:pt idx="24">
                  <c:v>44469</c:v>
                </c:pt>
                <c:pt idx="25">
                  <c:v>44561</c:v>
                </c:pt>
                <c:pt idx="26">
                  <c:v>44651</c:v>
                </c:pt>
                <c:pt idx="27">
                  <c:v>44742</c:v>
                </c:pt>
                <c:pt idx="28">
                  <c:v>44834</c:v>
                </c:pt>
                <c:pt idx="29">
                  <c:v>44926</c:v>
                </c:pt>
                <c:pt idx="30">
                  <c:v>45016</c:v>
                </c:pt>
                <c:pt idx="31">
                  <c:v>45107</c:v>
                </c:pt>
                <c:pt idx="32">
                  <c:v>45199</c:v>
                </c:pt>
                <c:pt idx="33">
                  <c:v>45291</c:v>
                </c:pt>
                <c:pt idx="34">
                  <c:v>45382</c:v>
                </c:pt>
                <c:pt idx="35">
                  <c:v>45473</c:v>
                </c:pt>
                <c:pt idx="36">
                  <c:v>45565</c:v>
                </c:pt>
                <c:pt idx="37">
                  <c:v>45657</c:v>
                </c:pt>
                <c:pt idx="38">
                  <c:v>45747</c:v>
                </c:pt>
                <c:pt idx="39">
                  <c:v>45838</c:v>
                </c:pt>
                <c:pt idx="40">
                  <c:v>45930</c:v>
                </c:pt>
              </c:numCache>
            </c:numRef>
          </c:cat>
          <c:val>
            <c:numRef>
              <c:f>'4.20'!$B$8:$B$48</c:f>
              <c:numCache>
                <c:formatCode>0.0</c:formatCode>
                <c:ptCount val="41"/>
                <c:pt idx="0">
                  <c:v>6.6</c:v>
                </c:pt>
                <c:pt idx="1">
                  <c:v>3.5</c:v>
                </c:pt>
                <c:pt idx="2">
                  <c:v>1.8</c:v>
                </c:pt>
                <c:pt idx="3">
                  <c:v>2</c:v>
                </c:pt>
                <c:pt idx="4">
                  <c:v>0.8</c:v>
                </c:pt>
                <c:pt idx="5">
                  <c:v>1.8</c:v>
                </c:pt>
                <c:pt idx="6">
                  <c:v>4</c:v>
                </c:pt>
                <c:pt idx="7">
                  <c:v>4.5</c:v>
                </c:pt>
                <c:pt idx="8">
                  <c:v>4.5</c:v>
                </c:pt>
                <c:pt idx="9">
                  <c:v>5.2</c:v>
                </c:pt>
                <c:pt idx="10">
                  <c:v>4.7</c:v>
                </c:pt>
                <c:pt idx="11">
                  <c:v>6.3</c:v>
                </c:pt>
                <c:pt idx="12">
                  <c:v>6.1</c:v>
                </c:pt>
                <c:pt idx="13">
                  <c:v>8.1</c:v>
                </c:pt>
                <c:pt idx="14">
                  <c:v>7.4</c:v>
                </c:pt>
                <c:pt idx="15">
                  <c:v>5.9</c:v>
                </c:pt>
                <c:pt idx="16">
                  <c:v>8.6</c:v>
                </c:pt>
                <c:pt idx="17">
                  <c:v>6.8</c:v>
                </c:pt>
                <c:pt idx="18">
                  <c:v>7.3</c:v>
                </c:pt>
                <c:pt idx="19">
                  <c:v>5.9</c:v>
                </c:pt>
                <c:pt idx="20">
                  <c:v>5.0999999999999996</c:v>
                </c:pt>
                <c:pt idx="21">
                  <c:v>5.3</c:v>
                </c:pt>
                <c:pt idx="22">
                  <c:v>3.4</c:v>
                </c:pt>
                <c:pt idx="23">
                  <c:v>4.9000000000000004</c:v>
                </c:pt>
                <c:pt idx="24">
                  <c:v>4.2</c:v>
                </c:pt>
                <c:pt idx="25">
                  <c:v>5.3</c:v>
                </c:pt>
                <c:pt idx="26">
                  <c:v>7.4</c:v>
                </c:pt>
                <c:pt idx="27">
                  <c:v>10.8</c:v>
                </c:pt>
                <c:pt idx="28">
                  <c:v>12.2</c:v>
                </c:pt>
                <c:pt idx="29">
                  <c:v>12.9</c:v>
                </c:pt>
                <c:pt idx="30">
                  <c:v>12.2</c:v>
                </c:pt>
                <c:pt idx="31">
                  <c:v>8.8000000000000007</c:v>
                </c:pt>
                <c:pt idx="32">
                  <c:v>7.3</c:v>
                </c:pt>
                <c:pt idx="33">
                  <c:v>5.8</c:v>
                </c:pt>
                <c:pt idx="34">
                  <c:v>5</c:v>
                </c:pt>
                <c:pt idx="35">
                  <c:v>4.5999999999999996</c:v>
                </c:pt>
                <c:pt idx="36">
                  <c:v>4.9000000000000004</c:v>
                </c:pt>
                <c:pt idx="37">
                  <c:v>6.2</c:v>
                </c:pt>
                <c:pt idx="38">
                  <c:v>4.8</c:v>
                </c:pt>
                <c:pt idx="39">
                  <c:v>4.4000000000000004</c:v>
                </c:pt>
                <c:pt idx="40">
                  <c:v>3.1</c:v>
                </c:pt>
              </c:numCache>
            </c:numRef>
          </c:val>
          <c:smooth val="0"/>
          <c:extLst>
            <c:ext xmlns:c16="http://schemas.microsoft.com/office/drawing/2014/chart" uri="{C3380CC4-5D6E-409C-BE32-E72D297353CC}">
              <c16:uniqueId val="{00000004-9EC1-4E89-8FED-76933A977776}"/>
            </c:ext>
          </c:extLst>
        </c:ser>
        <c:ser>
          <c:idx val="2"/>
          <c:order val="1"/>
          <c:tx>
            <c:strRef>
              <c:f>'4.20'!$C$7</c:f>
              <c:strCache>
                <c:ptCount val="1"/>
                <c:pt idx="0">
                  <c:v>Foreign branches</c:v>
                </c:pt>
              </c:strCache>
            </c:strRef>
          </c:tx>
          <c:spPr>
            <a:ln w="28575" cap="rnd">
              <a:solidFill>
                <a:schemeClr val="accent3"/>
              </a:solidFill>
              <a:round/>
            </a:ln>
            <a:effectLst/>
          </c:spPr>
          <c:marker>
            <c:symbol val="none"/>
          </c:marker>
          <c:cat>
            <c:numRef>
              <c:f>'4.20'!$A$8:$A$48</c:f>
              <c:numCache>
                <c:formatCode>dd/mm/yy;@</c:formatCode>
                <c:ptCount val="41"/>
                <c:pt idx="0">
                  <c:v>42277</c:v>
                </c:pt>
                <c:pt idx="1">
                  <c:v>42369</c:v>
                </c:pt>
                <c:pt idx="2">
                  <c:v>42460</c:v>
                </c:pt>
                <c:pt idx="3">
                  <c:v>42551</c:v>
                </c:pt>
                <c:pt idx="4">
                  <c:v>42643</c:v>
                </c:pt>
                <c:pt idx="5">
                  <c:v>42735</c:v>
                </c:pt>
                <c:pt idx="6">
                  <c:v>42825</c:v>
                </c:pt>
                <c:pt idx="7">
                  <c:v>42916</c:v>
                </c:pt>
                <c:pt idx="8">
                  <c:v>43008</c:v>
                </c:pt>
                <c:pt idx="9">
                  <c:v>43100</c:v>
                </c:pt>
                <c:pt idx="10">
                  <c:v>43190</c:v>
                </c:pt>
                <c:pt idx="11">
                  <c:v>43281</c:v>
                </c:pt>
                <c:pt idx="12">
                  <c:v>43373</c:v>
                </c:pt>
                <c:pt idx="13">
                  <c:v>43465</c:v>
                </c:pt>
                <c:pt idx="14">
                  <c:v>43555</c:v>
                </c:pt>
                <c:pt idx="15">
                  <c:v>43646</c:v>
                </c:pt>
                <c:pt idx="16">
                  <c:v>43738</c:v>
                </c:pt>
                <c:pt idx="17">
                  <c:v>43830</c:v>
                </c:pt>
                <c:pt idx="18">
                  <c:v>43921</c:v>
                </c:pt>
                <c:pt idx="19">
                  <c:v>44012</c:v>
                </c:pt>
                <c:pt idx="20">
                  <c:v>44104</c:v>
                </c:pt>
                <c:pt idx="21">
                  <c:v>44196</c:v>
                </c:pt>
                <c:pt idx="22">
                  <c:v>44286</c:v>
                </c:pt>
                <c:pt idx="23">
                  <c:v>44377</c:v>
                </c:pt>
                <c:pt idx="24">
                  <c:v>44469</c:v>
                </c:pt>
                <c:pt idx="25">
                  <c:v>44561</c:v>
                </c:pt>
                <c:pt idx="26">
                  <c:v>44651</c:v>
                </c:pt>
                <c:pt idx="27">
                  <c:v>44742</c:v>
                </c:pt>
                <c:pt idx="28">
                  <c:v>44834</c:v>
                </c:pt>
                <c:pt idx="29">
                  <c:v>44926</c:v>
                </c:pt>
                <c:pt idx="30">
                  <c:v>45016</c:v>
                </c:pt>
                <c:pt idx="31">
                  <c:v>45107</c:v>
                </c:pt>
                <c:pt idx="32">
                  <c:v>45199</c:v>
                </c:pt>
                <c:pt idx="33">
                  <c:v>45291</c:v>
                </c:pt>
                <c:pt idx="34">
                  <c:v>45382</c:v>
                </c:pt>
                <c:pt idx="35">
                  <c:v>45473</c:v>
                </c:pt>
                <c:pt idx="36">
                  <c:v>45565</c:v>
                </c:pt>
                <c:pt idx="37">
                  <c:v>45657</c:v>
                </c:pt>
                <c:pt idx="38">
                  <c:v>45747</c:v>
                </c:pt>
                <c:pt idx="39">
                  <c:v>45838</c:v>
                </c:pt>
                <c:pt idx="40">
                  <c:v>45930</c:v>
                </c:pt>
              </c:numCache>
            </c:numRef>
          </c:cat>
          <c:val>
            <c:numRef>
              <c:f>'4.20'!$C$8:$C$48</c:f>
              <c:numCache>
                <c:formatCode>0.0</c:formatCode>
                <c:ptCount val="41"/>
                <c:pt idx="0">
                  <c:v>10.3</c:v>
                </c:pt>
                <c:pt idx="1">
                  <c:v>9.4</c:v>
                </c:pt>
                <c:pt idx="2">
                  <c:v>9.8000000000000007</c:v>
                </c:pt>
                <c:pt idx="3">
                  <c:v>8.9</c:v>
                </c:pt>
                <c:pt idx="4">
                  <c:v>6.2</c:v>
                </c:pt>
                <c:pt idx="5">
                  <c:v>1.1000000000000001</c:v>
                </c:pt>
                <c:pt idx="6">
                  <c:v>1.4</c:v>
                </c:pt>
                <c:pt idx="7">
                  <c:v>4.0999999999999996</c:v>
                </c:pt>
                <c:pt idx="8">
                  <c:v>4.5999999999999996</c:v>
                </c:pt>
                <c:pt idx="9">
                  <c:v>10.5</c:v>
                </c:pt>
                <c:pt idx="10">
                  <c:v>8.6999999999999993</c:v>
                </c:pt>
                <c:pt idx="11">
                  <c:v>5.9</c:v>
                </c:pt>
                <c:pt idx="12">
                  <c:v>5.5</c:v>
                </c:pt>
                <c:pt idx="13">
                  <c:v>1.8</c:v>
                </c:pt>
                <c:pt idx="14">
                  <c:v>3.5</c:v>
                </c:pt>
                <c:pt idx="15">
                  <c:v>4.0999999999999996</c:v>
                </c:pt>
                <c:pt idx="16">
                  <c:v>5.5</c:v>
                </c:pt>
                <c:pt idx="17">
                  <c:v>5.8</c:v>
                </c:pt>
                <c:pt idx="18">
                  <c:v>9</c:v>
                </c:pt>
                <c:pt idx="19">
                  <c:v>5.5</c:v>
                </c:pt>
                <c:pt idx="20">
                  <c:v>4.2</c:v>
                </c:pt>
                <c:pt idx="21">
                  <c:v>1.8</c:v>
                </c:pt>
                <c:pt idx="22">
                  <c:v>-0.6</c:v>
                </c:pt>
                <c:pt idx="23">
                  <c:v>0.2</c:v>
                </c:pt>
                <c:pt idx="24">
                  <c:v>1.8</c:v>
                </c:pt>
                <c:pt idx="25">
                  <c:v>2.9</c:v>
                </c:pt>
                <c:pt idx="26">
                  <c:v>2.6</c:v>
                </c:pt>
                <c:pt idx="27">
                  <c:v>7.2</c:v>
                </c:pt>
                <c:pt idx="28">
                  <c:v>7.7</c:v>
                </c:pt>
                <c:pt idx="29">
                  <c:v>8.9</c:v>
                </c:pt>
                <c:pt idx="30">
                  <c:v>8</c:v>
                </c:pt>
                <c:pt idx="31">
                  <c:v>7.3</c:v>
                </c:pt>
                <c:pt idx="32">
                  <c:v>3.1</c:v>
                </c:pt>
                <c:pt idx="33">
                  <c:v>2.6</c:v>
                </c:pt>
                <c:pt idx="34">
                  <c:v>2.9</c:v>
                </c:pt>
                <c:pt idx="35">
                  <c:v>-2</c:v>
                </c:pt>
                <c:pt idx="36">
                  <c:v>0.9</c:v>
                </c:pt>
                <c:pt idx="37">
                  <c:v>-1.7</c:v>
                </c:pt>
                <c:pt idx="38">
                  <c:v>-2.2000000000000002</c:v>
                </c:pt>
                <c:pt idx="39">
                  <c:v>1.8</c:v>
                </c:pt>
                <c:pt idx="40">
                  <c:v>1.4</c:v>
                </c:pt>
              </c:numCache>
            </c:numRef>
          </c:val>
          <c:smooth val="0"/>
          <c:extLst>
            <c:ext xmlns:c16="http://schemas.microsoft.com/office/drawing/2014/chart" uri="{C3380CC4-5D6E-409C-BE32-E72D297353CC}">
              <c16:uniqueId val="{00000006-9EC1-4E89-8FED-76933A977776}"/>
            </c:ext>
          </c:extLst>
        </c:ser>
        <c:dLbls>
          <c:showLegendKey val="0"/>
          <c:showVal val="0"/>
          <c:showCatName val="0"/>
          <c:showSerName val="0"/>
          <c:showPercent val="0"/>
          <c:showBubbleSize val="0"/>
        </c:dLbls>
        <c:marker val="1"/>
        <c:smooth val="0"/>
        <c:axId val="1649238480"/>
        <c:axId val="1649234160"/>
      </c:lineChart>
      <c:lineChart>
        <c:grouping val="standard"/>
        <c:varyColors val="0"/>
        <c:ser>
          <c:idx val="1"/>
          <c:order val="2"/>
          <c:tx>
            <c:strRef>
              <c:f>'4.20'!$B$7</c:f>
              <c:strCache>
                <c:ptCount val="1"/>
                <c:pt idx="0">
                  <c:v>Norwegian banks</c:v>
                </c:pt>
              </c:strCache>
            </c:strRef>
          </c:tx>
          <c:spPr>
            <a:ln w="28575" cap="rnd">
              <a:solidFill>
                <a:srgbClr val="0CA3BC"/>
              </a:solidFill>
              <a:round/>
            </a:ln>
            <a:effectLst/>
          </c:spPr>
          <c:marker>
            <c:symbol val="none"/>
          </c:marker>
          <c:cat>
            <c:numRef>
              <c:f>'4.19'!$A$8:$A$48</c:f>
              <c:numCache>
                <c:formatCode>dd/mm/yy;@</c:formatCode>
                <c:ptCount val="41"/>
                <c:pt idx="0">
                  <c:v>42277</c:v>
                </c:pt>
                <c:pt idx="1">
                  <c:v>42369</c:v>
                </c:pt>
                <c:pt idx="2">
                  <c:v>42460</c:v>
                </c:pt>
                <c:pt idx="3">
                  <c:v>42551</c:v>
                </c:pt>
                <c:pt idx="4">
                  <c:v>42643</c:v>
                </c:pt>
                <c:pt idx="5">
                  <c:v>42735</c:v>
                </c:pt>
                <c:pt idx="6">
                  <c:v>42825</c:v>
                </c:pt>
                <c:pt idx="7">
                  <c:v>42916</c:v>
                </c:pt>
                <c:pt idx="8">
                  <c:v>43008</c:v>
                </c:pt>
                <c:pt idx="9">
                  <c:v>43100</c:v>
                </c:pt>
                <c:pt idx="10">
                  <c:v>43190</c:v>
                </c:pt>
                <c:pt idx="11">
                  <c:v>43281</c:v>
                </c:pt>
                <c:pt idx="12">
                  <c:v>43373</c:v>
                </c:pt>
                <c:pt idx="13">
                  <c:v>43465</c:v>
                </c:pt>
                <c:pt idx="14">
                  <c:v>43555</c:v>
                </c:pt>
                <c:pt idx="15">
                  <c:v>43646</c:v>
                </c:pt>
                <c:pt idx="16">
                  <c:v>43738</c:v>
                </c:pt>
                <c:pt idx="17">
                  <c:v>43830</c:v>
                </c:pt>
                <c:pt idx="18">
                  <c:v>43921</c:v>
                </c:pt>
                <c:pt idx="19">
                  <c:v>44012</c:v>
                </c:pt>
                <c:pt idx="20">
                  <c:v>44104</c:v>
                </c:pt>
                <c:pt idx="21">
                  <c:v>44196</c:v>
                </c:pt>
                <c:pt idx="22">
                  <c:v>44286</c:v>
                </c:pt>
                <c:pt idx="23">
                  <c:v>44377</c:v>
                </c:pt>
                <c:pt idx="24">
                  <c:v>44469</c:v>
                </c:pt>
                <c:pt idx="25">
                  <c:v>44561</c:v>
                </c:pt>
                <c:pt idx="26">
                  <c:v>44651</c:v>
                </c:pt>
                <c:pt idx="27">
                  <c:v>44742</c:v>
                </c:pt>
                <c:pt idx="28">
                  <c:v>44834</c:v>
                </c:pt>
                <c:pt idx="29">
                  <c:v>44926</c:v>
                </c:pt>
                <c:pt idx="30">
                  <c:v>45016</c:v>
                </c:pt>
                <c:pt idx="31">
                  <c:v>45107</c:v>
                </c:pt>
                <c:pt idx="32">
                  <c:v>45199</c:v>
                </c:pt>
                <c:pt idx="33">
                  <c:v>45291</c:v>
                </c:pt>
                <c:pt idx="34">
                  <c:v>45382</c:v>
                </c:pt>
                <c:pt idx="35">
                  <c:v>45473</c:v>
                </c:pt>
                <c:pt idx="36">
                  <c:v>45565</c:v>
                </c:pt>
                <c:pt idx="37">
                  <c:v>45657</c:v>
                </c:pt>
                <c:pt idx="38">
                  <c:v>45747</c:v>
                </c:pt>
                <c:pt idx="39">
                  <c:v>45838</c:v>
                </c:pt>
                <c:pt idx="40">
                  <c:v>45930</c:v>
                </c:pt>
              </c:numCache>
            </c:numRef>
          </c:cat>
          <c:val>
            <c:numRef>
              <c:f>'4.20'!$B$8:$B$48</c:f>
              <c:numCache>
                <c:formatCode>0.0</c:formatCode>
                <c:ptCount val="41"/>
                <c:pt idx="0">
                  <c:v>6.6</c:v>
                </c:pt>
                <c:pt idx="1">
                  <c:v>3.5</c:v>
                </c:pt>
                <c:pt idx="2">
                  <c:v>1.8</c:v>
                </c:pt>
                <c:pt idx="3">
                  <c:v>2</c:v>
                </c:pt>
                <c:pt idx="4">
                  <c:v>0.8</c:v>
                </c:pt>
                <c:pt idx="5">
                  <c:v>1.8</c:v>
                </c:pt>
                <c:pt idx="6">
                  <c:v>4</c:v>
                </c:pt>
                <c:pt idx="7">
                  <c:v>4.5</c:v>
                </c:pt>
                <c:pt idx="8">
                  <c:v>4.5</c:v>
                </c:pt>
                <c:pt idx="9">
                  <c:v>5.2</c:v>
                </c:pt>
                <c:pt idx="10">
                  <c:v>4.7</c:v>
                </c:pt>
                <c:pt idx="11">
                  <c:v>6.3</c:v>
                </c:pt>
                <c:pt idx="12">
                  <c:v>6.1</c:v>
                </c:pt>
                <c:pt idx="13">
                  <c:v>8.1</c:v>
                </c:pt>
                <c:pt idx="14">
                  <c:v>7.4</c:v>
                </c:pt>
                <c:pt idx="15">
                  <c:v>5.9</c:v>
                </c:pt>
                <c:pt idx="16">
                  <c:v>8.6</c:v>
                </c:pt>
                <c:pt idx="17">
                  <c:v>6.8</c:v>
                </c:pt>
                <c:pt idx="18">
                  <c:v>7.3</c:v>
                </c:pt>
                <c:pt idx="19">
                  <c:v>5.9</c:v>
                </c:pt>
                <c:pt idx="20">
                  <c:v>5.0999999999999996</c:v>
                </c:pt>
                <c:pt idx="21">
                  <c:v>5.3</c:v>
                </c:pt>
                <c:pt idx="22">
                  <c:v>3.4</c:v>
                </c:pt>
                <c:pt idx="23">
                  <c:v>4.9000000000000004</c:v>
                </c:pt>
                <c:pt idx="24">
                  <c:v>4.2</c:v>
                </c:pt>
                <c:pt idx="25">
                  <c:v>5.3</c:v>
                </c:pt>
                <c:pt idx="26">
                  <c:v>7.4</c:v>
                </c:pt>
                <c:pt idx="27">
                  <c:v>10.8</c:v>
                </c:pt>
                <c:pt idx="28">
                  <c:v>12.2</c:v>
                </c:pt>
                <c:pt idx="29">
                  <c:v>12.9</c:v>
                </c:pt>
                <c:pt idx="30">
                  <c:v>12.2</c:v>
                </c:pt>
                <c:pt idx="31">
                  <c:v>8.8000000000000007</c:v>
                </c:pt>
                <c:pt idx="32">
                  <c:v>7.3</c:v>
                </c:pt>
                <c:pt idx="33">
                  <c:v>5.8</c:v>
                </c:pt>
                <c:pt idx="34">
                  <c:v>5</c:v>
                </c:pt>
                <c:pt idx="35">
                  <c:v>4.5999999999999996</c:v>
                </c:pt>
                <c:pt idx="36">
                  <c:v>4.9000000000000004</c:v>
                </c:pt>
                <c:pt idx="37">
                  <c:v>6.2</c:v>
                </c:pt>
                <c:pt idx="38">
                  <c:v>4.8</c:v>
                </c:pt>
                <c:pt idx="39">
                  <c:v>4.4000000000000004</c:v>
                </c:pt>
                <c:pt idx="40">
                  <c:v>3.1</c:v>
                </c:pt>
              </c:numCache>
            </c:numRef>
          </c:val>
          <c:smooth val="0"/>
          <c:extLst>
            <c:ext xmlns:c16="http://schemas.microsoft.com/office/drawing/2014/chart" uri="{C3380CC4-5D6E-409C-BE32-E72D297353CC}">
              <c16:uniqueId val="{00000008-9EC1-4E89-8FED-76933A977776}"/>
            </c:ext>
          </c:extLst>
        </c:ser>
        <c:dLbls>
          <c:showLegendKey val="0"/>
          <c:showVal val="0"/>
          <c:showCatName val="0"/>
          <c:showSerName val="0"/>
          <c:showPercent val="0"/>
          <c:showBubbleSize val="0"/>
        </c:dLbls>
        <c:marker val="1"/>
        <c:smooth val="0"/>
        <c:axId val="1071560400"/>
        <c:axId val="1160821984"/>
      </c:lineChart>
      <c:dateAx>
        <c:axId val="1649238480"/>
        <c:scaling>
          <c:orientation val="minMax"/>
        </c:scaling>
        <c:delete val="0"/>
        <c:axPos val="b"/>
        <c:numFmt formatCode="dd/mm/yy;@" sourceLinked="0"/>
        <c:majorTickMark val="cross"/>
        <c:minorTickMark val="none"/>
        <c:tickLblPos val="low"/>
        <c:spPr>
          <a:noFill/>
          <a:ln w="317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1649234160"/>
        <c:crosses val="autoZero"/>
        <c:auto val="1"/>
        <c:lblOffset val="100"/>
        <c:baseTimeUnit val="days"/>
        <c:majorUnit val="2"/>
        <c:majorTimeUnit val="years"/>
        <c:minorUnit val="1"/>
        <c:minorTimeUnit val="days"/>
      </c:dateAx>
      <c:valAx>
        <c:axId val="1649234160"/>
        <c:scaling>
          <c:orientation val="minMax"/>
          <c:max val="15"/>
          <c:min val="-5"/>
        </c:scaling>
        <c:delete val="0"/>
        <c:axPos val="l"/>
        <c:title>
          <c:tx>
            <c:rich>
              <a:bodyPr rot="-54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r>
                  <a:rPr lang="nb-NO"/>
                  <a:t>Per cent</a:t>
                </a:r>
              </a:p>
            </c:rich>
          </c:tx>
          <c:overlay val="0"/>
          <c:spPr>
            <a:noFill/>
            <a:ln>
              <a:noFill/>
            </a:ln>
            <a:effectLst/>
          </c:spPr>
        </c:title>
        <c:numFmt formatCode="#,##0" sourceLinked="0"/>
        <c:majorTickMark val="in"/>
        <c:minorTickMark val="none"/>
        <c:tickLblPos val="nextTo"/>
        <c:spPr>
          <a:noFill/>
          <a:ln w="3175">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1649238480"/>
        <c:crosses val="autoZero"/>
        <c:crossBetween val="between"/>
        <c:majorUnit val="5"/>
      </c:valAx>
      <c:valAx>
        <c:axId val="1160821984"/>
        <c:scaling>
          <c:orientation val="minMax"/>
          <c:max val="15"/>
          <c:min val="-5"/>
        </c:scaling>
        <c:delete val="0"/>
        <c:axPos val="r"/>
        <c:numFmt formatCode="0" sourceLinked="0"/>
        <c:majorTickMark val="in"/>
        <c:minorTickMark val="none"/>
        <c:tickLblPos val="nextTo"/>
        <c:spPr>
          <a:noFill/>
          <a:ln w="3175">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1071560400"/>
        <c:crosses val="max"/>
        <c:crossBetween val="between"/>
        <c:majorUnit val="5"/>
      </c:valAx>
      <c:dateAx>
        <c:axId val="1071560400"/>
        <c:scaling>
          <c:orientation val="minMax"/>
        </c:scaling>
        <c:delete val="1"/>
        <c:axPos val="b"/>
        <c:numFmt formatCode="dd/mm/yy;@" sourceLinked="1"/>
        <c:majorTickMark val="out"/>
        <c:minorTickMark val="none"/>
        <c:tickLblPos val="nextTo"/>
        <c:crossAx val="1160821984"/>
        <c:crosses val="autoZero"/>
        <c:auto val="1"/>
        <c:lblOffset val="100"/>
        <c:baseTimeUnit val="days"/>
      </c:dateAx>
    </c:plotArea>
    <c:legend>
      <c:legendPos val="r"/>
      <c:legendEntry>
        <c:idx val="2"/>
        <c:delete val="1"/>
      </c:legendEntry>
      <c:layout>
        <c:manualLayout>
          <c:xMode val="edge"/>
          <c:yMode val="edge"/>
          <c:x val="0.13073092592592592"/>
          <c:y val="0.92945444444444447"/>
          <c:w val="0.73820018518518515"/>
          <c:h val="7.0545555555555556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legend>
    <c:plotVisOnly val="1"/>
    <c:dispBlanksAs val="gap"/>
    <c:showDLblsOverMax val="0"/>
    <c:extLst/>
  </c:chart>
  <c:spPr>
    <a:solidFill>
      <a:schemeClr val="bg1"/>
    </a:solidFill>
    <a:ln w="9525" cap="flat" cmpd="sng" algn="ctr">
      <a:noFill/>
      <a:round/>
    </a:ln>
    <a:effectLst/>
  </c:spPr>
  <c:txPr>
    <a:bodyPr/>
    <a:lstStyle/>
    <a:p>
      <a:pPr>
        <a:defRPr sz="90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69018518518519E-2"/>
          <c:y val="3.5591817160741557E-2"/>
          <c:w val="0.85848037037037039"/>
          <c:h val="0.64329861111111108"/>
        </c:manualLayout>
      </c:layout>
      <c:barChart>
        <c:barDir val="col"/>
        <c:grouping val="clustered"/>
        <c:varyColors val="0"/>
        <c:ser>
          <c:idx val="0"/>
          <c:order val="0"/>
          <c:tx>
            <c:strRef>
              <c:f>'4.21'!$B$8</c:f>
              <c:strCache>
                <c:ptCount val="1"/>
                <c:pt idx="0">
                  <c:v>Large</c:v>
                </c:pt>
              </c:strCache>
            </c:strRef>
          </c:tx>
          <c:spPr>
            <a:solidFill>
              <a:schemeClr val="accent1"/>
            </a:solidFill>
            <a:ln>
              <a:noFill/>
            </a:ln>
            <a:effectLst/>
          </c:spPr>
          <c:invertIfNegative val="0"/>
          <c:cat>
            <c:strRef>
              <c:f>'4.21'!$A$9:$A$16</c:f>
              <c:strCache>
                <c:ptCount val="8"/>
                <c:pt idx="0">
                  <c:v>Real estate activities</c:v>
                </c:pt>
                <c:pt idx="1">
                  <c:v>Construction</c:v>
                </c:pt>
                <c:pt idx="2">
                  <c:v>Services</c:v>
                </c:pt>
                <c:pt idx="3">
                  <c:v>Fishing/fish farming</c:v>
                </c:pt>
                <c:pt idx="4">
                  <c:v>Agriculture and forestry</c:v>
                </c:pt>
                <c:pt idx="5">
                  <c:v>Retail trade</c:v>
                </c:pt>
                <c:pt idx="6">
                  <c:v>Manufacturing</c:v>
                </c:pt>
                <c:pt idx="7">
                  <c:v>Other</c:v>
                </c:pt>
              </c:strCache>
            </c:strRef>
          </c:cat>
          <c:val>
            <c:numRef>
              <c:f>'4.21'!$B$9:$B$16</c:f>
              <c:numCache>
                <c:formatCode>0.0</c:formatCode>
                <c:ptCount val="8"/>
                <c:pt idx="0">
                  <c:v>41.8</c:v>
                </c:pt>
                <c:pt idx="1">
                  <c:v>11.4</c:v>
                </c:pt>
                <c:pt idx="2">
                  <c:v>10.5</c:v>
                </c:pt>
                <c:pt idx="3">
                  <c:v>7.7</c:v>
                </c:pt>
                <c:pt idx="4">
                  <c:v>3.9</c:v>
                </c:pt>
                <c:pt idx="5">
                  <c:v>4.8</c:v>
                </c:pt>
                <c:pt idx="6">
                  <c:v>5.4</c:v>
                </c:pt>
                <c:pt idx="7">
                  <c:v>14.5</c:v>
                </c:pt>
              </c:numCache>
            </c:numRef>
          </c:val>
          <c:extLst>
            <c:ext xmlns:c16="http://schemas.microsoft.com/office/drawing/2014/chart" uri="{C3380CC4-5D6E-409C-BE32-E72D297353CC}">
              <c16:uniqueId val="{00000000-EF6F-49A5-AF97-6C69222A03FB}"/>
            </c:ext>
          </c:extLst>
        </c:ser>
        <c:ser>
          <c:idx val="1"/>
          <c:order val="1"/>
          <c:tx>
            <c:strRef>
              <c:f>'4.21'!$C$8</c:f>
              <c:strCache>
                <c:ptCount val="1"/>
                <c:pt idx="0">
                  <c:v>Medium-sized</c:v>
                </c:pt>
              </c:strCache>
            </c:strRef>
          </c:tx>
          <c:spPr>
            <a:solidFill>
              <a:schemeClr val="accent2"/>
            </a:solidFill>
            <a:ln>
              <a:noFill/>
            </a:ln>
            <a:effectLst/>
          </c:spPr>
          <c:invertIfNegative val="0"/>
          <c:cat>
            <c:strRef>
              <c:f>'4.21'!$A$9:$A$16</c:f>
              <c:strCache>
                <c:ptCount val="8"/>
                <c:pt idx="0">
                  <c:v>Real estate activities</c:v>
                </c:pt>
                <c:pt idx="1">
                  <c:v>Construction</c:v>
                </c:pt>
                <c:pt idx="2">
                  <c:v>Services</c:v>
                </c:pt>
                <c:pt idx="3">
                  <c:v>Fishing/fish farming</c:v>
                </c:pt>
                <c:pt idx="4">
                  <c:v>Agriculture and forestry</c:v>
                </c:pt>
                <c:pt idx="5">
                  <c:v>Retail trade</c:v>
                </c:pt>
                <c:pt idx="6">
                  <c:v>Manufacturing</c:v>
                </c:pt>
                <c:pt idx="7">
                  <c:v>Other</c:v>
                </c:pt>
              </c:strCache>
            </c:strRef>
          </c:cat>
          <c:val>
            <c:numRef>
              <c:f>'4.21'!$C$9:$C$16</c:f>
              <c:numCache>
                <c:formatCode>0.0</c:formatCode>
                <c:ptCount val="8"/>
                <c:pt idx="0">
                  <c:v>52.9</c:v>
                </c:pt>
                <c:pt idx="1">
                  <c:v>11.3</c:v>
                </c:pt>
                <c:pt idx="2">
                  <c:v>8.1999999999999993</c:v>
                </c:pt>
                <c:pt idx="3">
                  <c:v>4.2</c:v>
                </c:pt>
                <c:pt idx="4">
                  <c:v>10.199999999999999</c:v>
                </c:pt>
                <c:pt idx="5">
                  <c:v>4</c:v>
                </c:pt>
                <c:pt idx="6">
                  <c:v>2.4</c:v>
                </c:pt>
                <c:pt idx="7">
                  <c:v>6.7</c:v>
                </c:pt>
              </c:numCache>
            </c:numRef>
          </c:val>
          <c:extLst>
            <c:ext xmlns:c16="http://schemas.microsoft.com/office/drawing/2014/chart" uri="{C3380CC4-5D6E-409C-BE32-E72D297353CC}">
              <c16:uniqueId val="{00000001-EF6F-49A5-AF97-6C69222A03FB}"/>
            </c:ext>
          </c:extLst>
        </c:ser>
        <c:ser>
          <c:idx val="2"/>
          <c:order val="2"/>
          <c:tx>
            <c:strRef>
              <c:f>'4.21'!$D$8</c:f>
              <c:strCache>
                <c:ptCount val="1"/>
                <c:pt idx="0">
                  <c:v>Small</c:v>
                </c:pt>
              </c:strCache>
            </c:strRef>
          </c:tx>
          <c:spPr>
            <a:solidFill>
              <a:schemeClr val="accent3"/>
            </a:solidFill>
            <a:ln>
              <a:noFill/>
            </a:ln>
            <a:effectLst/>
          </c:spPr>
          <c:invertIfNegative val="0"/>
          <c:cat>
            <c:strRef>
              <c:f>'4.21'!$A$9:$A$16</c:f>
              <c:strCache>
                <c:ptCount val="8"/>
                <c:pt idx="0">
                  <c:v>Real estate activities</c:v>
                </c:pt>
                <c:pt idx="1">
                  <c:v>Construction</c:v>
                </c:pt>
                <c:pt idx="2">
                  <c:v>Services</c:v>
                </c:pt>
                <c:pt idx="3">
                  <c:v>Fishing/fish farming</c:v>
                </c:pt>
                <c:pt idx="4">
                  <c:v>Agriculture and forestry</c:v>
                </c:pt>
                <c:pt idx="5">
                  <c:v>Retail trade</c:v>
                </c:pt>
                <c:pt idx="6">
                  <c:v>Manufacturing</c:v>
                </c:pt>
                <c:pt idx="7">
                  <c:v>Other</c:v>
                </c:pt>
              </c:strCache>
            </c:strRef>
          </c:cat>
          <c:val>
            <c:numRef>
              <c:f>'4.21'!$D$9:$D$16</c:f>
              <c:numCache>
                <c:formatCode>0.0</c:formatCode>
                <c:ptCount val="8"/>
                <c:pt idx="0">
                  <c:v>43.9</c:v>
                </c:pt>
                <c:pt idx="1">
                  <c:v>16.899999999999999</c:v>
                </c:pt>
                <c:pt idx="2">
                  <c:v>9.1999999999999993</c:v>
                </c:pt>
                <c:pt idx="3">
                  <c:v>0.9</c:v>
                </c:pt>
                <c:pt idx="4">
                  <c:v>12.4</c:v>
                </c:pt>
                <c:pt idx="5">
                  <c:v>4.5</c:v>
                </c:pt>
                <c:pt idx="6">
                  <c:v>2.2999999999999998</c:v>
                </c:pt>
                <c:pt idx="7">
                  <c:v>10</c:v>
                </c:pt>
              </c:numCache>
            </c:numRef>
          </c:val>
          <c:extLst>
            <c:ext xmlns:c16="http://schemas.microsoft.com/office/drawing/2014/chart" uri="{C3380CC4-5D6E-409C-BE32-E72D297353CC}">
              <c16:uniqueId val="{00000002-EF6F-49A5-AF97-6C69222A03FB}"/>
            </c:ext>
          </c:extLst>
        </c:ser>
        <c:dLbls>
          <c:showLegendKey val="0"/>
          <c:showVal val="0"/>
          <c:showCatName val="0"/>
          <c:showSerName val="0"/>
          <c:showPercent val="0"/>
          <c:showBubbleSize val="0"/>
        </c:dLbls>
        <c:gapWidth val="219"/>
        <c:axId val="297342656"/>
        <c:axId val="297343136"/>
      </c:barChart>
      <c:barChart>
        <c:barDir val="col"/>
        <c:grouping val="clustered"/>
        <c:varyColors val="0"/>
        <c:ser>
          <c:idx val="5"/>
          <c:order val="3"/>
          <c:tx>
            <c:strRef>
              <c:f>'4.21'!$E$8</c:f>
              <c:strCache>
                <c:ptCount val="1"/>
              </c:strCache>
            </c:strRef>
          </c:tx>
          <c:spPr>
            <a:solidFill>
              <a:schemeClr val="accent6"/>
            </a:solidFill>
            <a:ln>
              <a:noFill/>
            </a:ln>
            <a:effectLst/>
          </c:spPr>
          <c:invertIfNegative val="0"/>
          <c:cat>
            <c:strRef>
              <c:f>'4.21'!$A$9:$A$16</c:f>
              <c:strCache>
                <c:ptCount val="8"/>
                <c:pt idx="0">
                  <c:v>Real estate activities</c:v>
                </c:pt>
                <c:pt idx="1">
                  <c:v>Construction</c:v>
                </c:pt>
                <c:pt idx="2">
                  <c:v>Services</c:v>
                </c:pt>
                <c:pt idx="3">
                  <c:v>Fishing/fish farming</c:v>
                </c:pt>
                <c:pt idx="4">
                  <c:v>Agriculture and forestry</c:v>
                </c:pt>
                <c:pt idx="5">
                  <c:v>Retail trade</c:v>
                </c:pt>
                <c:pt idx="6">
                  <c:v>Manufacturing</c:v>
                </c:pt>
                <c:pt idx="7">
                  <c:v>Other</c:v>
                </c:pt>
              </c:strCache>
            </c:strRef>
          </c:cat>
          <c:val>
            <c:numRef>
              <c:f>'4.21'!$E$9</c:f>
              <c:numCache>
                <c:formatCode>0.00</c:formatCode>
                <c:ptCount val="1"/>
              </c:numCache>
            </c:numRef>
          </c:val>
          <c:extLst>
            <c:ext xmlns:c16="http://schemas.microsoft.com/office/drawing/2014/chart" uri="{C3380CC4-5D6E-409C-BE32-E72D297353CC}">
              <c16:uniqueId val="{00000005-EF6F-49A5-AF97-6C69222A03FB}"/>
            </c:ext>
          </c:extLst>
        </c:ser>
        <c:dLbls>
          <c:showLegendKey val="0"/>
          <c:showVal val="0"/>
          <c:showCatName val="0"/>
          <c:showSerName val="0"/>
          <c:showPercent val="0"/>
          <c:showBubbleSize val="0"/>
        </c:dLbls>
        <c:gapWidth val="219"/>
        <c:axId val="2117565184"/>
        <c:axId val="2117563744"/>
      </c:barChart>
      <c:catAx>
        <c:axId val="297342656"/>
        <c:scaling>
          <c:orientation val="minMax"/>
        </c:scaling>
        <c:delete val="0"/>
        <c:axPos val="b"/>
        <c:numFmt formatCode="General" sourceLinked="1"/>
        <c:majorTickMark val="none"/>
        <c:minorTickMark val="none"/>
        <c:tickLblPos val="nextTo"/>
        <c:spPr>
          <a:noFill/>
          <a:ln w="3175" cap="flat" cmpd="sng" algn="ctr">
            <a:solidFill>
              <a:schemeClr val="tx1"/>
            </a:solidFill>
            <a:round/>
          </a:ln>
          <a:effectLst/>
        </c:spPr>
        <c:txPr>
          <a:bodyPr rot="-2100000" spcFirstLastPara="1" vertOverflow="ellipsis" wrap="square" anchor="ctr" anchorCtr="1"/>
          <a:lstStyle/>
          <a:p>
            <a:pPr>
              <a:defRPr lang="en-US"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297343136"/>
        <c:crosses val="autoZero"/>
        <c:auto val="1"/>
        <c:lblAlgn val="ctr"/>
        <c:lblOffset val="10"/>
        <c:noMultiLvlLbl val="0"/>
      </c:catAx>
      <c:valAx>
        <c:axId val="297343136"/>
        <c:scaling>
          <c:orientation val="minMax"/>
        </c:scaling>
        <c:delete val="0"/>
        <c:axPos val="l"/>
        <c:title>
          <c:tx>
            <c:rich>
              <a:bodyPr rot="-5400000" spcFirstLastPara="1" vertOverflow="ellipsis" vert="horz" wrap="square" anchor="ctr" anchorCtr="1"/>
              <a:lstStyle/>
              <a:p>
                <a:pPr>
                  <a:defRPr lang="en-US"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r>
                  <a:rPr lang="nb-NO"/>
                  <a:t>Per cent</a:t>
                </a:r>
              </a:p>
            </c:rich>
          </c:tx>
          <c:layout>
            <c:manualLayout>
              <c:xMode val="edge"/>
              <c:yMode val="edge"/>
              <c:x val="6.1600385002406053E-4"/>
              <c:y val="0.29997753631418872"/>
            </c:manualLayout>
          </c:layout>
          <c:overlay val="0"/>
          <c:spPr>
            <a:noFill/>
            <a:ln>
              <a:noFill/>
            </a:ln>
            <a:effectLst/>
          </c:spPr>
          <c:txPr>
            <a:bodyPr rot="-5400000" spcFirstLastPara="1" vertOverflow="ellipsis" vert="horz" wrap="square" anchor="ctr" anchorCtr="1"/>
            <a:lstStyle/>
            <a:p>
              <a:pPr>
                <a:defRPr lang="en-US"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title>
        <c:numFmt formatCode="0" sourceLinked="0"/>
        <c:majorTickMark val="in"/>
        <c:minorTickMark val="none"/>
        <c:tickLblPos val="nextTo"/>
        <c:spPr>
          <a:noFill/>
          <a:ln w="3175">
            <a:solidFill>
              <a:schemeClr val="tx1"/>
            </a:solidFill>
          </a:ln>
          <a:effectLst/>
        </c:spPr>
        <c:txPr>
          <a:bodyPr rot="-60000000" spcFirstLastPara="1" vertOverflow="ellipsis" vert="horz" wrap="square" anchor="ctr" anchorCtr="1"/>
          <a:lstStyle/>
          <a:p>
            <a:pPr>
              <a:defRPr lang="en-US"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297342656"/>
        <c:crosses val="autoZero"/>
        <c:crossBetween val="between"/>
        <c:majorUnit val="10"/>
        <c:minorUnit val="5"/>
      </c:valAx>
      <c:valAx>
        <c:axId val="2117563744"/>
        <c:scaling>
          <c:orientation val="minMax"/>
          <c:max val="60"/>
          <c:min val="0"/>
        </c:scaling>
        <c:delete val="0"/>
        <c:axPos val="r"/>
        <c:numFmt formatCode="0" sourceLinked="0"/>
        <c:majorTickMark val="in"/>
        <c:minorTickMark val="none"/>
        <c:tickLblPos val="nextTo"/>
        <c:spPr>
          <a:noFill/>
          <a:ln w="3175">
            <a:solidFill>
              <a:schemeClr val="tx1"/>
            </a:solidFill>
          </a:ln>
          <a:effectLst/>
        </c:spPr>
        <c:txPr>
          <a:bodyPr rot="-60000000" spcFirstLastPara="1" vertOverflow="ellipsis" vert="horz" wrap="square" anchor="ctr" anchorCtr="1"/>
          <a:lstStyle/>
          <a:p>
            <a:pPr algn="ctr">
              <a:defRPr lang="en-US"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2117565184"/>
        <c:crosses val="max"/>
        <c:crossBetween val="between"/>
      </c:valAx>
      <c:catAx>
        <c:axId val="2117565184"/>
        <c:scaling>
          <c:orientation val="minMax"/>
        </c:scaling>
        <c:delete val="1"/>
        <c:axPos val="b"/>
        <c:numFmt formatCode="General" sourceLinked="1"/>
        <c:majorTickMark val="out"/>
        <c:minorTickMark val="none"/>
        <c:tickLblPos val="nextTo"/>
        <c:crossAx val="2117563744"/>
        <c:crosses val="autoZero"/>
        <c:auto val="1"/>
        <c:lblAlgn val="ctr"/>
        <c:lblOffset val="100"/>
        <c:noMultiLvlLbl val="0"/>
      </c:catAx>
      <c:spPr>
        <a:noFill/>
        <a:ln w="25400">
          <a:noFill/>
        </a:ln>
        <a:effectLst/>
      </c:spPr>
    </c:plotArea>
    <c:legend>
      <c:legendPos val="b"/>
      <c:legendEntry>
        <c:idx val="3"/>
        <c:delete val="1"/>
      </c:legendEntry>
      <c:layout>
        <c:manualLayout>
          <c:xMode val="edge"/>
          <c:yMode val="edge"/>
          <c:x val="7.7870925925925927E-2"/>
          <c:y val="0.92128111111111122"/>
          <c:w val="0.84425777661110379"/>
          <c:h val="6.430751616191234E-2"/>
        </c:manualLayout>
      </c:layout>
      <c:overlay val="0"/>
      <c:spPr>
        <a:noFill/>
        <a:ln>
          <a:noFill/>
        </a:ln>
        <a:effectLst/>
      </c:spPr>
      <c:txPr>
        <a:bodyPr rot="0" spcFirstLastPara="1" vertOverflow="ellipsis" vert="horz" wrap="square" anchor="ctr" anchorCtr="1"/>
        <a:lstStyle/>
        <a:p>
          <a:pPr>
            <a:defRPr lang="en-US"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lgn="ctr">
        <a:defRPr lang="en-US"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0344629629629636E-2"/>
          <c:y val="4.6310833333333336E-2"/>
          <c:w val="0.83577370370370374"/>
          <c:h val="0.78037833333333329"/>
        </c:manualLayout>
      </c:layout>
      <c:lineChart>
        <c:grouping val="standard"/>
        <c:varyColors val="0"/>
        <c:ser>
          <c:idx val="0"/>
          <c:order val="0"/>
          <c:tx>
            <c:strRef>
              <c:f>'4.2'!$B$7</c:f>
              <c:strCache>
                <c:ptCount val="1"/>
                <c:pt idx="0">
                  <c:v>Deposit spread</c:v>
                </c:pt>
              </c:strCache>
            </c:strRef>
          </c:tx>
          <c:spPr>
            <a:ln w="28575" cap="rnd">
              <a:solidFill>
                <a:schemeClr val="accent1"/>
              </a:solidFill>
              <a:round/>
            </a:ln>
            <a:effectLst/>
          </c:spPr>
          <c:marker>
            <c:symbol val="none"/>
          </c:marker>
          <c:cat>
            <c:numRef>
              <c:f>'4.2'!$A$8:$A$72</c:f>
              <c:numCache>
                <c:formatCode>dd/mm/yy;@</c:formatCode>
                <c:ptCount val="65"/>
                <c:pt idx="0">
                  <c:v>40086</c:v>
                </c:pt>
                <c:pt idx="1">
                  <c:v>40178</c:v>
                </c:pt>
                <c:pt idx="2">
                  <c:v>40268</c:v>
                </c:pt>
                <c:pt idx="3">
                  <c:v>40359</c:v>
                </c:pt>
                <c:pt idx="4">
                  <c:v>40451</c:v>
                </c:pt>
                <c:pt idx="5">
                  <c:v>40543</c:v>
                </c:pt>
                <c:pt idx="6">
                  <c:v>40633</c:v>
                </c:pt>
                <c:pt idx="7">
                  <c:v>40724</c:v>
                </c:pt>
                <c:pt idx="8">
                  <c:v>40816</c:v>
                </c:pt>
                <c:pt idx="9">
                  <c:v>40908</c:v>
                </c:pt>
                <c:pt idx="10">
                  <c:v>40999</c:v>
                </c:pt>
                <c:pt idx="11">
                  <c:v>41090</c:v>
                </c:pt>
                <c:pt idx="12">
                  <c:v>41182</c:v>
                </c:pt>
                <c:pt idx="13">
                  <c:v>41274</c:v>
                </c:pt>
                <c:pt idx="14">
                  <c:v>41364</c:v>
                </c:pt>
                <c:pt idx="15">
                  <c:v>41455</c:v>
                </c:pt>
                <c:pt idx="16">
                  <c:v>41547</c:v>
                </c:pt>
                <c:pt idx="17">
                  <c:v>41639</c:v>
                </c:pt>
                <c:pt idx="18">
                  <c:v>41729</c:v>
                </c:pt>
                <c:pt idx="19">
                  <c:v>41820</c:v>
                </c:pt>
                <c:pt idx="20">
                  <c:v>41912</c:v>
                </c:pt>
                <c:pt idx="21">
                  <c:v>42004</c:v>
                </c:pt>
                <c:pt idx="22">
                  <c:v>42094</c:v>
                </c:pt>
                <c:pt idx="23">
                  <c:v>42185</c:v>
                </c:pt>
                <c:pt idx="24">
                  <c:v>42277</c:v>
                </c:pt>
                <c:pt idx="25">
                  <c:v>42369</c:v>
                </c:pt>
                <c:pt idx="26">
                  <c:v>42460</c:v>
                </c:pt>
                <c:pt idx="27">
                  <c:v>42551</c:v>
                </c:pt>
                <c:pt idx="28">
                  <c:v>42643</c:v>
                </c:pt>
                <c:pt idx="29">
                  <c:v>42735</c:v>
                </c:pt>
                <c:pt idx="30">
                  <c:v>42825</c:v>
                </c:pt>
                <c:pt idx="31">
                  <c:v>42916</c:v>
                </c:pt>
                <c:pt idx="32">
                  <c:v>43008</c:v>
                </c:pt>
                <c:pt idx="33">
                  <c:v>43100</c:v>
                </c:pt>
                <c:pt idx="34">
                  <c:v>43190</c:v>
                </c:pt>
                <c:pt idx="35">
                  <c:v>43281</c:v>
                </c:pt>
                <c:pt idx="36">
                  <c:v>43373</c:v>
                </c:pt>
                <c:pt idx="37">
                  <c:v>43465</c:v>
                </c:pt>
                <c:pt idx="38">
                  <c:v>43555</c:v>
                </c:pt>
                <c:pt idx="39">
                  <c:v>43646</c:v>
                </c:pt>
                <c:pt idx="40">
                  <c:v>43738</c:v>
                </c:pt>
                <c:pt idx="41">
                  <c:v>43830</c:v>
                </c:pt>
                <c:pt idx="42">
                  <c:v>43921</c:v>
                </c:pt>
                <c:pt idx="43">
                  <c:v>44012</c:v>
                </c:pt>
                <c:pt idx="44">
                  <c:v>44104</c:v>
                </c:pt>
                <c:pt idx="45">
                  <c:v>44196</c:v>
                </c:pt>
                <c:pt idx="46">
                  <c:v>44286</c:v>
                </c:pt>
                <c:pt idx="47">
                  <c:v>44377</c:v>
                </c:pt>
                <c:pt idx="48">
                  <c:v>44469</c:v>
                </c:pt>
                <c:pt idx="49">
                  <c:v>44561</c:v>
                </c:pt>
                <c:pt idx="50">
                  <c:v>44651</c:v>
                </c:pt>
                <c:pt idx="51">
                  <c:v>44742</c:v>
                </c:pt>
                <c:pt idx="52">
                  <c:v>44834</c:v>
                </c:pt>
                <c:pt idx="53">
                  <c:v>44926</c:v>
                </c:pt>
                <c:pt idx="54">
                  <c:v>45016</c:v>
                </c:pt>
                <c:pt idx="55">
                  <c:v>45107</c:v>
                </c:pt>
                <c:pt idx="56">
                  <c:v>45199</c:v>
                </c:pt>
                <c:pt idx="57">
                  <c:v>45291</c:v>
                </c:pt>
                <c:pt idx="58">
                  <c:v>45382</c:v>
                </c:pt>
                <c:pt idx="59">
                  <c:v>45473</c:v>
                </c:pt>
                <c:pt idx="60">
                  <c:v>45565</c:v>
                </c:pt>
                <c:pt idx="61">
                  <c:v>45657</c:v>
                </c:pt>
                <c:pt idx="62">
                  <c:v>45747</c:v>
                </c:pt>
                <c:pt idx="63">
                  <c:v>45838</c:v>
                </c:pt>
                <c:pt idx="64">
                  <c:v>45930</c:v>
                </c:pt>
              </c:numCache>
            </c:numRef>
          </c:cat>
          <c:val>
            <c:numRef>
              <c:f>'4.2'!$B$8:$B$72</c:f>
              <c:numCache>
                <c:formatCode>0.00</c:formatCode>
                <c:ptCount val="65"/>
                <c:pt idx="0">
                  <c:v>0.3</c:v>
                </c:pt>
                <c:pt idx="1">
                  <c:v>0.38</c:v>
                </c:pt>
                <c:pt idx="2">
                  <c:v>0.4</c:v>
                </c:pt>
                <c:pt idx="3">
                  <c:v>0.75</c:v>
                </c:pt>
                <c:pt idx="4">
                  <c:v>0.46</c:v>
                </c:pt>
                <c:pt idx="5">
                  <c:v>0.44</c:v>
                </c:pt>
                <c:pt idx="6">
                  <c:v>0.48</c:v>
                </c:pt>
                <c:pt idx="7">
                  <c:v>0.67</c:v>
                </c:pt>
                <c:pt idx="8">
                  <c:v>0.63</c:v>
                </c:pt>
                <c:pt idx="9">
                  <c:v>0.39</c:v>
                </c:pt>
                <c:pt idx="10">
                  <c:v>-0.18</c:v>
                </c:pt>
                <c:pt idx="11">
                  <c:v>0.03</c:v>
                </c:pt>
                <c:pt idx="12">
                  <c:v>-0.3</c:v>
                </c:pt>
                <c:pt idx="13">
                  <c:v>-0.48</c:v>
                </c:pt>
                <c:pt idx="14">
                  <c:v>-0.42</c:v>
                </c:pt>
                <c:pt idx="15">
                  <c:v>-0.49</c:v>
                </c:pt>
                <c:pt idx="16">
                  <c:v>-0.5</c:v>
                </c:pt>
                <c:pt idx="17">
                  <c:v>-0.51</c:v>
                </c:pt>
                <c:pt idx="18">
                  <c:v>-0.47</c:v>
                </c:pt>
                <c:pt idx="19">
                  <c:v>-0.31</c:v>
                </c:pt>
                <c:pt idx="20">
                  <c:v>-0.41</c:v>
                </c:pt>
                <c:pt idx="21">
                  <c:v>-0.35</c:v>
                </c:pt>
                <c:pt idx="22">
                  <c:v>-0.09</c:v>
                </c:pt>
                <c:pt idx="23">
                  <c:v>-0.11</c:v>
                </c:pt>
                <c:pt idx="24">
                  <c:v>-0.05</c:v>
                </c:pt>
                <c:pt idx="25">
                  <c:v>0.22</c:v>
                </c:pt>
                <c:pt idx="26">
                  <c:v>0.12</c:v>
                </c:pt>
                <c:pt idx="27">
                  <c:v>0.24</c:v>
                </c:pt>
                <c:pt idx="28">
                  <c:v>0.36</c:v>
                </c:pt>
                <c:pt idx="29">
                  <c:v>0.36</c:v>
                </c:pt>
                <c:pt idx="30">
                  <c:v>0.17</c:v>
                </c:pt>
                <c:pt idx="31">
                  <c:v>0.06</c:v>
                </c:pt>
                <c:pt idx="32">
                  <c:v>0.01</c:v>
                </c:pt>
                <c:pt idx="33">
                  <c:v>0.05</c:v>
                </c:pt>
                <c:pt idx="34">
                  <c:v>0.37</c:v>
                </c:pt>
                <c:pt idx="35">
                  <c:v>0.23</c:v>
                </c:pt>
                <c:pt idx="36">
                  <c:v>0.31</c:v>
                </c:pt>
                <c:pt idx="37">
                  <c:v>0.38</c:v>
                </c:pt>
                <c:pt idx="38">
                  <c:v>0.44</c:v>
                </c:pt>
                <c:pt idx="39">
                  <c:v>0.56000000000000005</c:v>
                </c:pt>
                <c:pt idx="40">
                  <c:v>0.71</c:v>
                </c:pt>
                <c:pt idx="41">
                  <c:v>0.7</c:v>
                </c:pt>
                <c:pt idx="42">
                  <c:v>7.0000000000000007E-2</c:v>
                </c:pt>
                <c:pt idx="43">
                  <c:v>-0.19</c:v>
                </c:pt>
                <c:pt idx="44">
                  <c:v>-0.14000000000000001</c:v>
                </c:pt>
                <c:pt idx="45">
                  <c:v>0.09</c:v>
                </c:pt>
                <c:pt idx="46">
                  <c:v>0.03</c:v>
                </c:pt>
                <c:pt idx="47">
                  <c:v>-0.11</c:v>
                </c:pt>
                <c:pt idx="48">
                  <c:v>0.24</c:v>
                </c:pt>
                <c:pt idx="49">
                  <c:v>0.51</c:v>
                </c:pt>
                <c:pt idx="50">
                  <c:v>0.76</c:v>
                </c:pt>
                <c:pt idx="51">
                  <c:v>0.98</c:v>
                </c:pt>
                <c:pt idx="52">
                  <c:v>1.75</c:v>
                </c:pt>
                <c:pt idx="53">
                  <c:v>1.54</c:v>
                </c:pt>
                <c:pt idx="54">
                  <c:v>1.69</c:v>
                </c:pt>
                <c:pt idx="55">
                  <c:v>2.11</c:v>
                </c:pt>
                <c:pt idx="56">
                  <c:v>2</c:v>
                </c:pt>
                <c:pt idx="57">
                  <c:v>1.71</c:v>
                </c:pt>
                <c:pt idx="58">
                  <c:v>1.51</c:v>
                </c:pt>
                <c:pt idx="59">
                  <c:v>1.54</c:v>
                </c:pt>
                <c:pt idx="60">
                  <c:v>1.49</c:v>
                </c:pt>
                <c:pt idx="61">
                  <c:v>1.46</c:v>
                </c:pt>
                <c:pt idx="62">
                  <c:v>1.31</c:v>
                </c:pt>
                <c:pt idx="63">
                  <c:v>1.1499999999999999</c:v>
                </c:pt>
                <c:pt idx="64">
                  <c:v>1.04</c:v>
                </c:pt>
              </c:numCache>
            </c:numRef>
          </c:val>
          <c:smooth val="0"/>
          <c:extLst>
            <c:ext xmlns:c16="http://schemas.microsoft.com/office/drawing/2014/chart" uri="{C3380CC4-5D6E-409C-BE32-E72D297353CC}">
              <c16:uniqueId val="{00000000-A9D8-478E-A816-311E282B981A}"/>
            </c:ext>
          </c:extLst>
        </c:ser>
        <c:ser>
          <c:idx val="2"/>
          <c:order val="1"/>
          <c:tx>
            <c:strRef>
              <c:f>'4.2'!$C$7</c:f>
              <c:strCache>
                <c:ptCount val="1"/>
                <c:pt idx="0">
                  <c:v>Lending spread</c:v>
                </c:pt>
              </c:strCache>
            </c:strRef>
          </c:tx>
          <c:spPr>
            <a:ln w="28575" cap="rnd">
              <a:solidFill>
                <a:schemeClr val="accent3"/>
              </a:solidFill>
              <a:round/>
            </a:ln>
            <a:effectLst/>
          </c:spPr>
          <c:marker>
            <c:symbol val="none"/>
          </c:marker>
          <c:cat>
            <c:numRef>
              <c:f>'4.2'!$A$8:$A$72</c:f>
              <c:numCache>
                <c:formatCode>dd/mm/yy;@</c:formatCode>
                <c:ptCount val="65"/>
                <c:pt idx="0">
                  <c:v>40086</c:v>
                </c:pt>
                <c:pt idx="1">
                  <c:v>40178</c:v>
                </c:pt>
                <c:pt idx="2">
                  <c:v>40268</c:v>
                </c:pt>
                <c:pt idx="3">
                  <c:v>40359</c:v>
                </c:pt>
                <c:pt idx="4">
                  <c:v>40451</c:v>
                </c:pt>
                <c:pt idx="5">
                  <c:v>40543</c:v>
                </c:pt>
                <c:pt idx="6">
                  <c:v>40633</c:v>
                </c:pt>
                <c:pt idx="7">
                  <c:v>40724</c:v>
                </c:pt>
                <c:pt idx="8">
                  <c:v>40816</c:v>
                </c:pt>
                <c:pt idx="9">
                  <c:v>40908</c:v>
                </c:pt>
                <c:pt idx="10">
                  <c:v>40999</c:v>
                </c:pt>
                <c:pt idx="11">
                  <c:v>41090</c:v>
                </c:pt>
                <c:pt idx="12">
                  <c:v>41182</c:v>
                </c:pt>
                <c:pt idx="13">
                  <c:v>41274</c:v>
                </c:pt>
                <c:pt idx="14">
                  <c:v>41364</c:v>
                </c:pt>
                <c:pt idx="15">
                  <c:v>41455</c:v>
                </c:pt>
                <c:pt idx="16">
                  <c:v>41547</c:v>
                </c:pt>
                <c:pt idx="17">
                  <c:v>41639</c:v>
                </c:pt>
                <c:pt idx="18">
                  <c:v>41729</c:v>
                </c:pt>
                <c:pt idx="19">
                  <c:v>41820</c:v>
                </c:pt>
                <c:pt idx="20">
                  <c:v>41912</c:v>
                </c:pt>
                <c:pt idx="21">
                  <c:v>42004</c:v>
                </c:pt>
                <c:pt idx="22">
                  <c:v>42094</c:v>
                </c:pt>
                <c:pt idx="23">
                  <c:v>42185</c:v>
                </c:pt>
                <c:pt idx="24">
                  <c:v>42277</c:v>
                </c:pt>
                <c:pt idx="25">
                  <c:v>42369</c:v>
                </c:pt>
                <c:pt idx="26">
                  <c:v>42460</c:v>
                </c:pt>
                <c:pt idx="27">
                  <c:v>42551</c:v>
                </c:pt>
                <c:pt idx="28">
                  <c:v>42643</c:v>
                </c:pt>
                <c:pt idx="29">
                  <c:v>42735</c:v>
                </c:pt>
                <c:pt idx="30">
                  <c:v>42825</c:v>
                </c:pt>
                <c:pt idx="31">
                  <c:v>42916</c:v>
                </c:pt>
                <c:pt idx="32">
                  <c:v>43008</c:v>
                </c:pt>
                <c:pt idx="33">
                  <c:v>43100</c:v>
                </c:pt>
                <c:pt idx="34">
                  <c:v>43190</c:v>
                </c:pt>
                <c:pt idx="35">
                  <c:v>43281</c:v>
                </c:pt>
                <c:pt idx="36">
                  <c:v>43373</c:v>
                </c:pt>
                <c:pt idx="37">
                  <c:v>43465</c:v>
                </c:pt>
                <c:pt idx="38">
                  <c:v>43555</c:v>
                </c:pt>
                <c:pt idx="39">
                  <c:v>43646</c:v>
                </c:pt>
                <c:pt idx="40">
                  <c:v>43738</c:v>
                </c:pt>
                <c:pt idx="41">
                  <c:v>43830</c:v>
                </c:pt>
                <c:pt idx="42">
                  <c:v>43921</c:v>
                </c:pt>
                <c:pt idx="43">
                  <c:v>44012</c:v>
                </c:pt>
                <c:pt idx="44">
                  <c:v>44104</c:v>
                </c:pt>
                <c:pt idx="45">
                  <c:v>44196</c:v>
                </c:pt>
                <c:pt idx="46">
                  <c:v>44286</c:v>
                </c:pt>
                <c:pt idx="47">
                  <c:v>44377</c:v>
                </c:pt>
                <c:pt idx="48">
                  <c:v>44469</c:v>
                </c:pt>
                <c:pt idx="49">
                  <c:v>44561</c:v>
                </c:pt>
                <c:pt idx="50">
                  <c:v>44651</c:v>
                </c:pt>
                <c:pt idx="51">
                  <c:v>44742</c:v>
                </c:pt>
                <c:pt idx="52">
                  <c:v>44834</c:v>
                </c:pt>
                <c:pt idx="53">
                  <c:v>44926</c:v>
                </c:pt>
                <c:pt idx="54">
                  <c:v>45016</c:v>
                </c:pt>
                <c:pt idx="55">
                  <c:v>45107</c:v>
                </c:pt>
                <c:pt idx="56">
                  <c:v>45199</c:v>
                </c:pt>
                <c:pt idx="57">
                  <c:v>45291</c:v>
                </c:pt>
                <c:pt idx="58">
                  <c:v>45382</c:v>
                </c:pt>
                <c:pt idx="59">
                  <c:v>45473</c:v>
                </c:pt>
                <c:pt idx="60">
                  <c:v>45565</c:v>
                </c:pt>
                <c:pt idx="61">
                  <c:v>45657</c:v>
                </c:pt>
                <c:pt idx="62">
                  <c:v>45747</c:v>
                </c:pt>
                <c:pt idx="63">
                  <c:v>45838</c:v>
                </c:pt>
                <c:pt idx="64">
                  <c:v>45930</c:v>
                </c:pt>
              </c:numCache>
            </c:numRef>
          </c:cat>
          <c:val>
            <c:numRef>
              <c:f>'4.2'!$C$8:$C$72</c:f>
              <c:numCache>
                <c:formatCode>0.00</c:formatCode>
                <c:ptCount val="65"/>
                <c:pt idx="0">
                  <c:v>1.92</c:v>
                </c:pt>
                <c:pt idx="1">
                  <c:v>1.71</c:v>
                </c:pt>
                <c:pt idx="2">
                  <c:v>1.68</c:v>
                </c:pt>
                <c:pt idx="3">
                  <c:v>1.33</c:v>
                </c:pt>
                <c:pt idx="4">
                  <c:v>1.63</c:v>
                </c:pt>
                <c:pt idx="5">
                  <c:v>1.57</c:v>
                </c:pt>
                <c:pt idx="6">
                  <c:v>1.49</c:v>
                </c:pt>
                <c:pt idx="7">
                  <c:v>1.27</c:v>
                </c:pt>
                <c:pt idx="8">
                  <c:v>1.36</c:v>
                </c:pt>
                <c:pt idx="9">
                  <c:v>1.65</c:v>
                </c:pt>
                <c:pt idx="10">
                  <c:v>2.16</c:v>
                </c:pt>
                <c:pt idx="11">
                  <c:v>1.99</c:v>
                </c:pt>
                <c:pt idx="12">
                  <c:v>2.29</c:v>
                </c:pt>
                <c:pt idx="13">
                  <c:v>2.38</c:v>
                </c:pt>
                <c:pt idx="14">
                  <c:v>2.31</c:v>
                </c:pt>
                <c:pt idx="15">
                  <c:v>2.66</c:v>
                </c:pt>
                <c:pt idx="16">
                  <c:v>2.61</c:v>
                </c:pt>
                <c:pt idx="17">
                  <c:v>2.59</c:v>
                </c:pt>
                <c:pt idx="18">
                  <c:v>2.52</c:v>
                </c:pt>
                <c:pt idx="19">
                  <c:v>2.41</c:v>
                </c:pt>
                <c:pt idx="20">
                  <c:v>2.46</c:v>
                </c:pt>
                <c:pt idx="21">
                  <c:v>2.4500000000000002</c:v>
                </c:pt>
                <c:pt idx="22">
                  <c:v>2.16</c:v>
                </c:pt>
                <c:pt idx="23">
                  <c:v>2.2200000000000002</c:v>
                </c:pt>
                <c:pt idx="24">
                  <c:v>2.21</c:v>
                </c:pt>
                <c:pt idx="25">
                  <c:v>2.0099999999999998</c:v>
                </c:pt>
                <c:pt idx="26">
                  <c:v>2.12</c:v>
                </c:pt>
                <c:pt idx="27">
                  <c:v>1.99</c:v>
                </c:pt>
                <c:pt idx="28">
                  <c:v>1.85</c:v>
                </c:pt>
                <c:pt idx="29">
                  <c:v>1.84</c:v>
                </c:pt>
                <c:pt idx="30">
                  <c:v>2.06</c:v>
                </c:pt>
                <c:pt idx="31">
                  <c:v>2.17</c:v>
                </c:pt>
                <c:pt idx="32">
                  <c:v>2.16</c:v>
                </c:pt>
                <c:pt idx="33">
                  <c:v>2.14</c:v>
                </c:pt>
                <c:pt idx="34">
                  <c:v>1.76</c:v>
                </c:pt>
                <c:pt idx="35">
                  <c:v>1.94</c:v>
                </c:pt>
                <c:pt idx="36">
                  <c:v>1.82</c:v>
                </c:pt>
                <c:pt idx="37">
                  <c:v>1.8</c:v>
                </c:pt>
                <c:pt idx="38">
                  <c:v>1.73</c:v>
                </c:pt>
                <c:pt idx="39">
                  <c:v>1.7</c:v>
                </c:pt>
                <c:pt idx="40">
                  <c:v>1.6</c:v>
                </c:pt>
                <c:pt idx="41">
                  <c:v>1.68</c:v>
                </c:pt>
                <c:pt idx="42">
                  <c:v>2.31</c:v>
                </c:pt>
                <c:pt idx="43">
                  <c:v>2.0699999999999998</c:v>
                </c:pt>
                <c:pt idx="44">
                  <c:v>2.06</c:v>
                </c:pt>
                <c:pt idx="45">
                  <c:v>1.81</c:v>
                </c:pt>
                <c:pt idx="46">
                  <c:v>1.9</c:v>
                </c:pt>
                <c:pt idx="47">
                  <c:v>2.0099999999999998</c:v>
                </c:pt>
                <c:pt idx="48">
                  <c:v>1.63</c:v>
                </c:pt>
                <c:pt idx="49">
                  <c:v>1.47</c:v>
                </c:pt>
                <c:pt idx="50">
                  <c:v>1.34</c:v>
                </c:pt>
                <c:pt idx="51">
                  <c:v>1.17</c:v>
                </c:pt>
                <c:pt idx="52">
                  <c:v>0.53</c:v>
                </c:pt>
                <c:pt idx="53">
                  <c:v>1.1399999999999999</c:v>
                </c:pt>
                <c:pt idx="54">
                  <c:v>0.91</c:v>
                </c:pt>
                <c:pt idx="55">
                  <c:v>0.65</c:v>
                </c:pt>
                <c:pt idx="56">
                  <c:v>0.84</c:v>
                </c:pt>
                <c:pt idx="57">
                  <c:v>1.1299999999999999</c:v>
                </c:pt>
                <c:pt idx="58">
                  <c:v>1.24</c:v>
                </c:pt>
                <c:pt idx="59">
                  <c:v>1.23</c:v>
                </c:pt>
                <c:pt idx="60">
                  <c:v>1.22</c:v>
                </c:pt>
                <c:pt idx="61">
                  <c:v>1.23</c:v>
                </c:pt>
                <c:pt idx="62">
                  <c:v>1.32</c:v>
                </c:pt>
                <c:pt idx="63">
                  <c:v>1.51</c:v>
                </c:pt>
                <c:pt idx="64">
                  <c:v>1.47</c:v>
                </c:pt>
              </c:numCache>
            </c:numRef>
          </c:val>
          <c:smooth val="0"/>
          <c:extLst>
            <c:ext xmlns:c16="http://schemas.microsoft.com/office/drawing/2014/chart" uri="{C3380CC4-5D6E-409C-BE32-E72D297353CC}">
              <c16:uniqueId val="{00000001-A9D8-478E-A816-311E282B981A}"/>
            </c:ext>
          </c:extLst>
        </c:ser>
        <c:ser>
          <c:idx val="3"/>
          <c:order val="2"/>
          <c:tx>
            <c:strRef>
              <c:f>'4.2'!$D$7</c:f>
              <c:strCache>
                <c:ptCount val="1"/>
                <c:pt idx="0">
                  <c:v>Combined spread</c:v>
                </c:pt>
              </c:strCache>
            </c:strRef>
          </c:tx>
          <c:spPr>
            <a:ln w="28575" cap="rnd">
              <a:solidFill>
                <a:schemeClr val="accent4"/>
              </a:solidFill>
              <a:round/>
            </a:ln>
            <a:effectLst/>
          </c:spPr>
          <c:marker>
            <c:symbol val="none"/>
          </c:marker>
          <c:cat>
            <c:numRef>
              <c:f>'4.2'!$A$8:$A$72</c:f>
              <c:numCache>
                <c:formatCode>dd/mm/yy;@</c:formatCode>
                <c:ptCount val="65"/>
                <c:pt idx="0">
                  <c:v>40086</c:v>
                </c:pt>
                <c:pt idx="1">
                  <c:v>40178</c:v>
                </c:pt>
                <c:pt idx="2">
                  <c:v>40268</c:v>
                </c:pt>
                <c:pt idx="3">
                  <c:v>40359</c:v>
                </c:pt>
                <c:pt idx="4">
                  <c:v>40451</c:v>
                </c:pt>
                <c:pt idx="5">
                  <c:v>40543</c:v>
                </c:pt>
                <c:pt idx="6">
                  <c:v>40633</c:v>
                </c:pt>
                <c:pt idx="7">
                  <c:v>40724</c:v>
                </c:pt>
                <c:pt idx="8">
                  <c:v>40816</c:v>
                </c:pt>
                <c:pt idx="9">
                  <c:v>40908</c:v>
                </c:pt>
                <c:pt idx="10">
                  <c:v>40999</c:v>
                </c:pt>
                <c:pt idx="11">
                  <c:v>41090</c:v>
                </c:pt>
                <c:pt idx="12">
                  <c:v>41182</c:v>
                </c:pt>
                <c:pt idx="13">
                  <c:v>41274</c:v>
                </c:pt>
                <c:pt idx="14">
                  <c:v>41364</c:v>
                </c:pt>
                <c:pt idx="15">
                  <c:v>41455</c:v>
                </c:pt>
                <c:pt idx="16">
                  <c:v>41547</c:v>
                </c:pt>
                <c:pt idx="17">
                  <c:v>41639</c:v>
                </c:pt>
                <c:pt idx="18">
                  <c:v>41729</c:v>
                </c:pt>
                <c:pt idx="19">
                  <c:v>41820</c:v>
                </c:pt>
                <c:pt idx="20">
                  <c:v>41912</c:v>
                </c:pt>
                <c:pt idx="21">
                  <c:v>42004</c:v>
                </c:pt>
                <c:pt idx="22">
                  <c:v>42094</c:v>
                </c:pt>
                <c:pt idx="23">
                  <c:v>42185</c:v>
                </c:pt>
                <c:pt idx="24">
                  <c:v>42277</c:v>
                </c:pt>
                <c:pt idx="25">
                  <c:v>42369</c:v>
                </c:pt>
                <c:pt idx="26">
                  <c:v>42460</c:v>
                </c:pt>
                <c:pt idx="27">
                  <c:v>42551</c:v>
                </c:pt>
                <c:pt idx="28">
                  <c:v>42643</c:v>
                </c:pt>
                <c:pt idx="29">
                  <c:v>42735</c:v>
                </c:pt>
                <c:pt idx="30">
                  <c:v>42825</c:v>
                </c:pt>
                <c:pt idx="31">
                  <c:v>42916</c:v>
                </c:pt>
                <c:pt idx="32">
                  <c:v>43008</c:v>
                </c:pt>
                <c:pt idx="33">
                  <c:v>43100</c:v>
                </c:pt>
                <c:pt idx="34">
                  <c:v>43190</c:v>
                </c:pt>
                <c:pt idx="35">
                  <c:v>43281</c:v>
                </c:pt>
                <c:pt idx="36">
                  <c:v>43373</c:v>
                </c:pt>
                <c:pt idx="37">
                  <c:v>43465</c:v>
                </c:pt>
                <c:pt idx="38">
                  <c:v>43555</c:v>
                </c:pt>
                <c:pt idx="39">
                  <c:v>43646</c:v>
                </c:pt>
                <c:pt idx="40">
                  <c:v>43738</c:v>
                </c:pt>
                <c:pt idx="41">
                  <c:v>43830</c:v>
                </c:pt>
                <c:pt idx="42">
                  <c:v>43921</c:v>
                </c:pt>
                <c:pt idx="43">
                  <c:v>44012</c:v>
                </c:pt>
                <c:pt idx="44">
                  <c:v>44104</c:v>
                </c:pt>
                <c:pt idx="45">
                  <c:v>44196</c:v>
                </c:pt>
                <c:pt idx="46">
                  <c:v>44286</c:v>
                </c:pt>
                <c:pt idx="47">
                  <c:v>44377</c:v>
                </c:pt>
                <c:pt idx="48">
                  <c:v>44469</c:v>
                </c:pt>
                <c:pt idx="49">
                  <c:v>44561</c:v>
                </c:pt>
                <c:pt idx="50">
                  <c:v>44651</c:v>
                </c:pt>
                <c:pt idx="51">
                  <c:v>44742</c:v>
                </c:pt>
                <c:pt idx="52">
                  <c:v>44834</c:v>
                </c:pt>
                <c:pt idx="53">
                  <c:v>44926</c:v>
                </c:pt>
                <c:pt idx="54">
                  <c:v>45016</c:v>
                </c:pt>
                <c:pt idx="55">
                  <c:v>45107</c:v>
                </c:pt>
                <c:pt idx="56">
                  <c:v>45199</c:v>
                </c:pt>
                <c:pt idx="57">
                  <c:v>45291</c:v>
                </c:pt>
                <c:pt idx="58">
                  <c:v>45382</c:v>
                </c:pt>
                <c:pt idx="59">
                  <c:v>45473</c:v>
                </c:pt>
                <c:pt idx="60">
                  <c:v>45565</c:v>
                </c:pt>
                <c:pt idx="61">
                  <c:v>45657</c:v>
                </c:pt>
                <c:pt idx="62">
                  <c:v>45747</c:v>
                </c:pt>
                <c:pt idx="63">
                  <c:v>45838</c:v>
                </c:pt>
                <c:pt idx="64">
                  <c:v>45930</c:v>
                </c:pt>
              </c:numCache>
            </c:numRef>
          </c:cat>
          <c:val>
            <c:numRef>
              <c:f>'4.2'!$D$8:$D$72</c:f>
              <c:numCache>
                <c:formatCode>0.00</c:formatCode>
                <c:ptCount val="65"/>
                <c:pt idx="0">
                  <c:v>2.2199999999999998</c:v>
                </c:pt>
                <c:pt idx="1">
                  <c:v>2.0999999999999996</c:v>
                </c:pt>
                <c:pt idx="2">
                  <c:v>2.08</c:v>
                </c:pt>
                <c:pt idx="3">
                  <c:v>2.0800000000000005</c:v>
                </c:pt>
                <c:pt idx="4">
                  <c:v>2.09</c:v>
                </c:pt>
                <c:pt idx="5">
                  <c:v>2.0100000000000002</c:v>
                </c:pt>
                <c:pt idx="6">
                  <c:v>1.9699999999999998</c:v>
                </c:pt>
                <c:pt idx="7">
                  <c:v>1.94</c:v>
                </c:pt>
                <c:pt idx="8">
                  <c:v>1.9899999999999998</c:v>
                </c:pt>
                <c:pt idx="9">
                  <c:v>2.0400000000000005</c:v>
                </c:pt>
                <c:pt idx="10">
                  <c:v>1.9800000000000004</c:v>
                </c:pt>
                <c:pt idx="11">
                  <c:v>2.02</c:v>
                </c:pt>
                <c:pt idx="12">
                  <c:v>1.9899999999999998</c:v>
                </c:pt>
                <c:pt idx="13">
                  <c:v>1.9</c:v>
                </c:pt>
                <c:pt idx="14">
                  <c:v>1.8900000000000006</c:v>
                </c:pt>
                <c:pt idx="15">
                  <c:v>2.1699999999999995</c:v>
                </c:pt>
                <c:pt idx="16">
                  <c:v>2.11</c:v>
                </c:pt>
                <c:pt idx="17">
                  <c:v>2.08</c:v>
                </c:pt>
                <c:pt idx="18">
                  <c:v>2.0499999999999998</c:v>
                </c:pt>
                <c:pt idx="19">
                  <c:v>2.1</c:v>
                </c:pt>
                <c:pt idx="20">
                  <c:v>2.0499999999999998</c:v>
                </c:pt>
                <c:pt idx="21">
                  <c:v>2.1</c:v>
                </c:pt>
                <c:pt idx="22">
                  <c:v>2.0700000000000003</c:v>
                </c:pt>
                <c:pt idx="23">
                  <c:v>2.1100000000000003</c:v>
                </c:pt>
                <c:pt idx="24">
                  <c:v>2.16</c:v>
                </c:pt>
                <c:pt idx="25">
                  <c:v>2.23</c:v>
                </c:pt>
                <c:pt idx="26">
                  <c:v>2.2400000000000002</c:v>
                </c:pt>
                <c:pt idx="27">
                  <c:v>2.23</c:v>
                </c:pt>
                <c:pt idx="28">
                  <c:v>2.21</c:v>
                </c:pt>
                <c:pt idx="29">
                  <c:v>2.2000000000000002</c:v>
                </c:pt>
                <c:pt idx="30">
                  <c:v>2.23</c:v>
                </c:pt>
                <c:pt idx="31">
                  <c:v>2.23</c:v>
                </c:pt>
                <c:pt idx="32">
                  <c:v>2.17</c:v>
                </c:pt>
                <c:pt idx="33">
                  <c:v>2.19</c:v>
                </c:pt>
                <c:pt idx="34">
                  <c:v>2.13</c:v>
                </c:pt>
                <c:pt idx="35">
                  <c:v>2.17</c:v>
                </c:pt>
                <c:pt idx="36">
                  <c:v>2.13</c:v>
                </c:pt>
                <c:pt idx="37">
                  <c:v>2.1800000000000002</c:v>
                </c:pt>
                <c:pt idx="38">
                  <c:v>2.17</c:v>
                </c:pt>
                <c:pt idx="39">
                  <c:v>2.2599999999999998</c:v>
                </c:pt>
                <c:pt idx="40">
                  <c:v>2.31</c:v>
                </c:pt>
                <c:pt idx="41">
                  <c:v>2.38</c:v>
                </c:pt>
                <c:pt idx="42">
                  <c:v>2.38</c:v>
                </c:pt>
                <c:pt idx="43">
                  <c:v>1.88</c:v>
                </c:pt>
                <c:pt idx="44">
                  <c:v>1.92</c:v>
                </c:pt>
                <c:pt idx="45">
                  <c:v>1.9000000000000001</c:v>
                </c:pt>
                <c:pt idx="46">
                  <c:v>1.93</c:v>
                </c:pt>
                <c:pt idx="47">
                  <c:v>1.8999999999999997</c:v>
                </c:pt>
                <c:pt idx="48">
                  <c:v>1.8699999999999999</c:v>
                </c:pt>
                <c:pt idx="49">
                  <c:v>1.98</c:v>
                </c:pt>
                <c:pt idx="50">
                  <c:v>2.1</c:v>
                </c:pt>
                <c:pt idx="51">
                  <c:v>2.15</c:v>
                </c:pt>
                <c:pt idx="52">
                  <c:v>2.2800000000000002</c:v>
                </c:pt>
                <c:pt idx="53">
                  <c:v>2.6799999999999997</c:v>
                </c:pt>
                <c:pt idx="54">
                  <c:v>2.6</c:v>
                </c:pt>
                <c:pt idx="55">
                  <c:v>2.76</c:v>
                </c:pt>
                <c:pt idx="56">
                  <c:v>2.84</c:v>
                </c:pt>
                <c:pt idx="57">
                  <c:v>2.84</c:v>
                </c:pt>
                <c:pt idx="58">
                  <c:v>2.75</c:v>
                </c:pt>
                <c:pt idx="59">
                  <c:v>2.77</c:v>
                </c:pt>
                <c:pt idx="60">
                  <c:v>2.71</c:v>
                </c:pt>
                <c:pt idx="61">
                  <c:v>2.69</c:v>
                </c:pt>
                <c:pt idx="62">
                  <c:v>2.63</c:v>
                </c:pt>
                <c:pt idx="63">
                  <c:v>2.66</c:v>
                </c:pt>
                <c:pt idx="64">
                  <c:v>2.5099999999999998</c:v>
                </c:pt>
              </c:numCache>
            </c:numRef>
          </c:val>
          <c:smooth val="0"/>
          <c:extLst>
            <c:ext xmlns:c16="http://schemas.microsoft.com/office/drawing/2014/chart" uri="{C3380CC4-5D6E-409C-BE32-E72D297353CC}">
              <c16:uniqueId val="{00000002-A9D8-478E-A816-311E282B981A}"/>
            </c:ext>
          </c:extLst>
        </c:ser>
        <c:dLbls>
          <c:showLegendKey val="0"/>
          <c:showVal val="0"/>
          <c:showCatName val="0"/>
          <c:showSerName val="0"/>
          <c:showPercent val="0"/>
          <c:showBubbleSize val="0"/>
        </c:dLbls>
        <c:marker val="1"/>
        <c:smooth val="0"/>
        <c:axId val="1649238480"/>
        <c:axId val="1649234160"/>
      </c:lineChart>
      <c:lineChart>
        <c:grouping val="standard"/>
        <c:varyColors val="0"/>
        <c:ser>
          <c:idx val="1"/>
          <c:order val="3"/>
          <c:tx>
            <c:strRef>
              <c:f>'4.2'!$E$7</c:f>
              <c:strCache>
                <c:ptCount val="1"/>
              </c:strCache>
            </c:strRef>
          </c:tx>
          <c:spPr>
            <a:ln w="28575" cap="rnd">
              <a:solidFill>
                <a:schemeClr val="accent2"/>
              </a:solidFill>
              <a:round/>
            </a:ln>
            <a:effectLst/>
          </c:spPr>
          <c:marker>
            <c:symbol val="none"/>
          </c:marker>
          <c:cat>
            <c:numRef>
              <c:f>'4.2'!$A$8:$A$72</c:f>
              <c:numCache>
                <c:formatCode>dd/mm/yy;@</c:formatCode>
                <c:ptCount val="65"/>
                <c:pt idx="0">
                  <c:v>40086</c:v>
                </c:pt>
                <c:pt idx="1">
                  <c:v>40178</c:v>
                </c:pt>
                <c:pt idx="2">
                  <c:v>40268</c:v>
                </c:pt>
                <c:pt idx="3">
                  <c:v>40359</c:v>
                </c:pt>
                <c:pt idx="4">
                  <c:v>40451</c:v>
                </c:pt>
                <c:pt idx="5">
                  <c:v>40543</c:v>
                </c:pt>
                <c:pt idx="6">
                  <c:v>40633</c:v>
                </c:pt>
                <c:pt idx="7">
                  <c:v>40724</c:v>
                </c:pt>
                <c:pt idx="8">
                  <c:v>40816</c:v>
                </c:pt>
                <c:pt idx="9">
                  <c:v>40908</c:v>
                </c:pt>
                <c:pt idx="10">
                  <c:v>40999</c:v>
                </c:pt>
                <c:pt idx="11">
                  <c:v>41090</c:v>
                </c:pt>
                <c:pt idx="12">
                  <c:v>41182</c:v>
                </c:pt>
                <c:pt idx="13">
                  <c:v>41274</c:v>
                </c:pt>
                <c:pt idx="14">
                  <c:v>41364</c:v>
                </c:pt>
                <c:pt idx="15">
                  <c:v>41455</c:v>
                </c:pt>
                <c:pt idx="16">
                  <c:v>41547</c:v>
                </c:pt>
                <c:pt idx="17">
                  <c:v>41639</c:v>
                </c:pt>
                <c:pt idx="18">
                  <c:v>41729</c:v>
                </c:pt>
                <c:pt idx="19">
                  <c:v>41820</c:v>
                </c:pt>
                <c:pt idx="20">
                  <c:v>41912</c:v>
                </c:pt>
                <c:pt idx="21">
                  <c:v>42004</c:v>
                </c:pt>
                <c:pt idx="22">
                  <c:v>42094</c:v>
                </c:pt>
                <c:pt idx="23">
                  <c:v>42185</c:v>
                </c:pt>
                <c:pt idx="24">
                  <c:v>42277</c:v>
                </c:pt>
                <c:pt idx="25">
                  <c:v>42369</c:v>
                </c:pt>
                <c:pt idx="26">
                  <c:v>42460</c:v>
                </c:pt>
                <c:pt idx="27">
                  <c:v>42551</c:v>
                </c:pt>
                <c:pt idx="28">
                  <c:v>42643</c:v>
                </c:pt>
                <c:pt idx="29">
                  <c:v>42735</c:v>
                </c:pt>
                <c:pt idx="30">
                  <c:v>42825</c:v>
                </c:pt>
                <c:pt idx="31">
                  <c:v>42916</c:v>
                </c:pt>
                <c:pt idx="32">
                  <c:v>43008</c:v>
                </c:pt>
                <c:pt idx="33">
                  <c:v>43100</c:v>
                </c:pt>
                <c:pt idx="34">
                  <c:v>43190</c:v>
                </c:pt>
                <c:pt idx="35">
                  <c:v>43281</c:v>
                </c:pt>
                <c:pt idx="36">
                  <c:v>43373</c:v>
                </c:pt>
                <c:pt idx="37">
                  <c:v>43465</c:v>
                </c:pt>
                <c:pt idx="38">
                  <c:v>43555</c:v>
                </c:pt>
                <c:pt idx="39">
                  <c:v>43646</c:v>
                </c:pt>
                <c:pt idx="40">
                  <c:v>43738</c:v>
                </c:pt>
                <c:pt idx="41">
                  <c:v>43830</c:v>
                </c:pt>
                <c:pt idx="42">
                  <c:v>43921</c:v>
                </c:pt>
                <c:pt idx="43">
                  <c:v>44012</c:v>
                </c:pt>
                <c:pt idx="44">
                  <c:v>44104</c:v>
                </c:pt>
                <c:pt idx="45">
                  <c:v>44196</c:v>
                </c:pt>
                <c:pt idx="46">
                  <c:v>44286</c:v>
                </c:pt>
                <c:pt idx="47">
                  <c:v>44377</c:v>
                </c:pt>
                <c:pt idx="48">
                  <c:v>44469</c:v>
                </c:pt>
                <c:pt idx="49">
                  <c:v>44561</c:v>
                </c:pt>
                <c:pt idx="50">
                  <c:v>44651</c:v>
                </c:pt>
                <c:pt idx="51">
                  <c:v>44742</c:v>
                </c:pt>
                <c:pt idx="52">
                  <c:v>44834</c:v>
                </c:pt>
                <c:pt idx="53">
                  <c:v>44926</c:v>
                </c:pt>
                <c:pt idx="54">
                  <c:v>45016</c:v>
                </c:pt>
                <c:pt idx="55">
                  <c:v>45107</c:v>
                </c:pt>
                <c:pt idx="56">
                  <c:v>45199</c:v>
                </c:pt>
                <c:pt idx="57">
                  <c:v>45291</c:v>
                </c:pt>
                <c:pt idx="58">
                  <c:v>45382</c:v>
                </c:pt>
                <c:pt idx="59">
                  <c:v>45473</c:v>
                </c:pt>
                <c:pt idx="60">
                  <c:v>45565</c:v>
                </c:pt>
                <c:pt idx="61">
                  <c:v>45657</c:v>
                </c:pt>
                <c:pt idx="62">
                  <c:v>45747</c:v>
                </c:pt>
                <c:pt idx="63">
                  <c:v>45838</c:v>
                </c:pt>
                <c:pt idx="64">
                  <c:v>45930</c:v>
                </c:pt>
              </c:numCache>
            </c:numRef>
          </c:cat>
          <c:val>
            <c:numRef>
              <c:f>'4.2'!$E$8:$E$72</c:f>
              <c:numCache>
                <c:formatCode>0.00</c:formatCode>
                <c:ptCount val="65"/>
              </c:numCache>
            </c:numRef>
          </c:val>
          <c:smooth val="0"/>
          <c:extLst>
            <c:ext xmlns:c16="http://schemas.microsoft.com/office/drawing/2014/chart" uri="{C3380CC4-5D6E-409C-BE32-E72D297353CC}">
              <c16:uniqueId val="{00000000-8CDD-44A0-91DB-4C3F53591374}"/>
            </c:ext>
          </c:extLst>
        </c:ser>
        <c:dLbls>
          <c:showLegendKey val="0"/>
          <c:showVal val="0"/>
          <c:showCatName val="0"/>
          <c:showSerName val="0"/>
          <c:showPercent val="0"/>
          <c:showBubbleSize val="0"/>
        </c:dLbls>
        <c:marker val="1"/>
        <c:smooth val="0"/>
        <c:axId val="2066609935"/>
        <c:axId val="2066619055"/>
      </c:lineChart>
      <c:dateAx>
        <c:axId val="1649238480"/>
        <c:scaling>
          <c:orientation val="minMax"/>
        </c:scaling>
        <c:delete val="0"/>
        <c:axPos val="b"/>
        <c:numFmt formatCode="dd/mm/yy;@" sourceLinked="1"/>
        <c:majorTickMark val="cross"/>
        <c:minorTickMark val="none"/>
        <c:tickLblPos val="low"/>
        <c:spPr>
          <a:noFill/>
          <a:ln w="317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1649234160"/>
        <c:crosses val="autoZero"/>
        <c:auto val="1"/>
        <c:lblOffset val="100"/>
        <c:baseTimeUnit val="days"/>
        <c:majorUnit val="4"/>
        <c:majorTimeUnit val="years"/>
        <c:minorUnit val="1"/>
        <c:minorTimeUnit val="days"/>
      </c:dateAx>
      <c:valAx>
        <c:axId val="1649234160"/>
        <c:scaling>
          <c:orientation val="minMax"/>
          <c:max val="3"/>
          <c:min val="-1"/>
        </c:scaling>
        <c:delete val="0"/>
        <c:axPos val="l"/>
        <c:title>
          <c:tx>
            <c:rich>
              <a:bodyPr rot="-54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r>
                  <a:rPr lang="nb-NO"/>
                  <a:t>Per cent</a:t>
                </a:r>
              </a:p>
            </c:rich>
          </c:tx>
          <c:overlay val="0"/>
          <c:spPr>
            <a:noFill/>
            <a:ln>
              <a:noFill/>
            </a:ln>
            <a:effectLst/>
          </c:spPr>
          <c:txPr>
            <a:bodyPr rot="-54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title>
        <c:numFmt formatCode="#,##0" sourceLinked="0"/>
        <c:majorTickMark val="in"/>
        <c:minorTickMark val="none"/>
        <c:tickLblPos val="nextTo"/>
        <c:spPr>
          <a:noFill/>
          <a:ln w="3175">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1649238480"/>
        <c:crosses val="autoZero"/>
        <c:crossBetween val="between"/>
        <c:majorUnit val="1"/>
      </c:valAx>
      <c:valAx>
        <c:axId val="2066619055"/>
        <c:scaling>
          <c:orientation val="minMax"/>
          <c:max val="3"/>
          <c:min val="-1"/>
        </c:scaling>
        <c:delete val="0"/>
        <c:axPos val="r"/>
        <c:numFmt formatCode="0" sourceLinked="0"/>
        <c:majorTickMark val="in"/>
        <c:minorTickMark val="none"/>
        <c:tickLblPos val="nextTo"/>
        <c:spPr>
          <a:noFill/>
          <a:ln w="3175">
            <a:solidFill>
              <a:schemeClr val="accent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2066609935"/>
        <c:crosses val="max"/>
        <c:crossBetween val="between"/>
        <c:majorUnit val="1"/>
      </c:valAx>
      <c:dateAx>
        <c:axId val="2066609935"/>
        <c:scaling>
          <c:orientation val="minMax"/>
        </c:scaling>
        <c:delete val="1"/>
        <c:axPos val="b"/>
        <c:numFmt formatCode="dd/mm/yy;@" sourceLinked="1"/>
        <c:majorTickMark val="out"/>
        <c:minorTickMark val="none"/>
        <c:tickLblPos val="nextTo"/>
        <c:crossAx val="2066619055"/>
        <c:crosses val="autoZero"/>
        <c:auto val="1"/>
        <c:lblOffset val="100"/>
        <c:baseTimeUnit val="days"/>
      </c:dateAx>
      <c:spPr>
        <a:noFill/>
        <a:ln>
          <a:noFill/>
        </a:ln>
        <a:effectLst/>
      </c:spPr>
    </c:plotArea>
    <c:legend>
      <c:legendPos val="r"/>
      <c:legendEntry>
        <c:idx val="3"/>
        <c:delete val="1"/>
      </c:legendEntry>
      <c:layout>
        <c:manualLayout>
          <c:xMode val="edge"/>
          <c:yMode val="edge"/>
          <c:x val="3.7309259259259257E-3"/>
          <c:y val="0.92945444444444447"/>
          <c:w val="0.91301351851851853"/>
          <c:h val="7.0545555555555556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90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164648148148148"/>
          <c:y val="3.5591817160741557E-2"/>
          <c:w val="0.84186388888888886"/>
          <c:h val="0.6552675"/>
        </c:manualLayout>
      </c:layout>
      <c:barChart>
        <c:barDir val="col"/>
        <c:grouping val="clustered"/>
        <c:varyColors val="0"/>
        <c:ser>
          <c:idx val="0"/>
          <c:order val="0"/>
          <c:tx>
            <c:strRef>
              <c:f>'4.22'!$B$7</c:f>
              <c:strCache>
                <c:ptCount val="1"/>
              </c:strCache>
            </c:strRef>
          </c:tx>
          <c:spPr>
            <a:solidFill>
              <a:schemeClr val="accent1"/>
            </a:solidFill>
            <a:ln>
              <a:noFill/>
            </a:ln>
            <a:effectLst/>
          </c:spPr>
          <c:invertIfNegative val="0"/>
          <c:cat>
            <c:strRef>
              <c:f>'4.22'!$A$8:$A$15</c:f>
              <c:strCache>
                <c:ptCount val="8"/>
                <c:pt idx="0">
                  <c:v>Real estate activities</c:v>
                </c:pt>
                <c:pt idx="1">
                  <c:v>Construction</c:v>
                </c:pt>
                <c:pt idx="2">
                  <c:v>Services</c:v>
                </c:pt>
                <c:pt idx="3">
                  <c:v>Fishing/fish farming</c:v>
                </c:pt>
                <c:pt idx="4">
                  <c:v>Agriculture and forestry</c:v>
                </c:pt>
                <c:pt idx="5">
                  <c:v>Retail trade</c:v>
                </c:pt>
                <c:pt idx="6">
                  <c:v>Manufacturing</c:v>
                </c:pt>
                <c:pt idx="7">
                  <c:v>Other</c:v>
                </c:pt>
              </c:strCache>
            </c:strRef>
          </c:cat>
          <c:val>
            <c:numRef>
              <c:f>'4.22'!$B$8:$B$15</c:f>
              <c:numCache>
                <c:formatCode>0.0</c:formatCode>
                <c:ptCount val="8"/>
                <c:pt idx="0">
                  <c:v>5.0999999999999996</c:v>
                </c:pt>
                <c:pt idx="1">
                  <c:v>-2.6</c:v>
                </c:pt>
                <c:pt idx="2">
                  <c:v>-0.7</c:v>
                </c:pt>
                <c:pt idx="3">
                  <c:v>11.4</c:v>
                </c:pt>
                <c:pt idx="4">
                  <c:v>9.4</c:v>
                </c:pt>
                <c:pt idx="5">
                  <c:v>-3.7</c:v>
                </c:pt>
                <c:pt idx="6">
                  <c:v>6.4</c:v>
                </c:pt>
                <c:pt idx="7">
                  <c:v>12.8</c:v>
                </c:pt>
              </c:numCache>
            </c:numRef>
          </c:val>
          <c:extLst>
            <c:ext xmlns:c16="http://schemas.microsoft.com/office/drawing/2014/chart" uri="{C3380CC4-5D6E-409C-BE32-E72D297353CC}">
              <c16:uniqueId val="{00000003-6E54-4A13-90D3-7A23DAF8281F}"/>
            </c:ext>
          </c:extLst>
        </c:ser>
        <c:dLbls>
          <c:showLegendKey val="0"/>
          <c:showVal val="0"/>
          <c:showCatName val="0"/>
          <c:showSerName val="0"/>
          <c:showPercent val="0"/>
          <c:showBubbleSize val="0"/>
        </c:dLbls>
        <c:gapWidth val="219"/>
        <c:axId val="297342656"/>
        <c:axId val="297343136"/>
      </c:barChart>
      <c:barChart>
        <c:barDir val="col"/>
        <c:grouping val="clustered"/>
        <c:varyColors val="0"/>
        <c:ser>
          <c:idx val="2"/>
          <c:order val="1"/>
          <c:tx>
            <c:strRef>
              <c:f>'4.22'!$D$7</c:f>
              <c:strCache>
                <c:ptCount val="1"/>
              </c:strCache>
            </c:strRef>
          </c:tx>
          <c:spPr>
            <a:solidFill>
              <a:schemeClr val="accent3"/>
            </a:solidFill>
            <a:ln>
              <a:noFill/>
            </a:ln>
            <a:effectLst/>
          </c:spPr>
          <c:invertIfNegative val="0"/>
          <c:cat>
            <c:strRef>
              <c:f>'4.22'!$A$8:$A$15</c:f>
              <c:strCache>
                <c:ptCount val="8"/>
                <c:pt idx="0">
                  <c:v>Real estate activities</c:v>
                </c:pt>
                <c:pt idx="1">
                  <c:v>Construction</c:v>
                </c:pt>
                <c:pt idx="2">
                  <c:v>Services</c:v>
                </c:pt>
                <c:pt idx="3">
                  <c:v>Fishing/fish farming</c:v>
                </c:pt>
                <c:pt idx="4">
                  <c:v>Agriculture and forestry</c:v>
                </c:pt>
                <c:pt idx="5">
                  <c:v>Retail trade</c:v>
                </c:pt>
                <c:pt idx="6">
                  <c:v>Manufacturing</c:v>
                </c:pt>
                <c:pt idx="7">
                  <c:v>Other</c:v>
                </c:pt>
              </c:strCache>
            </c:strRef>
          </c:cat>
          <c:val>
            <c:numRef>
              <c:f>'4.22'!$D$8</c:f>
              <c:numCache>
                <c:formatCode>0.00</c:formatCode>
                <c:ptCount val="1"/>
              </c:numCache>
            </c:numRef>
          </c:val>
          <c:extLst>
            <c:ext xmlns:c16="http://schemas.microsoft.com/office/drawing/2014/chart" uri="{C3380CC4-5D6E-409C-BE32-E72D297353CC}">
              <c16:uniqueId val="{0000000E-6E54-4A13-90D3-7A23DAF8281F}"/>
            </c:ext>
          </c:extLst>
        </c:ser>
        <c:dLbls>
          <c:showLegendKey val="0"/>
          <c:showVal val="0"/>
          <c:showCatName val="0"/>
          <c:showSerName val="0"/>
          <c:showPercent val="0"/>
          <c:showBubbleSize val="0"/>
        </c:dLbls>
        <c:gapWidth val="219"/>
        <c:axId val="242309087"/>
        <c:axId val="242305727"/>
      </c:barChart>
      <c:catAx>
        <c:axId val="297342656"/>
        <c:scaling>
          <c:orientation val="minMax"/>
        </c:scaling>
        <c:delete val="0"/>
        <c:axPos val="b"/>
        <c:numFmt formatCode="General" sourceLinked="1"/>
        <c:majorTickMark val="none"/>
        <c:minorTickMark val="none"/>
        <c:tickLblPos val="low"/>
        <c:spPr>
          <a:noFill/>
          <a:ln w="3175" cap="flat" cmpd="sng" algn="ctr">
            <a:solidFill>
              <a:schemeClr val="tx1"/>
            </a:solidFill>
            <a:round/>
          </a:ln>
          <a:effectLst/>
        </c:spPr>
        <c:txPr>
          <a:bodyPr rot="-60000000" spcFirstLastPara="1" vertOverflow="ellipsis" vert="horz" wrap="square" anchor="ctr" anchorCtr="1"/>
          <a:lstStyle/>
          <a:p>
            <a:pPr>
              <a:defRPr lang="en-US"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297343136"/>
        <c:crosses val="autoZero"/>
        <c:auto val="1"/>
        <c:lblAlgn val="ctr"/>
        <c:lblOffset val="10"/>
        <c:noMultiLvlLbl val="0"/>
      </c:catAx>
      <c:valAx>
        <c:axId val="297343136"/>
        <c:scaling>
          <c:orientation val="minMax"/>
          <c:max val="15"/>
          <c:min val="-5"/>
        </c:scaling>
        <c:delete val="0"/>
        <c:axPos val="l"/>
        <c:title>
          <c:tx>
            <c:rich>
              <a:bodyPr rot="-5400000" spcFirstLastPara="1" vertOverflow="ellipsis" vert="horz" wrap="square" anchor="ctr" anchorCtr="1"/>
              <a:lstStyle/>
              <a:p>
                <a:pPr>
                  <a:defRPr lang="en-US"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r>
                  <a:rPr lang="nb-NO"/>
                  <a:t>Per cent</a:t>
                </a:r>
              </a:p>
            </c:rich>
          </c:tx>
          <c:layout>
            <c:manualLayout>
              <c:xMode val="edge"/>
              <c:yMode val="edge"/>
              <c:x val="6.1600385002406053E-4"/>
              <c:y val="0.29997753631418872"/>
            </c:manualLayout>
          </c:layout>
          <c:overlay val="0"/>
          <c:spPr>
            <a:noFill/>
            <a:ln>
              <a:noFill/>
            </a:ln>
            <a:effectLst/>
          </c:spPr>
          <c:txPr>
            <a:bodyPr rot="-5400000" spcFirstLastPara="1" vertOverflow="ellipsis" vert="horz" wrap="square" anchor="ctr" anchorCtr="1"/>
            <a:lstStyle/>
            <a:p>
              <a:pPr>
                <a:defRPr lang="en-US"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title>
        <c:numFmt formatCode="0" sourceLinked="0"/>
        <c:majorTickMark val="in"/>
        <c:minorTickMark val="none"/>
        <c:tickLblPos val="nextTo"/>
        <c:spPr>
          <a:noFill/>
          <a:ln w="3175">
            <a:solidFill>
              <a:schemeClr val="tx1"/>
            </a:solidFill>
          </a:ln>
          <a:effectLst/>
        </c:spPr>
        <c:txPr>
          <a:bodyPr rot="-60000000" spcFirstLastPara="1" vertOverflow="ellipsis" vert="horz" wrap="square" anchor="ctr" anchorCtr="1"/>
          <a:lstStyle/>
          <a:p>
            <a:pPr>
              <a:defRPr lang="en-US"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297342656"/>
        <c:crosses val="autoZero"/>
        <c:crossBetween val="between"/>
        <c:majorUnit val="5"/>
        <c:minorUnit val="5"/>
      </c:valAx>
      <c:valAx>
        <c:axId val="242305727"/>
        <c:scaling>
          <c:orientation val="minMax"/>
          <c:max val="15"/>
          <c:min val="-5"/>
        </c:scaling>
        <c:delete val="0"/>
        <c:axPos val="r"/>
        <c:numFmt formatCode="0" sourceLinked="0"/>
        <c:majorTickMark val="in"/>
        <c:minorTickMark val="none"/>
        <c:tickLblPos val="nextTo"/>
        <c:spPr>
          <a:noFill/>
          <a:ln w="3175">
            <a:solidFill>
              <a:schemeClr val="tx1"/>
            </a:solidFill>
          </a:ln>
          <a:effectLst/>
        </c:spPr>
        <c:txPr>
          <a:bodyPr rot="-60000000" spcFirstLastPara="1" vertOverflow="ellipsis" vert="horz" wrap="square" anchor="ctr" anchorCtr="1"/>
          <a:lstStyle/>
          <a:p>
            <a:pPr>
              <a:defRPr lang="en-US"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242309087"/>
        <c:crosses val="max"/>
        <c:crossBetween val="between"/>
        <c:majorUnit val="5"/>
      </c:valAx>
      <c:catAx>
        <c:axId val="242309087"/>
        <c:scaling>
          <c:orientation val="minMax"/>
        </c:scaling>
        <c:delete val="1"/>
        <c:axPos val="b"/>
        <c:numFmt formatCode="General" sourceLinked="1"/>
        <c:majorTickMark val="out"/>
        <c:minorTickMark val="none"/>
        <c:tickLblPos val="nextTo"/>
        <c:crossAx val="242305727"/>
        <c:crosses val="autoZero"/>
        <c:auto val="1"/>
        <c:lblAlgn val="ctr"/>
        <c:lblOffset val="100"/>
        <c:noMultiLvlLbl val="0"/>
      </c:catAx>
      <c:spPr>
        <a:noFill/>
        <a:ln w="25400">
          <a:noFill/>
        </a:ln>
        <a:effectLst/>
      </c:spPr>
    </c:plotArea>
    <c:plotVisOnly val="1"/>
    <c:dispBlanksAs val="gap"/>
    <c:showDLblsOverMax val="0"/>
    <c:extLst/>
  </c:chart>
  <c:spPr>
    <a:solidFill>
      <a:schemeClr val="bg1"/>
    </a:solidFill>
    <a:ln w="9525" cap="flat" cmpd="sng" algn="ctr">
      <a:noFill/>
      <a:round/>
    </a:ln>
    <a:effectLst/>
  </c:spPr>
  <c:txPr>
    <a:bodyPr/>
    <a:lstStyle/>
    <a:p>
      <a:pPr algn="ctr">
        <a:defRPr lang="en-US"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69018518518519E-2"/>
          <c:y val="3.5591817160741557E-2"/>
          <c:w val="0.85848037037037039"/>
          <c:h val="0.81342111111111115"/>
        </c:manualLayout>
      </c:layout>
      <c:barChart>
        <c:barDir val="col"/>
        <c:grouping val="clustered"/>
        <c:varyColors val="0"/>
        <c:ser>
          <c:idx val="0"/>
          <c:order val="0"/>
          <c:tx>
            <c:strRef>
              <c:f>'4.23'!$B$5</c:f>
              <c:strCache>
                <c:ptCount val="1"/>
                <c:pt idx="0">
                  <c:v>Personal customers</c:v>
                </c:pt>
              </c:strCache>
            </c:strRef>
          </c:tx>
          <c:spPr>
            <a:solidFill>
              <a:schemeClr val="accent1"/>
            </a:solidFill>
            <a:ln>
              <a:noFill/>
            </a:ln>
            <a:effectLst/>
          </c:spPr>
          <c:invertIfNegative val="0"/>
          <c:cat>
            <c:strRef>
              <c:f>'4.23'!$A$6:$A$13</c:f>
              <c:strCache>
                <c:ptCount val="8"/>
                <c:pt idx="0">
                  <c:v>Below 0%</c:v>
                </c:pt>
                <c:pt idx="1">
                  <c:v>0 to 5%</c:v>
                </c:pt>
                <c:pt idx="2">
                  <c:v>5 to 10%</c:v>
                </c:pt>
                <c:pt idx="3">
                  <c:v>10 to 15%</c:v>
                </c:pt>
                <c:pt idx="4">
                  <c:v>15 to 20%</c:v>
                </c:pt>
                <c:pt idx="5">
                  <c:v>20 to 25%</c:v>
                </c:pt>
                <c:pt idx="6">
                  <c:v>25 to 30%</c:v>
                </c:pt>
                <c:pt idx="7">
                  <c:v>Over 30%</c:v>
                </c:pt>
              </c:strCache>
            </c:strRef>
          </c:cat>
          <c:val>
            <c:numRef>
              <c:f>'4.23'!$B$6:$B$13</c:f>
              <c:numCache>
                <c:formatCode>General</c:formatCode>
                <c:ptCount val="8"/>
                <c:pt idx="0">
                  <c:v>5</c:v>
                </c:pt>
                <c:pt idx="1">
                  <c:v>21</c:v>
                </c:pt>
                <c:pt idx="2">
                  <c:v>30</c:v>
                </c:pt>
                <c:pt idx="3">
                  <c:v>24</c:v>
                </c:pt>
                <c:pt idx="4">
                  <c:v>5</c:v>
                </c:pt>
                <c:pt idx="5">
                  <c:v>2</c:v>
                </c:pt>
                <c:pt idx="6">
                  <c:v>1</c:v>
                </c:pt>
                <c:pt idx="7">
                  <c:v>1</c:v>
                </c:pt>
              </c:numCache>
            </c:numRef>
          </c:val>
          <c:extLst>
            <c:ext xmlns:c16="http://schemas.microsoft.com/office/drawing/2014/chart" uri="{C3380CC4-5D6E-409C-BE32-E72D297353CC}">
              <c16:uniqueId val="{00000000-9A40-4894-9D94-F3F3DAC5F4EA}"/>
            </c:ext>
          </c:extLst>
        </c:ser>
        <c:ser>
          <c:idx val="1"/>
          <c:order val="1"/>
          <c:tx>
            <c:strRef>
              <c:f>'4.23'!$C$5</c:f>
              <c:strCache>
                <c:ptCount val="1"/>
                <c:pt idx="0">
                  <c:v>Corporate customers</c:v>
                </c:pt>
              </c:strCache>
            </c:strRef>
          </c:tx>
          <c:spPr>
            <a:solidFill>
              <a:schemeClr val="accent2"/>
            </a:solidFill>
            <a:ln>
              <a:noFill/>
            </a:ln>
            <a:effectLst/>
          </c:spPr>
          <c:invertIfNegative val="0"/>
          <c:cat>
            <c:strRef>
              <c:f>'4.23'!$A$6:$A$13</c:f>
              <c:strCache>
                <c:ptCount val="8"/>
                <c:pt idx="0">
                  <c:v>Below 0%</c:v>
                </c:pt>
                <c:pt idx="1">
                  <c:v>0 to 5%</c:v>
                </c:pt>
                <c:pt idx="2">
                  <c:v>5 to 10%</c:v>
                </c:pt>
                <c:pt idx="3">
                  <c:v>10 to 15%</c:v>
                </c:pt>
                <c:pt idx="4">
                  <c:v>15 to 20%</c:v>
                </c:pt>
                <c:pt idx="5">
                  <c:v>20 to 25%</c:v>
                </c:pt>
                <c:pt idx="6">
                  <c:v>25 to 30%</c:v>
                </c:pt>
                <c:pt idx="7">
                  <c:v>Over 30%</c:v>
                </c:pt>
              </c:strCache>
            </c:strRef>
          </c:cat>
          <c:val>
            <c:numRef>
              <c:f>'4.23'!$C$6:$C$13</c:f>
              <c:numCache>
                <c:formatCode>General</c:formatCode>
                <c:ptCount val="8"/>
                <c:pt idx="0">
                  <c:v>19</c:v>
                </c:pt>
                <c:pt idx="1">
                  <c:v>26</c:v>
                </c:pt>
                <c:pt idx="2">
                  <c:v>23</c:v>
                </c:pt>
                <c:pt idx="3">
                  <c:v>7</c:v>
                </c:pt>
                <c:pt idx="4">
                  <c:v>5</c:v>
                </c:pt>
                <c:pt idx="5">
                  <c:v>3</c:v>
                </c:pt>
                <c:pt idx="6">
                  <c:v>1</c:v>
                </c:pt>
                <c:pt idx="7">
                  <c:v>4</c:v>
                </c:pt>
              </c:numCache>
            </c:numRef>
          </c:val>
          <c:extLst>
            <c:ext xmlns:c16="http://schemas.microsoft.com/office/drawing/2014/chart" uri="{C3380CC4-5D6E-409C-BE32-E72D297353CC}">
              <c16:uniqueId val="{00000001-9A40-4894-9D94-F3F3DAC5F4EA}"/>
            </c:ext>
          </c:extLst>
        </c:ser>
        <c:dLbls>
          <c:showLegendKey val="0"/>
          <c:showVal val="0"/>
          <c:showCatName val="0"/>
          <c:showSerName val="0"/>
          <c:showPercent val="0"/>
          <c:showBubbleSize val="0"/>
        </c:dLbls>
        <c:gapWidth val="219"/>
        <c:axId val="297342656"/>
        <c:axId val="297343136"/>
      </c:barChart>
      <c:barChart>
        <c:barDir val="col"/>
        <c:grouping val="clustered"/>
        <c:varyColors val="0"/>
        <c:ser>
          <c:idx val="5"/>
          <c:order val="2"/>
          <c:tx>
            <c:strRef>
              <c:f>'4.23'!$G$5</c:f>
              <c:strCache>
                <c:ptCount val="1"/>
              </c:strCache>
            </c:strRef>
          </c:tx>
          <c:spPr>
            <a:solidFill>
              <a:schemeClr val="accent6"/>
            </a:solidFill>
            <a:ln>
              <a:noFill/>
            </a:ln>
            <a:effectLst/>
          </c:spPr>
          <c:invertIfNegative val="0"/>
          <c:cat>
            <c:strRef>
              <c:f>'4.23'!$A$6:$A$13</c:f>
              <c:strCache>
                <c:ptCount val="8"/>
                <c:pt idx="0">
                  <c:v>Below 0%</c:v>
                </c:pt>
                <c:pt idx="1">
                  <c:v>0 to 5%</c:v>
                </c:pt>
                <c:pt idx="2">
                  <c:v>5 to 10%</c:v>
                </c:pt>
                <c:pt idx="3">
                  <c:v>10 to 15%</c:v>
                </c:pt>
                <c:pt idx="4">
                  <c:v>15 to 20%</c:v>
                </c:pt>
                <c:pt idx="5">
                  <c:v>20 to 25%</c:v>
                </c:pt>
                <c:pt idx="6">
                  <c:v>25 to 30%</c:v>
                </c:pt>
                <c:pt idx="7">
                  <c:v>Over 30%</c:v>
                </c:pt>
              </c:strCache>
            </c:strRef>
          </c:cat>
          <c:val>
            <c:numRef>
              <c:f>'4.23'!$G$6:$G$13</c:f>
              <c:numCache>
                <c:formatCode>0.0</c:formatCode>
                <c:ptCount val="8"/>
              </c:numCache>
            </c:numRef>
          </c:val>
          <c:extLst>
            <c:ext xmlns:c16="http://schemas.microsoft.com/office/drawing/2014/chart" uri="{C3380CC4-5D6E-409C-BE32-E72D297353CC}">
              <c16:uniqueId val="{00000002-9A40-4894-9D94-F3F3DAC5F4EA}"/>
            </c:ext>
          </c:extLst>
        </c:ser>
        <c:dLbls>
          <c:showLegendKey val="0"/>
          <c:showVal val="0"/>
          <c:showCatName val="0"/>
          <c:showSerName val="0"/>
          <c:showPercent val="0"/>
          <c:showBubbleSize val="0"/>
        </c:dLbls>
        <c:gapWidth val="219"/>
        <c:axId val="2117565184"/>
        <c:axId val="2117563744"/>
      </c:barChart>
      <c:catAx>
        <c:axId val="297342656"/>
        <c:scaling>
          <c:orientation val="minMax"/>
        </c:scaling>
        <c:delete val="0"/>
        <c:axPos val="b"/>
        <c:numFmt formatCode="General" sourceLinked="1"/>
        <c:majorTickMark val="none"/>
        <c:minorTickMark val="none"/>
        <c:tickLblPos val="nextTo"/>
        <c:spPr>
          <a:noFill/>
          <a:ln w="3175" cap="flat" cmpd="sng" algn="ctr">
            <a:solidFill>
              <a:schemeClr val="tx1"/>
            </a:solidFill>
            <a:round/>
          </a:ln>
          <a:effectLst/>
        </c:spPr>
        <c:txPr>
          <a:bodyPr rot="-60000000" spcFirstLastPara="1" vertOverflow="ellipsis" vert="horz" wrap="square" anchor="ctr" anchorCtr="1"/>
          <a:lstStyle/>
          <a:p>
            <a:pPr>
              <a:defRPr lang="en-US"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297343136"/>
        <c:crosses val="autoZero"/>
        <c:auto val="1"/>
        <c:lblAlgn val="ctr"/>
        <c:lblOffset val="10"/>
        <c:noMultiLvlLbl val="0"/>
      </c:catAx>
      <c:valAx>
        <c:axId val="297343136"/>
        <c:scaling>
          <c:orientation val="minMax"/>
        </c:scaling>
        <c:delete val="0"/>
        <c:axPos val="l"/>
        <c:title>
          <c:tx>
            <c:rich>
              <a:bodyPr rot="-5400000" spcFirstLastPara="1" vertOverflow="ellipsis" vert="horz" wrap="square" anchor="ctr" anchorCtr="1"/>
              <a:lstStyle/>
              <a:p>
                <a:pPr>
                  <a:defRPr lang="en-US"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r>
                  <a:rPr lang="nb-NO"/>
                  <a:t>Number of banks</a:t>
                </a:r>
              </a:p>
            </c:rich>
          </c:tx>
          <c:layout>
            <c:manualLayout>
              <c:xMode val="edge"/>
              <c:yMode val="edge"/>
              <c:x val="6.1600385002406053E-4"/>
              <c:y val="0.29997753631418872"/>
            </c:manualLayout>
          </c:layout>
          <c:overlay val="0"/>
          <c:spPr>
            <a:noFill/>
            <a:ln>
              <a:noFill/>
            </a:ln>
            <a:effectLst/>
          </c:spPr>
          <c:txPr>
            <a:bodyPr rot="-5400000" spcFirstLastPara="1" vertOverflow="ellipsis" vert="horz" wrap="square" anchor="ctr" anchorCtr="1"/>
            <a:lstStyle/>
            <a:p>
              <a:pPr>
                <a:defRPr lang="en-US"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title>
        <c:numFmt formatCode="0" sourceLinked="0"/>
        <c:majorTickMark val="in"/>
        <c:minorTickMark val="none"/>
        <c:tickLblPos val="nextTo"/>
        <c:spPr>
          <a:noFill/>
          <a:ln w="3175">
            <a:solidFill>
              <a:schemeClr val="tx1"/>
            </a:solidFill>
          </a:ln>
          <a:effectLst/>
        </c:spPr>
        <c:txPr>
          <a:bodyPr rot="-60000000" spcFirstLastPara="1" vertOverflow="ellipsis" vert="horz" wrap="square" anchor="ctr" anchorCtr="1"/>
          <a:lstStyle/>
          <a:p>
            <a:pPr>
              <a:defRPr lang="en-US"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297342656"/>
        <c:crosses val="autoZero"/>
        <c:crossBetween val="between"/>
        <c:majorUnit val="5"/>
        <c:minorUnit val="5"/>
      </c:valAx>
      <c:valAx>
        <c:axId val="2117563744"/>
        <c:scaling>
          <c:orientation val="minMax"/>
          <c:max val="35"/>
          <c:min val="0"/>
        </c:scaling>
        <c:delete val="0"/>
        <c:axPos val="r"/>
        <c:numFmt formatCode="0" sourceLinked="0"/>
        <c:majorTickMark val="in"/>
        <c:minorTickMark val="none"/>
        <c:tickLblPos val="nextTo"/>
        <c:spPr>
          <a:noFill/>
          <a:ln w="3175">
            <a:solidFill>
              <a:schemeClr val="tx1"/>
            </a:solidFill>
          </a:ln>
          <a:effectLst/>
        </c:spPr>
        <c:txPr>
          <a:bodyPr rot="-60000000" spcFirstLastPara="1" vertOverflow="ellipsis" vert="horz" wrap="square" anchor="ctr" anchorCtr="1"/>
          <a:lstStyle/>
          <a:p>
            <a:pPr algn="ctr">
              <a:defRPr lang="en-US"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2117565184"/>
        <c:crosses val="max"/>
        <c:crossBetween val="between"/>
      </c:valAx>
      <c:catAx>
        <c:axId val="2117565184"/>
        <c:scaling>
          <c:orientation val="minMax"/>
        </c:scaling>
        <c:delete val="1"/>
        <c:axPos val="b"/>
        <c:numFmt formatCode="General" sourceLinked="1"/>
        <c:majorTickMark val="out"/>
        <c:minorTickMark val="none"/>
        <c:tickLblPos val="nextTo"/>
        <c:crossAx val="2117563744"/>
        <c:crosses val="autoZero"/>
        <c:auto val="1"/>
        <c:lblAlgn val="ctr"/>
        <c:lblOffset val="100"/>
        <c:noMultiLvlLbl val="0"/>
      </c:catAx>
      <c:spPr>
        <a:noFill/>
        <a:ln w="25400">
          <a:noFill/>
        </a:ln>
        <a:effectLst/>
      </c:spPr>
    </c:plotArea>
    <c:legend>
      <c:legendPos val="b"/>
      <c:legendEntry>
        <c:idx val="2"/>
        <c:delete val="1"/>
      </c:legendEntry>
      <c:layout>
        <c:manualLayout>
          <c:xMode val="edge"/>
          <c:yMode val="edge"/>
          <c:x val="7.7870925925925927E-2"/>
          <c:y val="0.92128111111111122"/>
          <c:w val="0.84425777661110379"/>
          <c:h val="6.430751616191234E-2"/>
        </c:manualLayout>
      </c:layout>
      <c:overlay val="0"/>
      <c:spPr>
        <a:noFill/>
        <a:ln>
          <a:noFill/>
        </a:ln>
        <a:effectLst/>
      </c:spPr>
      <c:txPr>
        <a:bodyPr rot="0" spcFirstLastPara="1" vertOverflow="ellipsis" vert="horz" wrap="square" anchor="ctr" anchorCtr="1"/>
        <a:lstStyle/>
        <a:p>
          <a:pPr>
            <a:defRPr lang="en-US"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lgn="ctr">
        <a:defRPr lang="en-US"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092712786630392"/>
          <c:y val="3.9255277777777778E-2"/>
          <c:w val="0.83763272444617176"/>
          <c:h val="0.67367444444444446"/>
        </c:manualLayout>
      </c:layout>
      <c:barChart>
        <c:barDir val="col"/>
        <c:grouping val="stacked"/>
        <c:varyColors val="0"/>
        <c:ser>
          <c:idx val="0"/>
          <c:order val="0"/>
          <c:tx>
            <c:strRef>
              <c:f>'4.24'!$C$5</c:f>
              <c:strCache>
                <c:ptCount val="1"/>
                <c:pt idx="0">
                  <c:v>Stage 2</c:v>
                </c:pt>
              </c:strCache>
            </c:strRef>
          </c:tx>
          <c:spPr>
            <a:solidFill>
              <a:srgbClr val="16535B"/>
            </a:solidFill>
            <a:ln>
              <a:solidFill>
                <a:srgbClr val="16535B"/>
              </a:solidFill>
            </a:ln>
            <a:effectLst/>
          </c:spPr>
          <c:invertIfNegative val="0"/>
          <c:cat>
            <c:multiLvlStrRef>
              <c:f>'4.24'!$A$6:$B$40</c:f>
              <c:multiLvlStrCache>
                <c:ptCount val="35"/>
                <c:lvl>
                  <c:pt idx="0">
                    <c:v>30.09.21</c:v>
                  </c:pt>
                  <c:pt idx="1">
                    <c:v>31.12.21</c:v>
                  </c:pt>
                  <c:pt idx="2">
                    <c:v>31.03.22</c:v>
                  </c:pt>
                  <c:pt idx="3">
                    <c:v>30.06.22</c:v>
                  </c:pt>
                  <c:pt idx="4">
                    <c:v>30.09.22</c:v>
                  </c:pt>
                  <c:pt idx="5">
                    <c:v>31.12.22</c:v>
                  </c:pt>
                  <c:pt idx="6">
                    <c:v>31.03.23</c:v>
                  </c:pt>
                  <c:pt idx="7">
                    <c:v>30.06.23</c:v>
                  </c:pt>
                  <c:pt idx="8">
                    <c:v>30.09.23</c:v>
                  </c:pt>
                  <c:pt idx="9">
                    <c:v>31.12.23</c:v>
                  </c:pt>
                  <c:pt idx="10">
                    <c:v>31.03.24</c:v>
                  </c:pt>
                  <c:pt idx="11">
                    <c:v>30.06.24</c:v>
                  </c:pt>
                  <c:pt idx="12">
                    <c:v>30.09.24</c:v>
                  </c:pt>
                  <c:pt idx="13">
                    <c:v>31.12.24</c:v>
                  </c:pt>
                  <c:pt idx="14">
                    <c:v>31.03.25</c:v>
                  </c:pt>
                  <c:pt idx="15">
                    <c:v>30.06.25</c:v>
                  </c:pt>
                  <c:pt idx="16">
                    <c:v>30.09.25</c:v>
                  </c:pt>
                  <c:pt idx="18">
                    <c:v>30.09.21</c:v>
                  </c:pt>
                  <c:pt idx="19">
                    <c:v>31.12.21</c:v>
                  </c:pt>
                  <c:pt idx="20">
                    <c:v>31.03.22</c:v>
                  </c:pt>
                  <c:pt idx="21">
                    <c:v>30.06.22</c:v>
                  </c:pt>
                  <c:pt idx="22">
                    <c:v>30.09.22</c:v>
                  </c:pt>
                  <c:pt idx="23">
                    <c:v>31.12.22</c:v>
                  </c:pt>
                  <c:pt idx="24">
                    <c:v>31.03.23</c:v>
                  </c:pt>
                  <c:pt idx="25">
                    <c:v>30.06.23</c:v>
                  </c:pt>
                  <c:pt idx="26">
                    <c:v>30.09.23</c:v>
                  </c:pt>
                  <c:pt idx="27">
                    <c:v>31.12.23</c:v>
                  </c:pt>
                  <c:pt idx="28">
                    <c:v>31.03.24</c:v>
                  </c:pt>
                  <c:pt idx="29">
                    <c:v>30.06.24</c:v>
                  </c:pt>
                  <c:pt idx="30">
                    <c:v>30.09.24</c:v>
                  </c:pt>
                  <c:pt idx="31">
                    <c:v>31.12.24</c:v>
                  </c:pt>
                  <c:pt idx="32">
                    <c:v>31.03.25</c:v>
                  </c:pt>
                  <c:pt idx="33">
                    <c:v>30.06.25</c:v>
                  </c:pt>
                  <c:pt idx="34">
                    <c:v>30.09.25</c:v>
                  </c:pt>
                </c:lvl>
                <c:lvl>
                  <c:pt idx="0">
                    <c:v>Personal customer market</c:v>
                  </c:pt>
                  <c:pt idx="18">
                    <c:v>Corporate market</c:v>
                  </c:pt>
                </c:lvl>
              </c:multiLvlStrCache>
            </c:multiLvlStrRef>
          </c:cat>
          <c:val>
            <c:numRef>
              <c:f>'4.24'!$C$6:$C$40</c:f>
              <c:numCache>
                <c:formatCode>0.0</c:formatCode>
                <c:ptCount val="35"/>
                <c:pt idx="0">
                  <c:v>3.8616625886063281</c:v>
                </c:pt>
                <c:pt idx="1">
                  <c:v>4.2368247282167655</c:v>
                </c:pt>
                <c:pt idx="2">
                  <c:v>4.687703830026817</c:v>
                </c:pt>
                <c:pt idx="3">
                  <c:v>4.7913977674351047</c:v>
                </c:pt>
                <c:pt idx="4">
                  <c:v>4.8844160018922631</c:v>
                </c:pt>
                <c:pt idx="5">
                  <c:v>5.4890377885444313</c:v>
                </c:pt>
                <c:pt idx="6">
                  <c:v>5.6256608987740426</c:v>
                </c:pt>
                <c:pt idx="7">
                  <c:v>5.8432815201695822</c:v>
                </c:pt>
                <c:pt idx="8">
                  <c:v>6.2256394604537828</c:v>
                </c:pt>
                <c:pt idx="9">
                  <c:v>5.8255768627873907</c:v>
                </c:pt>
                <c:pt idx="10">
                  <c:v>6.085585285368345</c:v>
                </c:pt>
                <c:pt idx="11">
                  <c:v>6.0217449091730897</c:v>
                </c:pt>
                <c:pt idx="12">
                  <c:v>5.3934186024195974</c:v>
                </c:pt>
                <c:pt idx="13">
                  <c:v>5.3004766807623929</c:v>
                </c:pt>
                <c:pt idx="14">
                  <c:v>5.2402308479240718</c:v>
                </c:pt>
                <c:pt idx="15">
                  <c:v>4.6915589177572334</c:v>
                </c:pt>
                <c:pt idx="16">
                  <c:v>4.7338147738068974</c:v>
                </c:pt>
                <c:pt idx="18">
                  <c:v>12.15943413740535</c:v>
                </c:pt>
                <c:pt idx="19">
                  <c:v>10.693847818018233</c:v>
                </c:pt>
                <c:pt idx="20">
                  <c:v>10.244525777819238</c:v>
                </c:pt>
                <c:pt idx="21">
                  <c:v>10.457175897739328</c:v>
                </c:pt>
                <c:pt idx="22">
                  <c:v>10.996108842283341</c:v>
                </c:pt>
                <c:pt idx="23">
                  <c:v>11.742527388413405</c:v>
                </c:pt>
                <c:pt idx="24">
                  <c:v>11.545471044266606</c:v>
                </c:pt>
                <c:pt idx="25">
                  <c:v>11.591240917735885</c:v>
                </c:pt>
                <c:pt idx="26">
                  <c:v>12.743757078713349</c:v>
                </c:pt>
                <c:pt idx="27">
                  <c:v>13.487614908225233</c:v>
                </c:pt>
                <c:pt idx="28">
                  <c:v>13.50837390189751</c:v>
                </c:pt>
                <c:pt idx="29">
                  <c:v>13.077634948351891</c:v>
                </c:pt>
                <c:pt idx="30">
                  <c:v>13.779272805630727</c:v>
                </c:pt>
                <c:pt idx="31">
                  <c:v>12.547406048900575</c:v>
                </c:pt>
                <c:pt idx="32">
                  <c:v>11.718958167251529</c:v>
                </c:pt>
                <c:pt idx="33">
                  <c:v>10.800552548292782</c:v>
                </c:pt>
                <c:pt idx="34">
                  <c:v>12.107099450798263</c:v>
                </c:pt>
              </c:numCache>
            </c:numRef>
          </c:val>
          <c:extLst>
            <c:ext xmlns:c16="http://schemas.microsoft.com/office/drawing/2014/chart" uri="{C3380CC4-5D6E-409C-BE32-E72D297353CC}">
              <c16:uniqueId val="{00000000-997F-4EC7-A17E-5AECEA8D0556}"/>
            </c:ext>
          </c:extLst>
        </c:ser>
        <c:ser>
          <c:idx val="1"/>
          <c:order val="1"/>
          <c:tx>
            <c:strRef>
              <c:f>'4.24'!$D$5</c:f>
              <c:strCache>
                <c:ptCount val="1"/>
                <c:pt idx="0">
                  <c:v>Stage 3</c:v>
                </c:pt>
              </c:strCache>
            </c:strRef>
          </c:tx>
          <c:spPr>
            <a:solidFill>
              <a:srgbClr val="C8BF9A"/>
            </a:solidFill>
            <a:ln>
              <a:solidFill>
                <a:srgbClr val="C8BF9A"/>
              </a:solidFill>
            </a:ln>
            <a:effectLst/>
          </c:spPr>
          <c:invertIfNegative val="0"/>
          <c:cat>
            <c:multiLvlStrRef>
              <c:f>'4.24'!$A$6:$B$40</c:f>
              <c:multiLvlStrCache>
                <c:ptCount val="35"/>
                <c:lvl>
                  <c:pt idx="0">
                    <c:v>30.09.21</c:v>
                  </c:pt>
                  <c:pt idx="1">
                    <c:v>31.12.21</c:v>
                  </c:pt>
                  <c:pt idx="2">
                    <c:v>31.03.22</c:v>
                  </c:pt>
                  <c:pt idx="3">
                    <c:v>30.06.22</c:v>
                  </c:pt>
                  <c:pt idx="4">
                    <c:v>30.09.22</c:v>
                  </c:pt>
                  <c:pt idx="5">
                    <c:v>31.12.22</c:v>
                  </c:pt>
                  <c:pt idx="6">
                    <c:v>31.03.23</c:v>
                  </c:pt>
                  <c:pt idx="7">
                    <c:v>30.06.23</c:v>
                  </c:pt>
                  <c:pt idx="8">
                    <c:v>30.09.23</c:v>
                  </c:pt>
                  <c:pt idx="9">
                    <c:v>31.12.23</c:v>
                  </c:pt>
                  <c:pt idx="10">
                    <c:v>31.03.24</c:v>
                  </c:pt>
                  <c:pt idx="11">
                    <c:v>30.06.24</c:v>
                  </c:pt>
                  <c:pt idx="12">
                    <c:v>30.09.24</c:v>
                  </c:pt>
                  <c:pt idx="13">
                    <c:v>31.12.24</c:v>
                  </c:pt>
                  <c:pt idx="14">
                    <c:v>31.03.25</c:v>
                  </c:pt>
                  <c:pt idx="15">
                    <c:v>30.06.25</c:v>
                  </c:pt>
                  <c:pt idx="16">
                    <c:v>30.09.25</c:v>
                  </c:pt>
                  <c:pt idx="18">
                    <c:v>30.09.21</c:v>
                  </c:pt>
                  <c:pt idx="19">
                    <c:v>31.12.21</c:v>
                  </c:pt>
                  <c:pt idx="20">
                    <c:v>31.03.22</c:v>
                  </c:pt>
                  <c:pt idx="21">
                    <c:v>30.06.22</c:v>
                  </c:pt>
                  <c:pt idx="22">
                    <c:v>30.09.22</c:v>
                  </c:pt>
                  <c:pt idx="23">
                    <c:v>31.12.22</c:v>
                  </c:pt>
                  <c:pt idx="24">
                    <c:v>31.03.23</c:v>
                  </c:pt>
                  <c:pt idx="25">
                    <c:v>30.06.23</c:v>
                  </c:pt>
                  <c:pt idx="26">
                    <c:v>30.09.23</c:v>
                  </c:pt>
                  <c:pt idx="27">
                    <c:v>31.12.23</c:v>
                  </c:pt>
                  <c:pt idx="28">
                    <c:v>31.03.24</c:v>
                  </c:pt>
                  <c:pt idx="29">
                    <c:v>30.06.24</c:v>
                  </c:pt>
                  <c:pt idx="30">
                    <c:v>30.09.24</c:v>
                  </c:pt>
                  <c:pt idx="31">
                    <c:v>31.12.24</c:v>
                  </c:pt>
                  <c:pt idx="32">
                    <c:v>31.03.25</c:v>
                  </c:pt>
                  <c:pt idx="33">
                    <c:v>30.06.25</c:v>
                  </c:pt>
                  <c:pt idx="34">
                    <c:v>30.09.25</c:v>
                  </c:pt>
                </c:lvl>
                <c:lvl>
                  <c:pt idx="0">
                    <c:v>Personal customer market</c:v>
                  </c:pt>
                  <c:pt idx="18">
                    <c:v>Corporate market</c:v>
                  </c:pt>
                </c:lvl>
              </c:multiLvlStrCache>
            </c:multiLvlStrRef>
          </c:cat>
          <c:val>
            <c:numRef>
              <c:f>'4.24'!$D$6:$D$40</c:f>
              <c:numCache>
                <c:formatCode>0.0</c:formatCode>
                <c:ptCount val="35"/>
                <c:pt idx="0">
                  <c:v>0.62878854977682896</c:v>
                </c:pt>
                <c:pt idx="1">
                  <c:v>0.63779701585228221</c:v>
                </c:pt>
                <c:pt idx="2">
                  <c:v>0.65632740273901491</c:v>
                </c:pt>
                <c:pt idx="3">
                  <c:v>0.63254493829460734</c:v>
                </c:pt>
                <c:pt idx="4">
                  <c:v>0.60238408102587115</c:v>
                </c:pt>
                <c:pt idx="5">
                  <c:v>0.60684586709632338</c:v>
                </c:pt>
                <c:pt idx="6">
                  <c:v>0.66267219098789332</c:v>
                </c:pt>
                <c:pt idx="7">
                  <c:v>0.65571785448804698</c:v>
                </c:pt>
                <c:pt idx="8">
                  <c:v>0.6802010697573293</c:v>
                </c:pt>
                <c:pt idx="9">
                  <c:v>0.72764986296918832</c:v>
                </c:pt>
                <c:pt idx="10">
                  <c:v>0.77302669027318782</c:v>
                </c:pt>
                <c:pt idx="11">
                  <c:v>0.80222439354275499</c:v>
                </c:pt>
                <c:pt idx="12">
                  <c:v>0.88032518851554775</c:v>
                </c:pt>
                <c:pt idx="13">
                  <c:v>0.84509302051339519</c:v>
                </c:pt>
                <c:pt idx="14">
                  <c:v>0.86247046214750012</c:v>
                </c:pt>
                <c:pt idx="15">
                  <c:v>0.84091852935165046</c:v>
                </c:pt>
                <c:pt idx="16">
                  <c:v>0.83151844551436327</c:v>
                </c:pt>
                <c:pt idx="18">
                  <c:v>3.0454934867157513</c:v>
                </c:pt>
                <c:pt idx="19">
                  <c:v>2.7933971273439266</c:v>
                </c:pt>
                <c:pt idx="20">
                  <c:v>2.7015163929173509</c:v>
                </c:pt>
                <c:pt idx="21">
                  <c:v>2.6048494964171973</c:v>
                </c:pt>
                <c:pt idx="22">
                  <c:v>2.3808020553980738</c:v>
                </c:pt>
                <c:pt idx="23">
                  <c:v>2.3861261731687007</c:v>
                </c:pt>
                <c:pt idx="24">
                  <c:v>2.187770013567409</c:v>
                </c:pt>
                <c:pt idx="25">
                  <c:v>2.2134548379296226</c:v>
                </c:pt>
                <c:pt idx="26">
                  <c:v>2.3110890639958219</c:v>
                </c:pt>
                <c:pt idx="27">
                  <c:v>2.243281853499806</c:v>
                </c:pt>
                <c:pt idx="28">
                  <c:v>2.3148135258439138</c:v>
                </c:pt>
                <c:pt idx="29">
                  <c:v>2.2073853208729424</c:v>
                </c:pt>
                <c:pt idx="30">
                  <c:v>2.1557824593831838</c:v>
                </c:pt>
                <c:pt idx="31">
                  <c:v>2.293133601850101</c:v>
                </c:pt>
                <c:pt idx="32">
                  <c:v>2.3189555010884737</c:v>
                </c:pt>
                <c:pt idx="33">
                  <c:v>2.4140818232883978</c:v>
                </c:pt>
                <c:pt idx="34">
                  <c:v>2.3171885617821899</c:v>
                </c:pt>
              </c:numCache>
            </c:numRef>
          </c:val>
          <c:extLst>
            <c:ext xmlns:c16="http://schemas.microsoft.com/office/drawing/2014/chart" uri="{C3380CC4-5D6E-409C-BE32-E72D297353CC}">
              <c16:uniqueId val="{00000001-997F-4EC7-A17E-5AECEA8D0556}"/>
            </c:ext>
          </c:extLst>
        </c:ser>
        <c:dLbls>
          <c:showLegendKey val="0"/>
          <c:showVal val="0"/>
          <c:showCatName val="0"/>
          <c:showSerName val="0"/>
          <c:showPercent val="0"/>
          <c:showBubbleSize val="0"/>
        </c:dLbls>
        <c:gapWidth val="30"/>
        <c:overlap val="100"/>
        <c:axId val="905981807"/>
        <c:axId val="905980367"/>
      </c:barChart>
      <c:barChart>
        <c:barDir val="col"/>
        <c:grouping val="stacked"/>
        <c:varyColors val="0"/>
        <c:ser>
          <c:idx val="2"/>
          <c:order val="2"/>
          <c:tx>
            <c:strRef>
              <c:f>'4.24'!$E$5</c:f>
              <c:strCache>
                <c:ptCount val="1"/>
              </c:strCache>
            </c:strRef>
          </c:tx>
          <c:spPr>
            <a:solidFill>
              <a:schemeClr val="accent3"/>
            </a:solidFill>
            <a:ln>
              <a:noFill/>
            </a:ln>
            <a:effectLst/>
          </c:spPr>
          <c:invertIfNegative val="0"/>
          <c:cat>
            <c:multiLvlStrRef>
              <c:f>'4.24'!$A$6:$B$40</c:f>
              <c:multiLvlStrCache>
                <c:ptCount val="35"/>
                <c:lvl>
                  <c:pt idx="0">
                    <c:v>30.09.21</c:v>
                  </c:pt>
                  <c:pt idx="1">
                    <c:v>31.12.21</c:v>
                  </c:pt>
                  <c:pt idx="2">
                    <c:v>31.03.22</c:v>
                  </c:pt>
                  <c:pt idx="3">
                    <c:v>30.06.22</c:v>
                  </c:pt>
                  <c:pt idx="4">
                    <c:v>30.09.22</c:v>
                  </c:pt>
                  <c:pt idx="5">
                    <c:v>31.12.22</c:v>
                  </c:pt>
                  <c:pt idx="6">
                    <c:v>31.03.23</c:v>
                  </c:pt>
                  <c:pt idx="7">
                    <c:v>30.06.23</c:v>
                  </c:pt>
                  <c:pt idx="8">
                    <c:v>30.09.23</c:v>
                  </c:pt>
                  <c:pt idx="9">
                    <c:v>31.12.23</c:v>
                  </c:pt>
                  <c:pt idx="10">
                    <c:v>31.03.24</c:v>
                  </c:pt>
                  <c:pt idx="11">
                    <c:v>30.06.24</c:v>
                  </c:pt>
                  <c:pt idx="12">
                    <c:v>30.09.24</c:v>
                  </c:pt>
                  <c:pt idx="13">
                    <c:v>31.12.24</c:v>
                  </c:pt>
                  <c:pt idx="14">
                    <c:v>31.03.25</c:v>
                  </c:pt>
                  <c:pt idx="15">
                    <c:v>30.06.25</c:v>
                  </c:pt>
                  <c:pt idx="16">
                    <c:v>30.09.25</c:v>
                  </c:pt>
                  <c:pt idx="18">
                    <c:v>30.09.21</c:v>
                  </c:pt>
                  <c:pt idx="19">
                    <c:v>31.12.21</c:v>
                  </c:pt>
                  <c:pt idx="20">
                    <c:v>31.03.22</c:v>
                  </c:pt>
                  <c:pt idx="21">
                    <c:v>30.06.22</c:v>
                  </c:pt>
                  <c:pt idx="22">
                    <c:v>30.09.22</c:v>
                  </c:pt>
                  <c:pt idx="23">
                    <c:v>31.12.22</c:v>
                  </c:pt>
                  <c:pt idx="24">
                    <c:v>31.03.23</c:v>
                  </c:pt>
                  <c:pt idx="25">
                    <c:v>30.06.23</c:v>
                  </c:pt>
                  <c:pt idx="26">
                    <c:v>30.09.23</c:v>
                  </c:pt>
                  <c:pt idx="27">
                    <c:v>31.12.23</c:v>
                  </c:pt>
                  <c:pt idx="28">
                    <c:v>31.03.24</c:v>
                  </c:pt>
                  <c:pt idx="29">
                    <c:v>30.06.24</c:v>
                  </c:pt>
                  <c:pt idx="30">
                    <c:v>30.09.24</c:v>
                  </c:pt>
                  <c:pt idx="31">
                    <c:v>31.12.24</c:v>
                  </c:pt>
                  <c:pt idx="32">
                    <c:v>31.03.25</c:v>
                  </c:pt>
                  <c:pt idx="33">
                    <c:v>30.06.25</c:v>
                  </c:pt>
                  <c:pt idx="34">
                    <c:v>30.09.25</c:v>
                  </c:pt>
                </c:lvl>
                <c:lvl>
                  <c:pt idx="0">
                    <c:v>Personal customer market</c:v>
                  </c:pt>
                  <c:pt idx="18">
                    <c:v>Corporate market</c:v>
                  </c:pt>
                </c:lvl>
              </c:multiLvlStrCache>
            </c:multiLvlStrRef>
          </c:cat>
          <c:val>
            <c:numRef>
              <c:f>'4.24'!$E$6:$E$40</c:f>
              <c:numCache>
                <c:formatCode>0.0</c:formatCode>
                <c:ptCount val="35"/>
              </c:numCache>
            </c:numRef>
          </c:val>
          <c:extLst>
            <c:ext xmlns:c16="http://schemas.microsoft.com/office/drawing/2014/chart" uri="{C3380CC4-5D6E-409C-BE32-E72D297353CC}">
              <c16:uniqueId val="{00000002-997F-4EC7-A17E-5AECEA8D0556}"/>
            </c:ext>
          </c:extLst>
        </c:ser>
        <c:dLbls>
          <c:showLegendKey val="0"/>
          <c:showVal val="0"/>
          <c:showCatName val="0"/>
          <c:showSerName val="0"/>
          <c:showPercent val="0"/>
          <c:showBubbleSize val="0"/>
        </c:dLbls>
        <c:gapWidth val="30"/>
        <c:overlap val="100"/>
        <c:axId val="655575600"/>
        <c:axId val="655566000"/>
      </c:barChart>
      <c:catAx>
        <c:axId val="905981807"/>
        <c:scaling>
          <c:orientation val="minMax"/>
        </c:scaling>
        <c:delete val="0"/>
        <c:axPos val="b"/>
        <c:numFmt formatCode="General" sourceLinked="1"/>
        <c:majorTickMark val="none"/>
        <c:minorTickMark val="none"/>
        <c:tickLblPos val="nextTo"/>
        <c:spPr>
          <a:noFill/>
          <a:ln w="317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905980367"/>
        <c:crosses val="autoZero"/>
        <c:auto val="1"/>
        <c:lblAlgn val="ctr"/>
        <c:lblOffset val="100"/>
        <c:noMultiLvlLbl val="0"/>
      </c:catAx>
      <c:valAx>
        <c:axId val="905980367"/>
        <c:scaling>
          <c:orientation val="minMax"/>
          <c:max val="16"/>
        </c:scaling>
        <c:delete val="0"/>
        <c:axPos val="l"/>
        <c:title>
          <c:tx>
            <c:rich>
              <a:bodyPr rot="-54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r>
                  <a:rPr lang="en-GB"/>
                  <a:t>Per cent</a:t>
                </a:r>
              </a:p>
            </c:rich>
          </c:tx>
          <c:layout>
            <c:manualLayout>
              <c:xMode val="edge"/>
              <c:yMode val="edge"/>
              <c:x val="8.6776136805285647E-3"/>
              <c:y val="0.30805055555555555"/>
            </c:manualLayout>
          </c:layout>
          <c:overlay val="0"/>
          <c:spPr>
            <a:noFill/>
            <a:ln>
              <a:noFill/>
            </a:ln>
            <a:effectLst/>
          </c:spPr>
          <c:txPr>
            <a:bodyPr rot="-54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title>
        <c:numFmt formatCode="0" sourceLinked="0"/>
        <c:majorTickMark val="in"/>
        <c:minorTickMark val="none"/>
        <c:tickLblPos val="nextTo"/>
        <c:spPr>
          <a:noFill/>
          <a:ln w="3175">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905981807"/>
        <c:crosses val="autoZero"/>
        <c:crossBetween val="between"/>
      </c:valAx>
      <c:valAx>
        <c:axId val="655566000"/>
        <c:scaling>
          <c:orientation val="minMax"/>
          <c:max val="16"/>
          <c:min val="0"/>
        </c:scaling>
        <c:delete val="0"/>
        <c:axPos val="r"/>
        <c:numFmt formatCode="0" sourceLinked="0"/>
        <c:majorTickMark val="in"/>
        <c:minorTickMark val="none"/>
        <c:tickLblPos val="nextTo"/>
        <c:spPr>
          <a:noFill/>
          <a:ln w="3175">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655575600"/>
        <c:crosses val="max"/>
        <c:crossBetween val="between"/>
      </c:valAx>
      <c:catAx>
        <c:axId val="655575600"/>
        <c:scaling>
          <c:orientation val="minMax"/>
        </c:scaling>
        <c:delete val="1"/>
        <c:axPos val="b"/>
        <c:numFmt formatCode="General" sourceLinked="1"/>
        <c:majorTickMark val="out"/>
        <c:minorTickMark val="none"/>
        <c:tickLblPos val="nextTo"/>
        <c:crossAx val="655566000"/>
        <c:crosses val="autoZero"/>
        <c:auto val="1"/>
        <c:lblAlgn val="ctr"/>
        <c:lblOffset val="100"/>
        <c:noMultiLvlLbl val="0"/>
      </c:catAx>
      <c:spPr>
        <a:noFill/>
        <a:ln>
          <a:noFill/>
        </a:ln>
        <a:effectLst/>
      </c:spPr>
    </c:plotArea>
    <c:legend>
      <c:legendPos val="b"/>
      <c:legendEntry>
        <c:idx val="2"/>
        <c:delete val="1"/>
      </c:legendEntry>
      <c:layout>
        <c:manualLayout>
          <c:xMode val="edge"/>
          <c:yMode val="edge"/>
          <c:x val="0.40019316328689586"/>
          <c:y val="0.93116475299814172"/>
          <c:w val="0.23970422446314216"/>
          <c:h val="6.4023687557776654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90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904768955290176E-2"/>
          <c:y val="3.9255277777777778E-2"/>
          <c:w val="0.83951213869622954"/>
          <c:h val="0.67367444444444446"/>
        </c:manualLayout>
      </c:layout>
      <c:barChart>
        <c:barDir val="col"/>
        <c:grouping val="stacked"/>
        <c:varyColors val="0"/>
        <c:ser>
          <c:idx val="0"/>
          <c:order val="0"/>
          <c:tx>
            <c:strRef>
              <c:f>'4.25'!$C$5</c:f>
              <c:strCache>
                <c:ptCount val="1"/>
                <c:pt idx="0">
                  <c:v>Stage 2</c:v>
                </c:pt>
              </c:strCache>
            </c:strRef>
          </c:tx>
          <c:spPr>
            <a:solidFill>
              <a:srgbClr val="16535B"/>
            </a:solidFill>
            <a:ln>
              <a:solidFill>
                <a:srgbClr val="16535B"/>
              </a:solidFill>
            </a:ln>
            <a:effectLst/>
          </c:spPr>
          <c:invertIfNegative val="0"/>
          <c:cat>
            <c:multiLvlStrRef>
              <c:f>'4.25'!$A$7:$B$59</c:f>
              <c:multiLvlStrCache>
                <c:ptCount val="53"/>
                <c:lvl>
                  <c:pt idx="0">
                    <c:v>30.09.21</c:v>
                  </c:pt>
                  <c:pt idx="1">
                    <c:v>31.12.21</c:v>
                  </c:pt>
                  <c:pt idx="2">
                    <c:v>31.03.22</c:v>
                  </c:pt>
                  <c:pt idx="3">
                    <c:v>30.06.22</c:v>
                  </c:pt>
                  <c:pt idx="4">
                    <c:v>30.09.22</c:v>
                  </c:pt>
                  <c:pt idx="5">
                    <c:v>31.12.22</c:v>
                  </c:pt>
                  <c:pt idx="6">
                    <c:v>31.03.23</c:v>
                  </c:pt>
                  <c:pt idx="7">
                    <c:v>30.06.23</c:v>
                  </c:pt>
                  <c:pt idx="8">
                    <c:v>30.09.23</c:v>
                  </c:pt>
                  <c:pt idx="9">
                    <c:v>31.12.23</c:v>
                  </c:pt>
                  <c:pt idx="10">
                    <c:v>31.03.24</c:v>
                  </c:pt>
                  <c:pt idx="11">
                    <c:v>30.06.24</c:v>
                  </c:pt>
                  <c:pt idx="12">
                    <c:v>30.09.24</c:v>
                  </c:pt>
                  <c:pt idx="13">
                    <c:v>31.12.24</c:v>
                  </c:pt>
                  <c:pt idx="14">
                    <c:v>31.03.25</c:v>
                  </c:pt>
                  <c:pt idx="15">
                    <c:v>30.06.25</c:v>
                  </c:pt>
                  <c:pt idx="16">
                    <c:v>30.09.25</c:v>
                  </c:pt>
                  <c:pt idx="18">
                    <c:v>30.09.21</c:v>
                  </c:pt>
                  <c:pt idx="19">
                    <c:v>31.12.21</c:v>
                  </c:pt>
                  <c:pt idx="20">
                    <c:v>31.03.22</c:v>
                  </c:pt>
                  <c:pt idx="21">
                    <c:v>30.06.22</c:v>
                  </c:pt>
                  <c:pt idx="22">
                    <c:v>30.09.22</c:v>
                  </c:pt>
                  <c:pt idx="23">
                    <c:v>31.12.22</c:v>
                  </c:pt>
                  <c:pt idx="24">
                    <c:v>31.03.23</c:v>
                  </c:pt>
                  <c:pt idx="25">
                    <c:v>30.06.23</c:v>
                  </c:pt>
                  <c:pt idx="26">
                    <c:v>30.09.23</c:v>
                  </c:pt>
                  <c:pt idx="27">
                    <c:v>31.12.23</c:v>
                  </c:pt>
                  <c:pt idx="28">
                    <c:v>31.03.24</c:v>
                  </c:pt>
                  <c:pt idx="29">
                    <c:v>30.06.24</c:v>
                  </c:pt>
                  <c:pt idx="30">
                    <c:v>30.09.24</c:v>
                  </c:pt>
                  <c:pt idx="31">
                    <c:v>31.12.24</c:v>
                  </c:pt>
                  <c:pt idx="32">
                    <c:v>31.03.25</c:v>
                  </c:pt>
                  <c:pt idx="33">
                    <c:v>30.06.25</c:v>
                  </c:pt>
                  <c:pt idx="34">
                    <c:v>30.09.25</c:v>
                  </c:pt>
                  <c:pt idx="36">
                    <c:v>30.09.21</c:v>
                  </c:pt>
                  <c:pt idx="37">
                    <c:v>31.12.21</c:v>
                  </c:pt>
                  <c:pt idx="38">
                    <c:v>31.03.22</c:v>
                  </c:pt>
                  <c:pt idx="39">
                    <c:v>30.06.22</c:v>
                  </c:pt>
                  <c:pt idx="40">
                    <c:v>30.09.22</c:v>
                  </c:pt>
                  <c:pt idx="41">
                    <c:v>31.12.22</c:v>
                  </c:pt>
                  <c:pt idx="42">
                    <c:v>31.03.23</c:v>
                  </c:pt>
                  <c:pt idx="43">
                    <c:v>30.06.23</c:v>
                  </c:pt>
                  <c:pt idx="44">
                    <c:v>30.09.23</c:v>
                  </c:pt>
                  <c:pt idx="45">
                    <c:v>31.12.23</c:v>
                  </c:pt>
                  <c:pt idx="46">
                    <c:v>31.03.24</c:v>
                  </c:pt>
                  <c:pt idx="47">
                    <c:v>30.06.24</c:v>
                  </c:pt>
                  <c:pt idx="48">
                    <c:v>30.09.24</c:v>
                  </c:pt>
                  <c:pt idx="49">
                    <c:v>31.12.24</c:v>
                  </c:pt>
                  <c:pt idx="50">
                    <c:v>31.03.25</c:v>
                  </c:pt>
                  <c:pt idx="51">
                    <c:v>30.06.25</c:v>
                  </c:pt>
                  <c:pt idx="52">
                    <c:v>30.09.25</c:v>
                  </c:pt>
                </c:lvl>
                <c:lvl>
                  <c:pt idx="0">
                    <c:v>Large banks</c:v>
                  </c:pt>
                  <c:pt idx="18">
                    <c:v>Medium-sized banks</c:v>
                  </c:pt>
                  <c:pt idx="36">
                    <c:v>Small banks</c:v>
                  </c:pt>
                </c:lvl>
              </c:multiLvlStrCache>
            </c:multiLvlStrRef>
          </c:cat>
          <c:val>
            <c:numRef>
              <c:f>'4.25'!$C$7:$C$59</c:f>
              <c:numCache>
                <c:formatCode>0.0</c:formatCode>
                <c:ptCount val="53"/>
                <c:pt idx="0">
                  <c:v>6.8458289412975315</c:v>
                </c:pt>
                <c:pt idx="1">
                  <c:v>6.3892336203471736</c:v>
                </c:pt>
                <c:pt idx="2">
                  <c:v>6.4049764963613054</c:v>
                </c:pt>
                <c:pt idx="3">
                  <c:v>6.569837322050943</c:v>
                </c:pt>
                <c:pt idx="4">
                  <c:v>7.0662343415187401</c:v>
                </c:pt>
                <c:pt idx="5">
                  <c:v>7.4826923814372268</c:v>
                </c:pt>
                <c:pt idx="6">
                  <c:v>7.4167826528449803</c:v>
                </c:pt>
                <c:pt idx="7">
                  <c:v>7.6466996159104426</c:v>
                </c:pt>
                <c:pt idx="8">
                  <c:v>8.1925057521300619</c:v>
                </c:pt>
                <c:pt idx="9">
                  <c:v>8.3027786020505037</c:v>
                </c:pt>
                <c:pt idx="10">
                  <c:v>8.651515066398165</c:v>
                </c:pt>
                <c:pt idx="11">
                  <c:v>8.4218302920162653</c:v>
                </c:pt>
                <c:pt idx="12">
                  <c:v>8.2426782938678933</c:v>
                </c:pt>
                <c:pt idx="13">
                  <c:v>7.198526123371634</c:v>
                </c:pt>
                <c:pt idx="14">
                  <c:v>6.7290782023239499</c:v>
                </c:pt>
                <c:pt idx="15">
                  <c:v>6.1215835801767051</c:v>
                </c:pt>
                <c:pt idx="16">
                  <c:v>6.404865877792834</c:v>
                </c:pt>
                <c:pt idx="18">
                  <c:v>6.1529475386111789</c:v>
                </c:pt>
                <c:pt idx="19">
                  <c:v>6.1809193520284538</c:v>
                </c:pt>
                <c:pt idx="20">
                  <c:v>6.4454496421123073</c:v>
                </c:pt>
                <c:pt idx="21">
                  <c:v>6.812635998912703</c:v>
                </c:pt>
                <c:pt idx="22">
                  <c:v>6.5898463912765024</c:v>
                </c:pt>
                <c:pt idx="23">
                  <c:v>7.798393895990368</c:v>
                </c:pt>
                <c:pt idx="24">
                  <c:v>8.0845533263574314</c:v>
                </c:pt>
                <c:pt idx="25">
                  <c:v>8.2649286281246184</c:v>
                </c:pt>
                <c:pt idx="26">
                  <c:v>8.8613219727165653</c:v>
                </c:pt>
                <c:pt idx="27">
                  <c:v>8.9352347993834336</c:v>
                </c:pt>
                <c:pt idx="28">
                  <c:v>8.7003909138410869</c:v>
                </c:pt>
                <c:pt idx="29">
                  <c:v>8.5689039598680452</c:v>
                </c:pt>
                <c:pt idx="30">
                  <c:v>8.5834167849468272</c:v>
                </c:pt>
                <c:pt idx="31">
                  <c:v>8.4683314472974693</c:v>
                </c:pt>
                <c:pt idx="32">
                  <c:v>7.9452078962452761</c:v>
                </c:pt>
                <c:pt idx="33">
                  <c:v>7.787675837238119</c:v>
                </c:pt>
                <c:pt idx="34">
                  <c:v>7.7943501761900249</c:v>
                </c:pt>
                <c:pt idx="36">
                  <c:v>8.3113268484937688</c:v>
                </c:pt>
                <c:pt idx="37">
                  <c:v>9.1923568121458405</c:v>
                </c:pt>
                <c:pt idx="38">
                  <c:v>9.9865259334819942</c:v>
                </c:pt>
                <c:pt idx="39">
                  <c:v>9.6644611530686539</c:v>
                </c:pt>
                <c:pt idx="40">
                  <c:v>9.4674671750420423</c:v>
                </c:pt>
                <c:pt idx="41">
                  <c:v>10.565451947439758</c:v>
                </c:pt>
                <c:pt idx="42">
                  <c:v>10.686658218915589</c:v>
                </c:pt>
                <c:pt idx="43">
                  <c:v>10.731140784528261</c:v>
                </c:pt>
                <c:pt idx="44">
                  <c:v>11.473388651662045</c:v>
                </c:pt>
                <c:pt idx="45">
                  <c:v>11.53505799646201</c:v>
                </c:pt>
                <c:pt idx="46">
                  <c:v>10.802282413400494</c:v>
                </c:pt>
                <c:pt idx="47">
                  <c:v>10.958374037661599</c:v>
                </c:pt>
                <c:pt idx="48">
                  <c:v>10.741719960583701</c:v>
                </c:pt>
                <c:pt idx="49">
                  <c:v>10.509128858239569</c:v>
                </c:pt>
                <c:pt idx="50">
                  <c:v>9.6806162881062168</c:v>
                </c:pt>
                <c:pt idx="51">
                  <c:v>9.2626920211293573</c:v>
                </c:pt>
                <c:pt idx="52">
                  <c:v>9.2813615565727403</c:v>
                </c:pt>
              </c:numCache>
            </c:numRef>
          </c:val>
          <c:extLst>
            <c:ext xmlns:c16="http://schemas.microsoft.com/office/drawing/2014/chart" uri="{C3380CC4-5D6E-409C-BE32-E72D297353CC}">
              <c16:uniqueId val="{00000000-04A9-4269-B3A1-E4192F02ADFD}"/>
            </c:ext>
          </c:extLst>
        </c:ser>
        <c:ser>
          <c:idx val="1"/>
          <c:order val="1"/>
          <c:tx>
            <c:strRef>
              <c:f>'4.25'!$D$5</c:f>
              <c:strCache>
                <c:ptCount val="1"/>
                <c:pt idx="0">
                  <c:v>Stage 3</c:v>
                </c:pt>
              </c:strCache>
            </c:strRef>
          </c:tx>
          <c:spPr>
            <a:solidFill>
              <a:srgbClr val="C8BF9A"/>
            </a:solidFill>
            <a:ln>
              <a:solidFill>
                <a:srgbClr val="C8BF9A"/>
              </a:solidFill>
            </a:ln>
            <a:effectLst/>
          </c:spPr>
          <c:invertIfNegative val="0"/>
          <c:cat>
            <c:multiLvlStrRef>
              <c:f>'4.25'!$A$7:$B$59</c:f>
              <c:multiLvlStrCache>
                <c:ptCount val="53"/>
                <c:lvl>
                  <c:pt idx="0">
                    <c:v>30.09.21</c:v>
                  </c:pt>
                  <c:pt idx="1">
                    <c:v>31.12.21</c:v>
                  </c:pt>
                  <c:pt idx="2">
                    <c:v>31.03.22</c:v>
                  </c:pt>
                  <c:pt idx="3">
                    <c:v>30.06.22</c:v>
                  </c:pt>
                  <c:pt idx="4">
                    <c:v>30.09.22</c:v>
                  </c:pt>
                  <c:pt idx="5">
                    <c:v>31.12.22</c:v>
                  </c:pt>
                  <c:pt idx="6">
                    <c:v>31.03.23</c:v>
                  </c:pt>
                  <c:pt idx="7">
                    <c:v>30.06.23</c:v>
                  </c:pt>
                  <c:pt idx="8">
                    <c:v>30.09.23</c:v>
                  </c:pt>
                  <c:pt idx="9">
                    <c:v>31.12.23</c:v>
                  </c:pt>
                  <c:pt idx="10">
                    <c:v>31.03.24</c:v>
                  </c:pt>
                  <c:pt idx="11">
                    <c:v>30.06.24</c:v>
                  </c:pt>
                  <c:pt idx="12">
                    <c:v>30.09.24</c:v>
                  </c:pt>
                  <c:pt idx="13">
                    <c:v>31.12.24</c:v>
                  </c:pt>
                  <c:pt idx="14">
                    <c:v>31.03.25</c:v>
                  </c:pt>
                  <c:pt idx="15">
                    <c:v>30.06.25</c:v>
                  </c:pt>
                  <c:pt idx="16">
                    <c:v>30.09.25</c:v>
                  </c:pt>
                  <c:pt idx="18">
                    <c:v>30.09.21</c:v>
                  </c:pt>
                  <c:pt idx="19">
                    <c:v>31.12.21</c:v>
                  </c:pt>
                  <c:pt idx="20">
                    <c:v>31.03.22</c:v>
                  </c:pt>
                  <c:pt idx="21">
                    <c:v>30.06.22</c:v>
                  </c:pt>
                  <c:pt idx="22">
                    <c:v>30.09.22</c:v>
                  </c:pt>
                  <c:pt idx="23">
                    <c:v>31.12.22</c:v>
                  </c:pt>
                  <c:pt idx="24">
                    <c:v>31.03.23</c:v>
                  </c:pt>
                  <c:pt idx="25">
                    <c:v>30.06.23</c:v>
                  </c:pt>
                  <c:pt idx="26">
                    <c:v>30.09.23</c:v>
                  </c:pt>
                  <c:pt idx="27">
                    <c:v>31.12.23</c:v>
                  </c:pt>
                  <c:pt idx="28">
                    <c:v>31.03.24</c:v>
                  </c:pt>
                  <c:pt idx="29">
                    <c:v>30.06.24</c:v>
                  </c:pt>
                  <c:pt idx="30">
                    <c:v>30.09.24</c:v>
                  </c:pt>
                  <c:pt idx="31">
                    <c:v>31.12.24</c:v>
                  </c:pt>
                  <c:pt idx="32">
                    <c:v>31.03.25</c:v>
                  </c:pt>
                  <c:pt idx="33">
                    <c:v>30.06.25</c:v>
                  </c:pt>
                  <c:pt idx="34">
                    <c:v>30.09.25</c:v>
                  </c:pt>
                  <c:pt idx="36">
                    <c:v>30.09.21</c:v>
                  </c:pt>
                  <c:pt idx="37">
                    <c:v>31.12.21</c:v>
                  </c:pt>
                  <c:pt idx="38">
                    <c:v>31.03.22</c:v>
                  </c:pt>
                  <c:pt idx="39">
                    <c:v>30.06.22</c:v>
                  </c:pt>
                  <c:pt idx="40">
                    <c:v>30.09.22</c:v>
                  </c:pt>
                  <c:pt idx="41">
                    <c:v>31.12.22</c:v>
                  </c:pt>
                  <c:pt idx="42">
                    <c:v>31.03.23</c:v>
                  </c:pt>
                  <c:pt idx="43">
                    <c:v>30.06.23</c:v>
                  </c:pt>
                  <c:pt idx="44">
                    <c:v>30.09.23</c:v>
                  </c:pt>
                  <c:pt idx="45">
                    <c:v>31.12.23</c:v>
                  </c:pt>
                  <c:pt idx="46">
                    <c:v>31.03.24</c:v>
                  </c:pt>
                  <c:pt idx="47">
                    <c:v>30.06.24</c:v>
                  </c:pt>
                  <c:pt idx="48">
                    <c:v>30.09.24</c:v>
                  </c:pt>
                  <c:pt idx="49">
                    <c:v>31.12.24</c:v>
                  </c:pt>
                  <c:pt idx="50">
                    <c:v>31.03.25</c:v>
                  </c:pt>
                  <c:pt idx="51">
                    <c:v>30.06.25</c:v>
                  </c:pt>
                  <c:pt idx="52">
                    <c:v>30.09.25</c:v>
                  </c:pt>
                </c:lvl>
                <c:lvl>
                  <c:pt idx="0">
                    <c:v>Large banks</c:v>
                  </c:pt>
                  <c:pt idx="18">
                    <c:v>Medium-sized banks</c:v>
                  </c:pt>
                  <c:pt idx="36">
                    <c:v>Small banks</c:v>
                  </c:pt>
                </c:lvl>
              </c:multiLvlStrCache>
            </c:multiLvlStrRef>
          </c:cat>
          <c:val>
            <c:numRef>
              <c:f>'4.25'!$D$7:$D$59</c:f>
              <c:numCache>
                <c:formatCode>0.0</c:formatCode>
                <c:ptCount val="53"/>
                <c:pt idx="0">
                  <c:v>1.5629663403641301</c:v>
                </c:pt>
                <c:pt idx="1">
                  <c:v>1.4048167470429433</c:v>
                </c:pt>
                <c:pt idx="2">
                  <c:v>1.3607836927294623</c:v>
                </c:pt>
                <c:pt idx="3">
                  <c:v>1.3640360444252286</c:v>
                </c:pt>
                <c:pt idx="4">
                  <c:v>1.214646629552008</c:v>
                </c:pt>
                <c:pt idx="5">
                  <c:v>1.2258524658005163</c:v>
                </c:pt>
                <c:pt idx="6">
                  <c:v>1.1246729161496827</c:v>
                </c:pt>
                <c:pt idx="7">
                  <c:v>1.1738418822116852</c:v>
                </c:pt>
                <c:pt idx="8">
                  <c:v>1.1589731315005583</c:v>
                </c:pt>
                <c:pt idx="9">
                  <c:v>1.1193675187136027</c:v>
                </c:pt>
                <c:pt idx="10">
                  <c:v>1.0951833222010845</c:v>
                </c:pt>
                <c:pt idx="11">
                  <c:v>1.1078524467734887</c:v>
                </c:pt>
                <c:pt idx="12">
                  <c:v>1.1138059881971449</c:v>
                </c:pt>
                <c:pt idx="13">
                  <c:v>1.083860091888974</c:v>
                </c:pt>
                <c:pt idx="14">
                  <c:v>1.0512874408765269</c:v>
                </c:pt>
                <c:pt idx="15">
                  <c:v>1.1380484045602699</c:v>
                </c:pt>
                <c:pt idx="16">
                  <c:v>1.0159949654695839</c:v>
                </c:pt>
                <c:pt idx="18">
                  <c:v>1.2722020430179233</c:v>
                </c:pt>
                <c:pt idx="19">
                  <c:v>1.3855424929160662</c:v>
                </c:pt>
                <c:pt idx="20">
                  <c:v>1.4140924375526207</c:v>
                </c:pt>
                <c:pt idx="21">
                  <c:v>1.3043958531874253</c:v>
                </c:pt>
                <c:pt idx="22">
                  <c:v>1.2332817788783548</c:v>
                </c:pt>
                <c:pt idx="23">
                  <c:v>1.1910201171184789</c:v>
                </c:pt>
                <c:pt idx="24">
                  <c:v>1.3123902484464218</c:v>
                </c:pt>
                <c:pt idx="25">
                  <c:v>1.2768515902805775</c:v>
                </c:pt>
                <c:pt idx="26">
                  <c:v>1.387822706977472</c:v>
                </c:pt>
                <c:pt idx="27">
                  <c:v>1.4805863110187902</c:v>
                </c:pt>
                <c:pt idx="28">
                  <c:v>1.6867514148991924</c:v>
                </c:pt>
                <c:pt idx="29">
                  <c:v>1.594567089335718</c:v>
                </c:pt>
                <c:pt idx="30">
                  <c:v>1.6483892189511018</c:v>
                </c:pt>
                <c:pt idx="31">
                  <c:v>1.7169490939831837</c:v>
                </c:pt>
                <c:pt idx="32">
                  <c:v>1.7840349720779418</c:v>
                </c:pt>
                <c:pt idx="33">
                  <c:v>1.7425755147887259</c:v>
                </c:pt>
                <c:pt idx="34">
                  <c:v>1.7771894863895688</c:v>
                </c:pt>
                <c:pt idx="36">
                  <c:v>1.5096880985405694</c:v>
                </c:pt>
                <c:pt idx="37">
                  <c:v>1.5311338991908638</c:v>
                </c:pt>
                <c:pt idx="38">
                  <c:v>1.6316195341010318</c:v>
                </c:pt>
                <c:pt idx="39">
                  <c:v>1.6166269576441383</c:v>
                </c:pt>
                <c:pt idx="40">
                  <c:v>1.5828421710264651</c:v>
                </c:pt>
                <c:pt idx="41">
                  <c:v>1.862306368623966</c:v>
                </c:pt>
                <c:pt idx="42">
                  <c:v>2.0647240911368319</c:v>
                </c:pt>
                <c:pt idx="43">
                  <c:v>2.20938662514703</c:v>
                </c:pt>
                <c:pt idx="44">
                  <c:v>2.3909182489130063</c:v>
                </c:pt>
                <c:pt idx="45">
                  <c:v>2.8484373978781292</c:v>
                </c:pt>
                <c:pt idx="46">
                  <c:v>3.1532229265891036</c:v>
                </c:pt>
                <c:pt idx="47">
                  <c:v>3.1285364958357063</c:v>
                </c:pt>
                <c:pt idx="48">
                  <c:v>3.1703352091695809</c:v>
                </c:pt>
                <c:pt idx="49">
                  <c:v>3.0993468358980421</c:v>
                </c:pt>
                <c:pt idx="50">
                  <c:v>3.1281256090694516</c:v>
                </c:pt>
                <c:pt idx="51">
                  <c:v>3.2382985915717746</c:v>
                </c:pt>
                <c:pt idx="52">
                  <c:v>3.0544144834868763</c:v>
                </c:pt>
              </c:numCache>
            </c:numRef>
          </c:val>
          <c:extLst>
            <c:ext xmlns:c16="http://schemas.microsoft.com/office/drawing/2014/chart" uri="{C3380CC4-5D6E-409C-BE32-E72D297353CC}">
              <c16:uniqueId val="{00000001-04A9-4269-B3A1-E4192F02ADFD}"/>
            </c:ext>
          </c:extLst>
        </c:ser>
        <c:dLbls>
          <c:showLegendKey val="0"/>
          <c:showVal val="0"/>
          <c:showCatName val="0"/>
          <c:showSerName val="0"/>
          <c:showPercent val="0"/>
          <c:showBubbleSize val="0"/>
        </c:dLbls>
        <c:gapWidth val="30"/>
        <c:overlap val="100"/>
        <c:axId val="905981807"/>
        <c:axId val="905980367"/>
      </c:barChart>
      <c:barChart>
        <c:barDir val="col"/>
        <c:grouping val="stacked"/>
        <c:varyColors val="0"/>
        <c:ser>
          <c:idx val="2"/>
          <c:order val="2"/>
          <c:tx>
            <c:strRef>
              <c:f>'4.25'!$E$5</c:f>
              <c:strCache>
                <c:ptCount val="1"/>
              </c:strCache>
            </c:strRef>
          </c:tx>
          <c:spPr>
            <a:solidFill>
              <a:schemeClr val="accent3"/>
            </a:solidFill>
            <a:ln>
              <a:noFill/>
            </a:ln>
            <a:effectLst/>
          </c:spPr>
          <c:invertIfNegative val="0"/>
          <c:cat>
            <c:multiLvlStrRef>
              <c:f>'4.25'!$A$7:$B$59</c:f>
              <c:multiLvlStrCache>
                <c:ptCount val="53"/>
                <c:lvl>
                  <c:pt idx="0">
                    <c:v>30.09.21</c:v>
                  </c:pt>
                  <c:pt idx="1">
                    <c:v>31.12.21</c:v>
                  </c:pt>
                  <c:pt idx="2">
                    <c:v>31.03.22</c:v>
                  </c:pt>
                  <c:pt idx="3">
                    <c:v>30.06.22</c:v>
                  </c:pt>
                  <c:pt idx="4">
                    <c:v>30.09.22</c:v>
                  </c:pt>
                  <c:pt idx="5">
                    <c:v>31.12.22</c:v>
                  </c:pt>
                  <c:pt idx="6">
                    <c:v>31.03.23</c:v>
                  </c:pt>
                  <c:pt idx="7">
                    <c:v>30.06.23</c:v>
                  </c:pt>
                  <c:pt idx="8">
                    <c:v>30.09.23</c:v>
                  </c:pt>
                  <c:pt idx="9">
                    <c:v>31.12.23</c:v>
                  </c:pt>
                  <c:pt idx="10">
                    <c:v>31.03.24</c:v>
                  </c:pt>
                  <c:pt idx="11">
                    <c:v>30.06.24</c:v>
                  </c:pt>
                  <c:pt idx="12">
                    <c:v>30.09.24</c:v>
                  </c:pt>
                  <c:pt idx="13">
                    <c:v>31.12.24</c:v>
                  </c:pt>
                  <c:pt idx="14">
                    <c:v>31.03.25</c:v>
                  </c:pt>
                  <c:pt idx="15">
                    <c:v>30.06.25</c:v>
                  </c:pt>
                  <c:pt idx="16">
                    <c:v>30.09.25</c:v>
                  </c:pt>
                  <c:pt idx="18">
                    <c:v>30.09.21</c:v>
                  </c:pt>
                  <c:pt idx="19">
                    <c:v>31.12.21</c:v>
                  </c:pt>
                  <c:pt idx="20">
                    <c:v>31.03.22</c:v>
                  </c:pt>
                  <c:pt idx="21">
                    <c:v>30.06.22</c:v>
                  </c:pt>
                  <c:pt idx="22">
                    <c:v>30.09.22</c:v>
                  </c:pt>
                  <c:pt idx="23">
                    <c:v>31.12.22</c:v>
                  </c:pt>
                  <c:pt idx="24">
                    <c:v>31.03.23</c:v>
                  </c:pt>
                  <c:pt idx="25">
                    <c:v>30.06.23</c:v>
                  </c:pt>
                  <c:pt idx="26">
                    <c:v>30.09.23</c:v>
                  </c:pt>
                  <c:pt idx="27">
                    <c:v>31.12.23</c:v>
                  </c:pt>
                  <c:pt idx="28">
                    <c:v>31.03.24</c:v>
                  </c:pt>
                  <c:pt idx="29">
                    <c:v>30.06.24</c:v>
                  </c:pt>
                  <c:pt idx="30">
                    <c:v>30.09.24</c:v>
                  </c:pt>
                  <c:pt idx="31">
                    <c:v>31.12.24</c:v>
                  </c:pt>
                  <c:pt idx="32">
                    <c:v>31.03.25</c:v>
                  </c:pt>
                  <c:pt idx="33">
                    <c:v>30.06.25</c:v>
                  </c:pt>
                  <c:pt idx="34">
                    <c:v>30.09.25</c:v>
                  </c:pt>
                  <c:pt idx="36">
                    <c:v>30.09.21</c:v>
                  </c:pt>
                  <c:pt idx="37">
                    <c:v>31.12.21</c:v>
                  </c:pt>
                  <c:pt idx="38">
                    <c:v>31.03.22</c:v>
                  </c:pt>
                  <c:pt idx="39">
                    <c:v>30.06.22</c:v>
                  </c:pt>
                  <c:pt idx="40">
                    <c:v>30.09.22</c:v>
                  </c:pt>
                  <c:pt idx="41">
                    <c:v>31.12.22</c:v>
                  </c:pt>
                  <c:pt idx="42">
                    <c:v>31.03.23</c:v>
                  </c:pt>
                  <c:pt idx="43">
                    <c:v>30.06.23</c:v>
                  </c:pt>
                  <c:pt idx="44">
                    <c:v>30.09.23</c:v>
                  </c:pt>
                  <c:pt idx="45">
                    <c:v>31.12.23</c:v>
                  </c:pt>
                  <c:pt idx="46">
                    <c:v>31.03.24</c:v>
                  </c:pt>
                  <c:pt idx="47">
                    <c:v>30.06.24</c:v>
                  </c:pt>
                  <c:pt idx="48">
                    <c:v>30.09.24</c:v>
                  </c:pt>
                  <c:pt idx="49">
                    <c:v>31.12.24</c:v>
                  </c:pt>
                  <c:pt idx="50">
                    <c:v>31.03.25</c:v>
                  </c:pt>
                  <c:pt idx="51">
                    <c:v>30.06.25</c:v>
                  </c:pt>
                  <c:pt idx="52">
                    <c:v>30.09.25</c:v>
                  </c:pt>
                </c:lvl>
                <c:lvl>
                  <c:pt idx="0">
                    <c:v>Large banks</c:v>
                  </c:pt>
                  <c:pt idx="18">
                    <c:v>Medium-sized banks</c:v>
                  </c:pt>
                  <c:pt idx="36">
                    <c:v>Small banks</c:v>
                  </c:pt>
                </c:lvl>
              </c:multiLvlStrCache>
            </c:multiLvlStrRef>
          </c:cat>
          <c:val>
            <c:numRef>
              <c:f>'4.25'!$E$7:$E$59</c:f>
              <c:numCache>
                <c:formatCode>0.0</c:formatCode>
                <c:ptCount val="53"/>
              </c:numCache>
            </c:numRef>
          </c:val>
          <c:extLst>
            <c:ext xmlns:c16="http://schemas.microsoft.com/office/drawing/2014/chart" uri="{C3380CC4-5D6E-409C-BE32-E72D297353CC}">
              <c16:uniqueId val="{00000002-04A9-4269-B3A1-E4192F02ADFD}"/>
            </c:ext>
          </c:extLst>
        </c:ser>
        <c:dLbls>
          <c:showLegendKey val="0"/>
          <c:showVal val="0"/>
          <c:showCatName val="0"/>
          <c:showSerName val="0"/>
          <c:showPercent val="0"/>
          <c:showBubbleSize val="0"/>
        </c:dLbls>
        <c:gapWidth val="30"/>
        <c:overlap val="100"/>
        <c:axId val="655570800"/>
        <c:axId val="655560240"/>
      </c:barChart>
      <c:catAx>
        <c:axId val="905981807"/>
        <c:scaling>
          <c:orientation val="minMax"/>
        </c:scaling>
        <c:delete val="0"/>
        <c:axPos val="b"/>
        <c:numFmt formatCode="General" sourceLinked="1"/>
        <c:majorTickMark val="none"/>
        <c:minorTickMark val="none"/>
        <c:tickLblPos val="nextTo"/>
        <c:spPr>
          <a:noFill/>
          <a:ln w="317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905980367"/>
        <c:crosses val="autoZero"/>
        <c:auto val="1"/>
        <c:lblAlgn val="ctr"/>
        <c:lblOffset val="100"/>
        <c:tickLblSkip val="2"/>
        <c:noMultiLvlLbl val="0"/>
      </c:catAx>
      <c:valAx>
        <c:axId val="905980367"/>
        <c:scaling>
          <c:orientation val="minMax"/>
          <c:max val="16"/>
        </c:scaling>
        <c:delete val="0"/>
        <c:axPos val="l"/>
        <c:title>
          <c:tx>
            <c:rich>
              <a:bodyPr rot="-5400000" spcFirstLastPara="1" vertOverflow="ellipsis" vert="horz" wrap="square" anchor="ctr" anchorCtr="1"/>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r>
                  <a:rPr lang="en-GB"/>
                  <a:t>Per cent</a:t>
                </a:r>
              </a:p>
            </c:rich>
          </c:tx>
          <c:layout>
            <c:manualLayout>
              <c:xMode val="edge"/>
              <c:yMode val="edge"/>
              <c:x val="1.1188976851573381E-2"/>
              <c:y val="0.31510611111111109"/>
            </c:manualLayout>
          </c:layout>
          <c:overlay val="0"/>
          <c:spPr>
            <a:noFill/>
            <a:ln>
              <a:noFill/>
            </a:ln>
            <a:effectLst/>
          </c:spPr>
          <c:txPr>
            <a:bodyPr rot="-5400000" spcFirstLastPara="1" vertOverflow="ellipsis" vert="horz" wrap="square" anchor="ctr" anchorCtr="1"/>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title>
        <c:numFmt formatCode="0" sourceLinked="0"/>
        <c:majorTickMark val="in"/>
        <c:minorTickMark val="none"/>
        <c:tickLblPos val="nextTo"/>
        <c:spPr>
          <a:noFill/>
          <a:ln w="3175">
            <a:solidFill>
              <a:schemeClr val="tx1"/>
            </a:solidFill>
          </a:ln>
          <a:effectLst/>
        </c:spPr>
        <c:txPr>
          <a:bodyPr rot="-60000000" spcFirstLastPara="1" vertOverflow="ellipsis" vert="horz" wrap="square" anchor="ctr" anchorCtr="1"/>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905981807"/>
        <c:crosses val="autoZero"/>
        <c:crossBetween val="between"/>
      </c:valAx>
      <c:valAx>
        <c:axId val="655560240"/>
        <c:scaling>
          <c:orientation val="minMax"/>
          <c:max val="16"/>
          <c:min val="0"/>
        </c:scaling>
        <c:delete val="0"/>
        <c:axPos val="r"/>
        <c:numFmt formatCode="0" sourceLinked="0"/>
        <c:majorTickMark val="in"/>
        <c:minorTickMark val="none"/>
        <c:tickLblPos val="nextTo"/>
        <c:spPr>
          <a:noFill/>
          <a:ln w="3175">
            <a:solidFill>
              <a:schemeClr val="tx1"/>
            </a:solidFill>
          </a:ln>
          <a:effectLst/>
        </c:spPr>
        <c:txPr>
          <a:bodyPr rot="-60000000" spcFirstLastPara="1" vertOverflow="ellipsis" vert="horz" wrap="square" anchor="ctr" anchorCtr="1"/>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655570800"/>
        <c:crosses val="max"/>
        <c:crossBetween val="between"/>
      </c:valAx>
      <c:catAx>
        <c:axId val="655570800"/>
        <c:scaling>
          <c:orientation val="minMax"/>
        </c:scaling>
        <c:delete val="1"/>
        <c:axPos val="b"/>
        <c:numFmt formatCode="General" sourceLinked="1"/>
        <c:majorTickMark val="out"/>
        <c:minorTickMark val="none"/>
        <c:tickLblPos val="nextTo"/>
        <c:crossAx val="655560240"/>
        <c:crosses val="autoZero"/>
        <c:auto val="1"/>
        <c:lblAlgn val="ctr"/>
        <c:lblOffset val="100"/>
        <c:noMultiLvlLbl val="0"/>
      </c:catAx>
      <c:spPr>
        <a:noFill/>
        <a:ln>
          <a:noFill/>
        </a:ln>
        <a:effectLst/>
      </c:spPr>
    </c:plotArea>
    <c:legend>
      <c:legendPos val="b"/>
      <c:legendEntry>
        <c:idx val="2"/>
        <c:delete val="1"/>
      </c:legendEntry>
      <c:layout>
        <c:manualLayout>
          <c:xMode val="edge"/>
          <c:yMode val="edge"/>
          <c:x val="0.37530892519179609"/>
          <c:y val="0.94046833333333335"/>
          <c:w val="0.22872084445254032"/>
          <c:h val="5.9531737394467453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3175" cap="flat" cmpd="sng" algn="ctr">
      <a:solidFill>
        <a:schemeClr val="tx1">
          <a:lumMod val="15000"/>
          <a:lumOff val="85000"/>
          <a:alpha val="0"/>
        </a:schemeClr>
      </a:solidFill>
      <a:round/>
    </a:ln>
    <a:effectLst/>
  </c:spPr>
  <c:txPr>
    <a:bodyPr/>
    <a:lstStyle/>
    <a:p>
      <a:pPr>
        <a:defRPr sz="90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671277777777775"/>
          <c:y val="4.1550687816935758E-2"/>
          <c:w val="0.81025481481481476"/>
          <c:h val="0.61905972222222228"/>
        </c:manualLayout>
      </c:layout>
      <c:lineChart>
        <c:grouping val="standard"/>
        <c:varyColors val="0"/>
        <c:ser>
          <c:idx val="3"/>
          <c:order val="1"/>
          <c:tx>
            <c:strRef>
              <c:f>'4.26'!$A$7</c:f>
              <c:strCache>
                <c:ptCount val="1"/>
                <c:pt idx="0">
                  <c:v>Personal customer market, stage 3</c:v>
                </c:pt>
              </c:strCache>
            </c:strRef>
          </c:tx>
          <c:spPr>
            <a:ln w="19050" cap="rnd">
              <a:solidFill>
                <a:srgbClr val="16535B"/>
              </a:solidFill>
              <a:prstDash val="sysDash"/>
              <a:round/>
            </a:ln>
            <a:effectLst/>
          </c:spPr>
          <c:marker>
            <c:symbol val="none"/>
          </c:marker>
          <c:cat>
            <c:numRef>
              <c:f>'4.26'!$B$5:$S$5</c:f>
              <c:numCache>
                <c:formatCode>m/d/yyyy</c:formatCode>
                <c:ptCount val="18"/>
                <c:pt idx="0">
                  <c:v>44469</c:v>
                </c:pt>
                <c:pt idx="1">
                  <c:v>44561</c:v>
                </c:pt>
                <c:pt idx="2">
                  <c:v>44651</c:v>
                </c:pt>
                <c:pt idx="3">
                  <c:v>44742</c:v>
                </c:pt>
                <c:pt idx="4">
                  <c:v>44834</c:v>
                </c:pt>
                <c:pt idx="5">
                  <c:v>44926</c:v>
                </c:pt>
                <c:pt idx="6">
                  <c:v>45016</c:v>
                </c:pt>
                <c:pt idx="7">
                  <c:v>45107</c:v>
                </c:pt>
                <c:pt idx="8">
                  <c:v>45199</c:v>
                </c:pt>
                <c:pt idx="9">
                  <c:v>45291</c:v>
                </c:pt>
                <c:pt idx="10">
                  <c:v>45382</c:v>
                </c:pt>
                <c:pt idx="11">
                  <c:v>45473</c:v>
                </c:pt>
                <c:pt idx="12">
                  <c:v>45565</c:v>
                </c:pt>
                <c:pt idx="13">
                  <c:v>45657</c:v>
                </c:pt>
                <c:pt idx="14">
                  <c:v>45747</c:v>
                </c:pt>
                <c:pt idx="15">
                  <c:v>45838</c:v>
                </c:pt>
                <c:pt idx="16">
                  <c:v>45930</c:v>
                </c:pt>
              </c:numCache>
            </c:numRef>
          </c:cat>
          <c:val>
            <c:numRef>
              <c:f>'4.26'!$B$7:$S$7</c:f>
              <c:numCache>
                <c:formatCode>0.0</c:formatCode>
                <c:ptCount val="18"/>
                <c:pt idx="0">
                  <c:v>37.296960344555742</c:v>
                </c:pt>
                <c:pt idx="1">
                  <c:v>31.866487019117624</c:v>
                </c:pt>
                <c:pt idx="2">
                  <c:v>29.512708969382711</c:v>
                </c:pt>
                <c:pt idx="3">
                  <c:v>29.703255768185169</c:v>
                </c:pt>
                <c:pt idx="4">
                  <c:v>28.770959860042737</c:v>
                </c:pt>
                <c:pt idx="5">
                  <c:v>28.205453696731972</c:v>
                </c:pt>
                <c:pt idx="6">
                  <c:v>27.732998492781235</c:v>
                </c:pt>
                <c:pt idx="7">
                  <c:v>28.325901690238766</c:v>
                </c:pt>
                <c:pt idx="8">
                  <c:v>26.464587826075952</c:v>
                </c:pt>
                <c:pt idx="9">
                  <c:v>26.060509285429312</c:v>
                </c:pt>
                <c:pt idx="10">
                  <c:v>25.845324704198426</c:v>
                </c:pt>
                <c:pt idx="11">
                  <c:v>24.621718369823512</c:v>
                </c:pt>
                <c:pt idx="12">
                  <c:v>23.664947034212172</c:v>
                </c:pt>
                <c:pt idx="13">
                  <c:v>24.926274836386522</c:v>
                </c:pt>
                <c:pt idx="14">
                  <c:v>25.883192457321478</c:v>
                </c:pt>
                <c:pt idx="15">
                  <c:v>26.436265342168557</c:v>
                </c:pt>
                <c:pt idx="16">
                  <c:v>26.158512462570265</c:v>
                </c:pt>
              </c:numCache>
            </c:numRef>
          </c:val>
          <c:smooth val="0"/>
          <c:extLst>
            <c:ext xmlns:c16="http://schemas.microsoft.com/office/drawing/2014/chart" uri="{C3380CC4-5D6E-409C-BE32-E72D297353CC}">
              <c16:uniqueId val="{00000000-E55F-4712-A473-09756A79F6F3}"/>
            </c:ext>
          </c:extLst>
        </c:ser>
        <c:ser>
          <c:idx val="5"/>
          <c:order val="3"/>
          <c:tx>
            <c:strRef>
              <c:f>'4.26'!$A$9</c:f>
              <c:strCache>
                <c:ptCount val="1"/>
                <c:pt idx="0">
                  <c:v>Corporate market, stage 3</c:v>
                </c:pt>
              </c:strCache>
            </c:strRef>
          </c:tx>
          <c:spPr>
            <a:ln w="19050" cap="rnd">
              <a:solidFill>
                <a:srgbClr val="C8BF9A"/>
              </a:solidFill>
              <a:prstDash val="sysDash"/>
              <a:round/>
            </a:ln>
            <a:effectLst/>
          </c:spPr>
          <c:marker>
            <c:symbol val="none"/>
          </c:marker>
          <c:cat>
            <c:numRef>
              <c:f>'4.26'!$B$5:$S$5</c:f>
              <c:numCache>
                <c:formatCode>m/d/yyyy</c:formatCode>
                <c:ptCount val="18"/>
                <c:pt idx="0">
                  <c:v>44469</c:v>
                </c:pt>
                <c:pt idx="1">
                  <c:v>44561</c:v>
                </c:pt>
                <c:pt idx="2">
                  <c:v>44651</c:v>
                </c:pt>
                <c:pt idx="3">
                  <c:v>44742</c:v>
                </c:pt>
                <c:pt idx="4">
                  <c:v>44834</c:v>
                </c:pt>
                <c:pt idx="5">
                  <c:v>44926</c:v>
                </c:pt>
                <c:pt idx="6">
                  <c:v>45016</c:v>
                </c:pt>
                <c:pt idx="7">
                  <c:v>45107</c:v>
                </c:pt>
                <c:pt idx="8">
                  <c:v>45199</c:v>
                </c:pt>
                <c:pt idx="9">
                  <c:v>45291</c:v>
                </c:pt>
                <c:pt idx="10">
                  <c:v>45382</c:v>
                </c:pt>
                <c:pt idx="11">
                  <c:v>45473</c:v>
                </c:pt>
                <c:pt idx="12">
                  <c:v>45565</c:v>
                </c:pt>
                <c:pt idx="13">
                  <c:v>45657</c:v>
                </c:pt>
                <c:pt idx="14">
                  <c:v>45747</c:v>
                </c:pt>
                <c:pt idx="15">
                  <c:v>45838</c:v>
                </c:pt>
                <c:pt idx="16">
                  <c:v>45930</c:v>
                </c:pt>
              </c:numCache>
            </c:numRef>
          </c:cat>
          <c:val>
            <c:numRef>
              <c:f>'4.26'!$B$9:$S$9</c:f>
              <c:numCache>
                <c:formatCode>0.0</c:formatCode>
                <c:ptCount val="18"/>
                <c:pt idx="0">
                  <c:v>37.558938342611988</c:v>
                </c:pt>
                <c:pt idx="1">
                  <c:v>33.741421599124713</c:v>
                </c:pt>
                <c:pt idx="2">
                  <c:v>29.374843018414669</c:v>
                </c:pt>
                <c:pt idx="3">
                  <c:v>28.306823640355734</c:v>
                </c:pt>
                <c:pt idx="4">
                  <c:v>27.11101504328942</c:v>
                </c:pt>
                <c:pt idx="5">
                  <c:v>27.398610311112581</c:v>
                </c:pt>
                <c:pt idx="6">
                  <c:v>28.187899213093932</c:v>
                </c:pt>
                <c:pt idx="7">
                  <c:v>26.285996163805581</c:v>
                </c:pt>
                <c:pt idx="8">
                  <c:v>27.069387666128129</c:v>
                </c:pt>
                <c:pt idx="9">
                  <c:v>25.412818461604619</c:v>
                </c:pt>
                <c:pt idx="10">
                  <c:v>26.324902864763303</c:v>
                </c:pt>
                <c:pt idx="11">
                  <c:v>25.983439074454189</c:v>
                </c:pt>
                <c:pt idx="12">
                  <c:v>27.117518944522146</c:v>
                </c:pt>
                <c:pt idx="13">
                  <c:v>25.54005881617017</c:v>
                </c:pt>
                <c:pt idx="14">
                  <c:v>24.820930734839017</c:v>
                </c:pt>
                <c:pt idx="15">
                  <c:v>23.725702447013774</c:v>
                </c:pt>
                <c:pt idx="16">
                  <c:v>25.483369730807393</c:v>
                </c:pt>
              </c:numCache>
            </c:numRef>
          </c:val>
          <c:smooth val="0"/>
          <c:extLst>
            <c:ext xmlns:c16="http://schemas.microsoft.com/office/drawing/2014/chart" uri="{C3380CC4-5D6E-409C-BE32-E72D297353CC}">
              <c16:uniqueId val="{00000001-E55F-4712-A473-09756A79F6F3}"/>
            </c:ext>
          </c:extLst>
        </c:ser>
        <c:dLbls>
          <c:showLegendKey val="0"/>
          <c:showVal val="0"/>
          <c:showCatName val="0"/>
          <c:showSerName val="0"/>
          <c:showPercent val="0"/>
          <c:showBubbleSize val="0"/>
        </c:dLbls>
        <c:marker val="1"/>
        <c:smooth val="0"/>
        <c:axId val="1090753304"/>
        <c:axId val="1090757896"/>
      </c:lineChart>
      <c:lineChart>
        <c:grouping val="standard"/>
        <c:varyColors val="0"/>
        <c:ser>
          <c:idx val="2"/>
          <c:order val="0"/>
          <c:tx>
            <c:strRef>
              <c:f>'4.26'!$A$6</c:f>
              <c:strCache>
                <c:ptCount val="1"/>
                <c:pt idx="0">
                  <c:v>Personal customer market, stage 2 (right-hand scale)</c:v>
                </c:pt>
              </c:strCache>
            </c:strRef>
          </c:tx>
          <c:spPr>
            <a:ln w="19050" cap="rnd">
              <a:solidFill>
                <a:srgbClr val="16535B"/>
              </a:solidFill>
              <a:prstDash val="solid"/>
              <a:round/>
            </a:ln>
            <a:effectLst/>
          </c:spPr>
          <c:marker>
            <c:symbol val="none"/>
          </c:marker>
          <c:cat>
            <c:numRef>
              <c:f>'4.26'!$B$5:$S$5</c:f>
              <c:numCache>
                <c:formatCode>m/d/yyyy</c:formatCode>
                <c:ptCount val="18"/>
                <c:pt idx="0">
                  <c:v>44469</c:v>
                </c:pt>
                <c:pt idx="1">
                  <c:v>44561</c:v>
                </c:pt>
                <c:pt idx="2">
                  <c:v>44651</c:v>
                </c:pt>
                <c:pt idx="3">
                  <c:v>44742</c:v>
                </c:pt>
                <c:pt idx="4">
                  <c:v>44834</c:v>
                </c:pt>
                <c:pt idx="5">
                  <c:v>44926</c:v>
                </c:pt>
                <c:pt idx="6">
                  <c:v>45016</c:v>
                </c:pt>
                <c:pt idx="7">
                  <c:v>45107</c:v>
                </c:pt>
                <c:pt idx="8">
                  <c:v>45199</c:v>
                </c:pt>
                <c:pt idx="9">
                  <c:v>45291</c:v>
                </c:pt>
                <c:pt idx="10">
                  <c:v>45382</c:v>
                </c:pt>
                <c:pt idx="11">
                  <c:v>45473</c:v>
                </c:pt>
                <c:pt idx="12">
                  <c:v>45565</c:v>
                </c:pt>
                <c:pt idx="13">
                  <c:v>45657</c:v>
                </c:pt>
                <c:pt idx="14">
                  <c:v>45747</c:v>
                </c:pt>
                <c:pt idx="15">
                  <c:v>45838</c:v>
                </c:pt>
                <c:pt idx="16">
                  <c:v>45930</c:v>
                </c:pt>
              </c:numCache>
            </c:numRef>
          </c:cat>
          <c:val>
            <c:numRef>
              <c:f>'4.26'!$B$6:$S$6</c:f>
              <c:numCache>
                <c:formatCode>0.0</c:formatCode>
                <c:ptCount val="18"/>
                <c:pt idx="0">
                  <c:v>1.7463833970036768</c:v>
                </c:pt>
                <c:pt idx="1">
                  <c:v>1.5781292936619151</c:v>
                </c:pt>
                <c:pt idx="2">
                  <c:v>1.4124499891158302</c:v>
                </c:pt>
                <c:pt idx="3">
                  <c:v>1.4230881653824847</c:v>
                </c:pt>
                <c:pt idx="4">
                  <c:v>1.4380982984395636</c:v>
                </c:pt>
                <c:pt idx="5">
                  <c:v>1.3393130557903818</c:v>
                </c:pt>
                <c:pt idx="6">
                  <c:v>1.3013170382706656</c:v>
                </c:pt>
                <c:pt idx="7">
                  <c:v>1.2628945632664026</c:v>
                </c:pt>
                <c:pt idx="8">
                  <c:v>1.1128323866257757</c:v>
                </c:pt>
                <c:pt idx="9">
                  <c:v>1.1405624294979171</c:v>
                </c:pt>
                <c:pt idx="10">
                  <c:v>1.0327649740902765</c:v>
                </c:pt>
                <c:pt idx="11">
                  <c:v>1.0536117530546165</c:v>
                </c:pt>
                <c:pt idx="12">
                  <c:v>1.1584459825643463</c:v>
                </c:pt>
                <c:pt idx="13">
                  <c:v>1.3047959282700361</c:v>
                </c:pt>
                <c:pt idx="14">
                  <c:v>1.1956272549429188</c:v>
                </c:pt>
                <c:pt idx="15">
                  <c:v>1.2996819190035602</c:v>
                </c:pt>
                <c:pt idx="16">
                  <c:v>1.3050666380458864</c:v>
                </c:pt>
              </c:numCache>
            </c:numRef>
          </c:val>
          <c:smooth val="0"/>
          <c:extLst>
            <c:ext xmlns:c16="http://schemas.microsoft.com/office/drawing/2014/chart" uri="{C3380CC4-5D6E-409C-BE32-E72D297353CC}">
              <c16:uniqueId val="{00000002-E55F-4712-A473-09756A79F6F3}"/>
            </c:ext>
          </c:extLst>
        </c:ser>
        <c:ser>
          <c:idx val="4"/>
          <c:order val="2"/>
          <c:tx>
            <c:strRef>
              <c:f>'4.26'!$A$8</c:f>
              <c:strCache>
                <c:ptCount val="1"/>
                <c:pt idx="0">
                  <c:v>Corporate market, stage 2 (right-hand scale)</c:v>
                </c:pt>
              </c:strCache>
            </c:strRef>
          </c:tx>
          <c:spPr>
            <a:ln w="19050" cap="rnd">
              <a:solidFill>
                <a:srgbClr val="C8BF9A"/>
              </a:solidFill>
              <a:prstDash val="solid"/>
              <a:round/>
            </a:ln>
            <a:effectLst/>
          </c:spPr>
          <c:marker>
            <c:symbol val="none"/>
          </c:marker>
          <c:cat>
            <c:numRef>
              <c:f>'4.26'!$B$5:$S$5</c:f>
              <c:numCache>
                <c:formatCode>m/d/yyyy</c:formatCode>
                <c:ptCount val="18"/>
                <c:pt idx="0">
                  <c:v>44469</c:v>
                </c:pt>
                <c:pt idx="1">
                  <c:v>44561</c:v>
                </c:pt>
                <c:pt idx="2">
                  <c:v>44651</c:v>
                </c:pt>
                <c:pt idx="3">
                  <c:v>44742</c:v>
                </c:pt>
                <c:pt idx="4">
                  <c:v>44834</c:v>
                </c:pt>
                <c:pt idx="5">
                  <c:v>44926</c:v>
                </c:pt>
                <c:pt idx="6">
                  <c:v>45016</c:v>
                </c:pt>
                <c:pt idx="7">
                  <c:v>45107</c:v>
                </c:pt>
                <c:pt idx="8">
                  <c:v>45199</c:v>
                </c:pt>
                <c:pt idx="9">
                  <c:v>45291</c:v>
                </c:pt>
                <c:pt idx="10">
                  <c:v>45382</c:v>
                </c:pt>
                <c:pt idx="11">
                  <c:v>45473</c:v>
                </c:pt>
                <c:pt idx="12">
                  <c:v>45565</c:v>
                </c:pt>
                <c:pt idx="13">
                  <c:v>45657</c:v>
                </c:pt>
                <c:pt idx="14">
                  <c:v>45747</c:v>
                </c:pt>
                <c:pt idx="15">
                  <c:v>45838</c:v>
                </c:pt>
                <c:pt idx="16">
                  <c:v>45930</c:v>
                </c:pt>
              </c:numCache>
            </c:numRef>
          </c:cat>
          <c:val>
            <c:numRef>
              <c:f>'4.26'!$B$8:$S$8</c:f>
              <c:numCache>
                <c:formatCode>0.0</c:formatCode>
                <c:ptCount val="18"/>
                <c:pt idx="0">
                  <c:v>1.7072620245564332</c:v>
                </c:pt>
                <c:pt idx="1">
                  <c:v>1.7877494487820291</c:v>
                </c:pt>
                <c:pt idx="2">
                  <c:v>1.7137420486741719</c:v>
                </c:pt>
                <c:pt idx="3">
                  <c:v>1.6275475584876689</c:v>
                </c:pt>
                <c:pt idx="4">
                  <c:v>1.7070520746347659</c:v>
                </c:pt>
                <c:pt idx="5">
                  <c:v>1.546751151508396</c:v>
                </c:pt>
                <c:pt idx="6">
                  <c:v>1.4351181367479229</c:v>
                </c:pt>
                <c:pt idx="7">
                  <c:v>1.4034127530417084</c:v>
                </c:pt>
                <c:pt idx="8">
                  <c:v>1.5632427342522801</c:v>
                </c:pt>
                <c:pt idx="9">
                  <c:v>1.5433355319297453</c:v>
                </c:pt>
                <c:pt idx="10">
                  <c:v>1.5334550775166698</c:v>
                </c:pt>
                <c:pt idx="11">
                  <c:v>1.5035662887373229</c:v>
                </c:pt>
                <c:pt idx="12">
                  <c:v>1.4803265475414635</c:v>
                </c:pt>
                <c:pt idx="13">
                  <c:v>1.6678442031837593</c:v>
                </c:pt>
                <c:pt idx="14">
                  <c:v>1.7123980229032414</c:v>
                </c:pt>
                <c:pt idx="15">
                  <c:v>1.8108990885309759</c:v>
                </c:pt>
                <c:pt idx="16">
                  <c:v>1.6644574289418472</c:v>
                </c:pt>
              </c:numCache>
            </c:numRef>
          </c:val>
          <c:smooth val="0"/>
          <c:extLst>
            <c:ext xmlns:c16="http://schemas.microsoft.com/office/drawing/2014/chart" uri="{C3380CC4-5D6E-409C-BE32-E72D297353CC}">
              <c16:uniqueId val="{00000003-E55F-4712-A473-09756A79F6F3}"/>
            </c:ext>
          </c:extLst>
        </c:ser>
        <c:dLbls>
          <c:showLegendKey val="0"/>
          <c:showVal val="0"/>
          <c:showCatName val="0"/>
          <c:showSerName val="0"/>
          <c:showPercent val="0"/>
          <c:showBubbleSize val="0"/>
        </c:dLbls>
        <c:marker val="1"/>
        <c:smooth val="0"/>
        <c:axId val="1630691871"/>
        <c:axId val="1630688031"/>
      </c:lineChart>
      <c:dateAx>
        <c:axId val="1090753304"/>
        <c:scaling>
          <c:orientation val="minMax"/>
          <c:max val="45930"/>
          <c:min val="44469"/>
        </c:scaling>
        <c:delete val="0"/>
        <c:axPos val="b"/>
        <c:numFmt formatCode="dd/mm/yy;@" sourceLinked="0"/>
        <c:majorTickMark val="in"/>
        <c:minorTickMark val="none"/>
        <c:tickLblPos val="nextTo"/>
        <c:spPr>
          <a:noFill/>
          <a:ln w="3175" cap="flat" cmpd="sng" algn="ctr">
            <a:solidFill>
              <a:srgbClr val="000000"/>
            </a:solidFill>
            <a:prstDash val="solid"/>
            <a:round/>
          </a:ln>
          <a:effectLst/>
        </c:spPr>
        <c:txPr>
          <a:bodyPr rot="-2700000" spcFirstLastPara="1" vertOverflow="ellipsis"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1090757896"/>
        <c:crosses val="autoZero"/>
        <c:auto val="0"/>
        <c:lblOffset val="100"/>
        <c:baseTimeUnit val="days"/>
        <c:majorUnit val="3"/>
        <c:majorTimeUnit val="months"/>
      </c:dateAx>
      <c:valAx>
        <c:axId val="1090757896"/>
        <c:scaling>
          <c:orientation val="minMax"/>
          <c:max val="40"/>
          <c:min val="0"/>
        </c:scaling>
        <c:delete val="0"/>
        <c:axPos val="l"/>
        <c:title>
          <c:tx>
            <c:rich>
              <a:bodyPr rot="-54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r>
                  <a:rPr lang="nb-NO"/>
                  <a:t>Per cent</a:t>
                </a:r>
              </a:p>
            </c:rich>
          </c:tx>
          <c:layout>
            <c:manualLayout>
              <c:xMode val="edge"/>
              <c:yMode val="edge"/>
              <c:x val="2.2423702029609879E-3"/>
              <c:y val="0.34327810667295189"/>
            </c:manualLayout>
          </c:layout>
          <c:overlay val="0"/>
          <c:spPr>
            <a:noFill/>
            <a:ln>
              <a:noFill/>
            </a:ln>
            <a:effectLst/>
          </c:spPr>
          <c:txPr>
            <a:bodyPr rot="-54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title>
        <c:numFmt formatCode="0" sourceLinked="0"/>
        <c:majorTickMark val="in"/>
        <c:minorTickMark val="none"/>
        <c:tickLblPos val="nextTo"/>
        <c:spPr>
          <a:noFill/>
          <a:ln w="3175">
            <a:solidFill>
              <a:schemeClr val="tx1"/>
            </a:solidFill>
            <a:prstDash val="soli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1090753304"/>
        <c:crosses val="autoZero"/>
        <c:crossBetween val="midCat"/>
        <c:majorUnit val="10"/>
        <c:minorUnit val="5"/>
      </c:valAx>
      <c:valAx>
        <c:axId val="1630688031"/>
        <c:scaling>
          <c:orientation val="minMax"/>
          <c:max val="4"/>
        </c:scaling>
        <c:delete val="0"/>
        <c:axPos val="r"/>
        <c:title>
          <c:tx>
            <c:rich>
              <a:bodyPr rot="-54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r>
                  <a:rPr lang="en-GB"/>
                  <a:t>Per cent</a:t>
                </a:r>
              </a:p>
            </c:rich>
          </c:tx>
          <c:overlay val="0"/>
          <c:spPr>
            <a:noFill/>
            <a:ln>
              <a:noFill/>
            </a:ln>
            <a:effectLst/>
          </c:spPr>
          <c:txPr>
            <a:bodyPr rot="-54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en-US"/>
            </a:p>
          </c:txPr>
        </c:title>
        <c:numFmt formatCode="0" sourceLinked="0"/>
        <c:majorTickMark val="in"/>
        <c:minorTickMark val="none"/>
        <c:tickLblPos val="nextTo"/>
        <c:spPr>
          <a:noFill/>
          <a:ln w="3175">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1630691871"/>
        <c:crosses val="max"/>
        <c:crossBetween val="between"/>
        <c:majorUnit val="1"/>
      </c:valAx>
      <c:dateAx>
        <c:axId val="1630691871"/>
        <c:scaling>
          <c:orientation val="minMax"/>
        </c:scaling>
        <c:delete val="1"/>
        <c:axPos val="b"/>
        <c:numFmt formatCode="m/d/yyyy" sourceLinked="1"/>
        <c:majorTickMark val="out"/>
        <c:minorTickMark val="none"/>
        <c:tickLblPos val="nextTo"/>
        <c:crossAx val="1630688031"/>
        <c:crosses val="autoZero"/>
        <c:auto val="1"/>
        <c:lblOffset val="100"/>
        <c:baseTimeUnit val="months"/>
      </c:dateAx>
      <c:spPr>
        <a:noFill/>
        <a:ln>
          <a:noFill/>
        </a:ln>
        <a:effectLst/>
      </c:spPr>
    </c:plotArea>
    <c:legend>
      <c:legendPos val="b"/>
      <c:layout>
        <c:manualLayout>
          <c:xMode val="edge"/>
          <c:yMode val="edge"/>
          <c:x val="5.3065000000000001E-2"/>
          <c:y val="0.82146472222222222"/>
          <c:w val="0.92278000935792304"/>
          <c:h val="0.17527444444444445"/>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legend>
    <c:plotVisOnly val="1"/>
    <c:dispBlanksAs val="gap"/>
    <c:showDLblsOverMax val="0"/>
  </c:chart>
  <c:spPr>
    <a:solidFill>
      <a:schemeClr val="bg1"/>
    </a:solidFill>
    <a:ln w="9525" cap="flat" cmpd="sng" algn="ctr">
      <a:noFill/>
      <a:round/>
    </a:ln>
    <a:effectLst/>
  </c:spPr>
  <c:txPr>
    <a:bodyPr/>
    <a:lstStyle/>
    <a:p>
      <a:pPr>
        <a:defRPr sz="90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2004232804232811E-2"/>
          <c:y val="6.5036944444444439E-2"/>
          <c:w val="0.82797037037037036"/>
          <c:h val="0.49559555555555551"/>
        </c:manualLayout>
      </c:layout>
      <c:lineChart>
        <c:grouping val="standard"/>
        <c:varyColors val="0"/>
        <c:ser>
          <c:idx val="1"/>
          <c:order val="0"/>
          <c:tx>
            <c:strRef>
              <c:f>'4.27'!$A$8</c:f>
              <c:strCache>
                <c:ptCount val="1"/>
                <c:pt idx="0">
                  <c:v>Large banks, stage 3 </c:v>
                </c:pt>
              </c:strCache>
            </c:strRef>
          </c:tx>
          <c:spPr>
            <a:ln w="19050" cap="rnd">
              <a:solidFill>
                <a:srgbClr val="16535B"/>
              </a:solidFill>
              <a:round/>
            </a:ln>
            <a:effectLst/>
          </c:spPr>
          <c:marker>
            <c:symbol val="none"/>
          </c:marker>
          <c:cat>
            <c:numRef>
              <c:f>'4.27'!$B$6:$R$6</c:f>
              <c:numCache>
                <c:formatCode>dd/mm/yy;@</c:formatCode>
                <c:ptCount val="17"/>
                <c:pt idx="0">
                  <c:v>44469</c:v>
                </c:pt>
                <c:pt idx="1">
                  <c:v>44561</c:v>
                </c:pt>
                <c:pt idx="2">
                  <c:v>44651</c:v>
                </c:pt>
                <c:pt idx="3">
                  <c:v>44742</c:v>
                </c:pt>
                <c:pt idx="4">
                  <c:v>44834</c:v>
                </c:pt>
                <c:pt idx="5">
                  <c:v>44926</c:v>
                </c:pt>
                <c:pt idx="6">
                  <c:v>45016</c:v>
                </c:pt>
                <c:pt idx="7">
                  <c:v>45107</c:v>
                </c:pt>
                <c:pt idx="8">
                  <c:v>45199</c:v>
                </c:pt>
                <c:pt idx="9">
                  <c:v>45291</c:v>
                </c:pt>
                <c:pt idx="10">
                  <c:v>45382</c:v>
                </c:pt>
                <c:pt idx="11">
                  <c:v>45473</c:v>
                </c:pt>
                <c:pt idx="12">
                  <c:v>45565</c:v>
                </c:pt>
                <c:pt idx="13">
                  <c:v>45657</c:v>
                </c:pt>
                <c:pt idx="14">
                  <c:v>45747</c:v>
                </c:pt>
                <c:pt idx="15">
                  <c:v>45838</c:v>
                </c:pt>
                <c:pt idx="16">
                  <c:v>45930</c:v>
                </c:pt>
              </c:numCache>
            </c:numRef>
          </c:cat>
          <c:val>
            <c:numRef>
              <c:f>'4.27'!$B$8:$R$8</c:f>
              <c:numCache>
                <c:formatCode>0.0</c:formatCode>
                <c:ptCount val="17"/>
                <c:pt idx="0">
                  <c:v>34.400906320093789</c:v>
                </c:pt>
                <c:pt idx="1">
                  <c:v>31.756233377306998</c:v>
                </c:pt>
                <c:pt idx="2">
                  <c:v>26.966966237064149</c:v>
                </c:pt>
                <c:pt idx="3">
                  <c:v>25.499902180067043</c:v>
                </c:pt>
                <c:pt idx="4">
                  <c:v>25.314887533861249</c:v>
                </c:pt>
                <c:pt idx="5">
                  <c:v>25.766250346741476</c:v>
                </c:pt>
                <c:pt idx="6">
                  <c:v>26.729075727454738</c:v>
                </c:pt>
                <c:pt idx="7">
                  <c:v>24.700676999746989</c:v>
                </c:pt>
                <c:pt idx="8">
                  <c:v>24.960137837321916</c:v>
                </c:pt>
                <c:pt idx="9">
                  <c:v>23.767123663557143</c:v>
                </c:pt>
                <c:pt idx="10">
                  <c:v>25.490925280293364</c:v>
                </c:pt>
                <c:pt idx="11">
                  <c:v>23.498031848485695</c:v>
                </c:pt>
                <c:pt idx="12">
                  <c:v>23.402007989105474</c:v>
                </c:pt>
                <c:pt idx="13">
                  <c:v>22.665984312947721</c:v>
                </c:pt>
                <c:pt idx="14">
                  <c:v>21.740011244921039</c:v>
                </c:pt>
                <c:pt idx="15">
                  <c:v>20.480505974731759</c:v>
                </c:pt>
                <c:pt idx="16">
                  <c:v>22.24773833579567</c:v>
                </c:pt>
              </c:numCache>
            </c:numRef>
          </c:val>
          <c:smooth val="0"/>
          <c:extLst>
            <c:ext xmlns:c16="http://schemas.microsoft.com/office/drawing/2014/chart" uri="{C3380CC4-5D6E-409C-BE32-E72D297353CC}">
              <c16:uniqueId val="{00000000-A632-4F43-8BE6-935C52933B67}"/>
            </c:ext>
          </c:extLst>
        </c:ser>
        <c:ser>
          <c:idx val="3"/>
          <c:order val="1"/>
          <c:tx>
            <c:strRef>
              <c:f>'4.27'!$A$10</c:f>
              <c:strCache>
                <c:ptCount val="1"/>
                <c:pt idx="0">
                  <c:v>Medium-sized banks, stage 3 </c:v>
                </c:pt>
              </c:strCache>
            </c:strRef>
          </c:tx>
          <c:spPr>
            <a:ln w="19050" cap="rnd">
              <a:solidFill>
                <a:srgbClr val="C8BF9A"/>
              </a:solidFill>
              <a:round/>
            </a:ln>
            <a:effectLst/>
          </c:spPr>
          <c:marker>
            <c:symbol val="none"/>
          </c:marker>
          <c:cat>
            <c:numRef>
              <c:f>'4.27'!$B$6:$R$6</c:f>
              <c:numCache>
                <c:formatCode>dd/mm/yy;@</c:formatCode>
                <c:ptCount val="17"/>
                <c:pt idx="0">
                  <c:v>44469</c:v>
                </c:pt>
                <c:pt idx="1">
                  <c:v>44561</c:v>
                </c:pt>
                <c:pt idx="2">
                  <c:v>44651</c:v>
                </c:pt>
                <c:pt idx="3">
                  <c:v>44742</c:v>
                </c:pt>
                <c:pt idx="4">
                  <c:v>44834</c:v>
                </c:pt>
                <c:pt idx="5">
                  <c:v>44926</c:v>
                </c:pt>
                <c:pt idx="6">
                  <c:v>45016</c:v>
                </c:pt>
                <c:pt idx="7">
                  <c:v>45107</c:v>
                </c:pt>
                <c:pt idx="8">
                  <c:v>45199</c:v>
                </c:pt>
                <c:pt idx="9">
                  <c:v>45291</c:v>
                </c:pt>
                <c:pt idx="10">
                  <c:v>45382</c:v>
                </c:pt>
                <c:pt idx="11">
                  <c:v>45473</c:v>
                </c:pt>
                <c:pt idx="12">
                  <c:v>45565</c:v>
                </c:pt>
                <c:pt idx="13">
                  <c:v>45657</c:v>
                </c:pt>
                <c:pt idx="14">
                  <c:v>45747</c:v>
                </c:pt>
                <c:pt idx="15">
                  <c:v>45838</c:v>
                </c:pt>
                <c:pt idx="16">
                  <c:v>45930</c:v>
                </c:pt>
              </c:numCache>
            </c:numRef>
          </c:cat>
          <c:val>
            <c:numRef>
              <c:f>'4.27'!$B$10:$R$10</c:f>
              <c:numCache>
                <c:formatCode>0.0</c:formatCode>
                <c:ptCount val="17"/>
                <c:pt idx="0">
                  <c:v>48.580229192800211</c:v>
                </c:pt>
                <c:pt idx="1">
                  <c:v>37.846649228898968</c:v>
                </c:pt>
                <c:pt idx="2">
                  <c:v>36.519798440608255</c:v>
                </c:pt>
                <c:pt idx="3">
                  <c:v>37.350941163161053</c:v>
                </c:pt>
                <c:pt idx="4">
                  <c:v>35.591075488965835</c:v>
                </c:pt>
                <c:pt idx="5">
                  <c:v>34.903693531432019</c:v>
                </c:pt>
                <c:pt idx="6">
                  <c:v>33.15205584708567</c:v>
                </c:pt>
                <c:pt idx="7">
                  <c:v>33.921269529253067</c:v>
                </c:pt>
                <c:pt idx="8">
                  <c:v>31.803379461522333</c:v>
                </c:pt>
                <c:pt idx="9">
                  <c:v>30.160216499647401</c:v>
                </c:pt>
                <c:pt idx="10">
                  <c:v>28.312740195427512</c:v>
                </c:pt>
                <c:pt idx="11">
                  <c:v>30.45670966510896</c:v>
                </c:pt>
                <c:pt idx="12">
                  <c:v>31.674178212349869</c:v>
                </c:pt>
                <c:pt idx="13">
                  <c:v>30.901104121005531</c:v>
                </c:pt>
                <c:pt idx="14">
                  <c:v>31.840041680360795</c:v>
                </c:pt>
                <c:pt idx="15">
                  <c:v>32.708514526128177</c:v>
                </c:pt>
                <c:pt idx="16">
                  <c:v>32.102533546254698</c:v>
                </c:pt>
              </c:numCache>
            </c:numRef>
          </c:val>
          <c:smooth val="0"/>
          <c:extLst>
            <c:ext xmlns:c16="http://schemas.microsoft.com/office/drawing/2014/chart" uri="{C3380CC4-5D6E-409C-BE32-E72D297353CC}">
              <c16:uniqueId val="{00000001-A632-4F43-8BE6-935C52933B67}"/>
            </c:ext>
          </c:extLst>
        </c:ser>
        <c:ser>
          <c:idx val="5"/>
          <c:order val="2"/>
          <c:tx>
            <c:strRef>
              <c:f>'4.27'!$A$12</c:f>
              <c:strCache>
                <c:ptCount val="1"/>
                <c:pt idx="0">
                  <c:v>Small banks, stage 3 </c:v>
                </c:pt>
              </c:strCache>
            </c:strRef>
          </c:tx>
          <c:spPr>
            <a:ln w="19050" cap="rnd">
              <a:solidFill>
                <a:srgbClr val="A50021"/>
              </a:solidFill>
              <a:round/>
            </a:ln>
            <a:effectLst/>
          </c:spPr>
          <c:marker>
            <c:symbol val="none"/>
          </c:marker>
          <c:cat>
            <c:numRef>
              <c:f>'4.27'!$B$6:$R$6</c:f>
              <c:numCache>
                <c:formatCode>dd/mm/yy;@</c:formatCode>
                <c:ptCount val="17"/>
                <c:pt idx="0">
                  <c:v>44469</c:v>
                </c:pt>
                <c:pt idx="1">
                  <c:v>44561</c:v>
                </c:pt>
                <c:pt idx="2">
                  <c:v>44651</c:v>
                </c:pt>
                <c:pt idx="3">
                  <c:v>44742</c:v>
                </c:pt>
                <c:pt idx="4">
                  <c:v>44834</c:v>
                </c:pt>
                <c:pt idx="5">
                  <c:v>44926</c:v>
                </c:pt>
                <c:pt idx="6">
                  <c:v>45016</c:v>
                </c:pt>
                <c:pt idx="7">
                  <c:v>45107</c:v>
                </c:pt>
                <c:pt idx="8">
                  <c:v>45199</c:v>
                </c:pt>
                <c:pt idx="9">
                  <c:v>45291</c:v>
                </c:pt>
                <c:pt idx="10">
                  <c:v>45382</c:v>
                </c:pt>
                <c:pt idx="11">
                  <c:v>45473</c:v>
                </c:pt>
                <c:pt idx="12">
                  <c:v>45565</c:v>
                </c:pt>
                <c:pt idx="13">
                  <c:v>45657</c:v>
                </c:pt>
                <c:pt idx="14">
                  <c:v>45747</c:v>
                </c:pt>
                <c:pt idx="15">
                  <c:v>45838</c:v>
                </c:pt>
                <c:pt idx="16">
                  <c:v>45930</c:v>
                </c:pt>
              </c:numCache>
            </c:numRef>
          </c:cat>
          <c:val>
            <c:numRef>
              <c:f>'4.27'!$B$12:$R$12</c:f>
              <c:numCache>
                <c:formatCode>0.0</c:formatCode>
                <c:ptCount val="17"/>
                <c:pt idx="0">
                  <c:v>25.686185825918518</c:v>
                </c:pt>
                <c:pt idx="1">
                  <c:v>25.565591681035016</c:v>
                </c:pt>
                <c:pt idx="2">
                  <c:v>24.160317872953286</c:v>
                </c:pt>
                <c:pt idx="3">
                  <c:v>25.131753312945975</c:v>
                </c:pt>
                <c:pt idx="4">
                  <c:v>23.069778913754757</c:v>
                </c:pt>
                <c:pt idx="5">
                  <c:v>23.004994324423233</c:v>
                </c:pt>
                <c:pt idx="6">
                  <c:v>22.808852741610522</c:v>
                </c:pt>
                <c:pt idx="7">
                  <c:v>22.037275454450285</c:v>
                </c:pt>
                <c:pt idx="8">
                  <c:v>24.634136765465872</c:v>
                </c:pt>
                <c:pt idx="9">
                  <c:v>22.678382180159971</c:v>
                </c:pt>
                <c:pt idx="10">
                  <c:v>22.567946473894363</c:v>
                </c:pt>
                <c:pt idx="11">
                  <c:v>21.605966293533328</c:v>
                </c:pt>
                <c:pt idx="12">
                  <c:v>21.264213580544844</c:v>
                </c:pt>
                <c:pt idx="13">
                  <c:v>22.841202401850687</c:v>
                </c:pt>
                <c:pt idx="14">
                  <c:v>23.39141220833206</c:v>
                </c:pt>
                <c:pt idx="15">
                  <c:v>22.899151531254947</c:v>
                </c:pt>
                <c:pt idx="16">
                  <c:v>22.68003511401562</c:v>
                </c:pt>
              </c:numCache>
            </c:numRef>
          </c:val>
          <c:smooth val="0"/>
          <c:extLst>
            <c:ext xmlns:c16="http://schemas.microsoft.com/office/drawing/2014/chart" uri="{C3380CC4-5D6E-409C-BE32-E72D297353CC}">
              <c16:uniqueId val="{00000002-A632-4F43-8BE6-935C52933B67}"/>
            </c:ext>
          </c:extLst>
        </c:ser>
        <c:dLbls>
          <c:showLegendKey val="0"/>
          <c:showVal val="0"/>
          <c:showCatName val="0"/>
          <c:showSerName val="0"/>
          <c:showPercent val="0"/>
          <c:showBubbleSize val="0"/>
        </c:dLbls>
        <c:marker val="1"/>
        <c:smooth val="0"/>
        <c:axId val="647591503"/>
        <c:axId val="647603983"/>
      </c:lineChart>
      <c:lineChart>
        <c:grouping val="standard"/>
        <c:varyColors val="0"/>
        <c:ser>
          <c:idx val="0"/>
          <c:order val="3"/>
          <c:tx>
            <c:strRef>
              <c:f>'4.27'!$A$7</c:f>
              <c:strCache>
                <c:ptCount val="1"/>
                <c:pt idx="0">
                  <c:v>Large banks, stage 2 (right-hand scale)</c:v>
                </c:pt>
              </c:strCache>
            </c:strRef>
          </c:tx>
          <c:spPr>
            <a:ln w="19050" cap="rnd">
              <a:solidFill>
                <a:srgbClr val="16535B"/>
              </a:solidFill>
              <a:prstDash val="sysDash"/>
              <a:round/>
            </a:ln>
            <a:effectLst/>
          </c:spPr>
          <c:marker>
            <c:symbol val="none"/>
          </c:marker>
          <c:cat>
            <c:numRef>
              <c:f>'4.27'!$B$6:$R$6</c:f>
              <c:numCache>
                <c:formatCode>dd/mm/yy;@</c:formatCode>
                <c:ptCount val="17"/>
                <c:pt idx="0">
                  <c:v>44469</c:v>
                </c:pt>
                <c:pt idx="1">
                  <c:v>44561</c:v>
                </c:pt>
                <c:pt idx="2">
                  <c:v>44651</c:v>
                </c:pt>
                <c:pt idx="3">
                  <c:v>44742</c:v>
                </c:pt>
                <c:pt idx="4">
                  <c:v>44834</c:v>
                </c:pt>
                <c:pt idx="5">
                  <c:v>44926</c:v>
                </c:pt>
                <c:pt idx="6">
                  <c:v>45016</c:v>
                </c:pt>
                <c:pt idx="7">
                  <c:v>45107</c:v>
                </c:pt>
                <c:pt idx="8">
                  <c:v>45199</c:v>
                </c:pt>
                <c:pt idx="9">
                  <c:v>45291</c:v>
                </c:pt>
                <c:pt idx="10">
                  <c:v>45382</c:v>
                </c:pt>
                <c:pt idx="11">
                  <c:v>45473</c:v>
                </c:pt>
                <c:pt idx="12">
                  <c:v>45565</c:v>
                </c:pt>
                <c:pt idx="13">
                  <c:v>45657</c:v>
                </c:pt>
                <c:pt idx="14">
                  <c:v>45747</c:v>
                </c:pt>
                <c:pt idx="15">
                  <c:v>45838</c:v>
                </c:pt>
                <c:pt idx="16">
                  <c:v>45930</c:v>
                </c:pt>
              </c:numCache>
            </c:numRef>
          </c:cat>
          <c:val>
            <c:numRef>
              <c:f>'4.27'!$B$7:$R$7</c:f>
              <c:numCache>
                <c:formatCode>0.0</c:formatCode>
                <c:ptCount val="17"/>
                <c:pt idx="0">
                  <c:v>1.3742786958616189</c:v>
                </c:pt>
                <c:pt idx="1">
                  <c:v>1.3574157891928353</c:v>
                </c:pt>
                <c:pt idx="2">
                  <c:v>1.2569309774076687</c:v>
                </c:pt>
                <c:pt idx="3">
                  <c:v>1.2373407870061661</c:v>
                </c:pt>
                <c:pt idx="4">
                  <c:v>1.254415924132847</c:v>
                </c:pt>
                <c:pt idx="5">
                  <c:v>1.161283680423181</c:v>
                </c:pt>
                <c:pt idx="6">
                  <c:v>1.0647304361855752</c:v>
                </c:pt>
                <c:pt idx="7">
                  <c:v>1.0504844050162576</c:v>
                </c:pt>
                <c:pt idx="8">
                  <c:v>1.0856451496650523</c:v>
                </c:pt>
                <c:pt idx="9">
                  <c:v>1.1554630941287516</c:v>
                </c:pt>
                <c:pt idx="10">
                  <c:v>1.0770349549757774</c:v>
                </c:pt>
                <c:pt idx="11">
                  <c:v>1.0553293028479316</c:v>
                </c:pt>
                <c:pt idx="12">
                  <c:v>1.0918384021733789</c:v>
                </c:pt>
                <c:pt idx="13">
                  <c:v>1.2621087566705178</c:v>
                </c:pt>
                <c:pt idx="14">
                  <c:v>1.2138459432010549</c:v>
                </c:pt>
                <c:pt idx="15">
                  <c:v>1.3210333970526673</c:v>
                </c:pt>
                <c:pt idx="16">
                  <c:v>1.2481864328919319</c:v>
                </c:pt>
              </c:numCache>
            </c:numRef>
          </c:val>
          <c:smooth val="0"/>
          <c:extLst>
            <c:ext xmlns:c16="http://schemas.microsoft.com/office/drawing/2014/chart" uri="{C3380CC4-5D6E-409C-BE32-E72D297353CC}">
              <c16:uniqueId val="{00000003-A632-4F43-8BE6-935C52933B67}"/>
            </c:ext>
          </c:extLst>
        </c:ser>
        <c:ser>
          <c:idx val="2"/>
          <c:order val="4"/>
          <c:tx>
            <c:strRef>
              <c:f>'4.27'!$A$9</c:f>
              <c:strCache>
                <c:ptCount val="1"/>
                <c:pt idx="0">
                  <c:v>Medium-sized banks, stage 2 (right-hand scale)</c:v>
                </c:pt>
              </c:strCache>
            </c:strRef>
          </c:tx>
          <c:spPr>
            <a:ln w="19050" cap="rnd">
              <a:solidFill>
                <a:srgbClr val="C8BF9A"/>
              </a:solidFill>
              <a:prstDash val="sysDash"/>
              <a:round/>
            </a:ln>
            <a:effectLst/>
          </c:spPr>
          <c:marker>
            <c:symbol val="none"/>
          </c:marker>
          <c:cat>
            <c:numRef>
              <c:f>'4.27'!$B$6:$R$6</c:f>
              <c:numCache>
                <c:formatCode>dd/mm/yy;@</c:formatCode>
                <c:ptCount val="17"/>
                <c:pt idx="0">
                  <c:v>44469</c:v>
                </c:pt>
                <c:pt idx="1">
                  <c:v>44561</c:v>
                </c:pt>
                <c:pt idx="2">
                  <c:v>44651</c:v>
                </c:pt>
                <c:pt idx="3">
                  <c:v>44742</c:v>
                </c:pt>
                <c:pt idx="4">
                  <c:v>44834</c:v>
                </c:pt>
                <c:pt idx="5">
                  <c:v>44926</c:v>
                </c:pt>
                <c:pt idx="6">
                  <c:v>45016</c:v>
                </c:pt>
                <c:pt idx="7">
                  <c:v>45107</c:v>
                </c:pt>
                <c:pt idx="8">
                  <c:v>45199</c:v>
                </c:pt>
                <c:pt idx="9">
                  <c:v>45291</c:v>
                </c:pt>
                <c:pt idx="10">
                  <c:v>45382</c:v>
                </c:pt>
                <c:pt idx="11">
                  <c:v>45473</c:v>
                </c:pt>
                <c:pt idx="12">
                  <c:v>45565</c:v>
                </c:pt>
                <c:pt idx="13">
                  <c:v>45657</c:v>
                </c:pt>
                <c:pt idx="14">
                  <c:v>45747</c:v>
                </c:pt>
                <c:pt idx="15">
                  <c:v>45838</c:v>
                </c:pt>
                <c:pt idx="16">
                  <c:v>45930</c:v>
                </c:pt>
              </c:numCache>
            </c:numRef>
          </c:cat>
          <c:val>
            <c:numRef>
              <c:f>'4.27'!$B$9:$R$9</c:f>
              <c:numCache>
                <c:formatCode>0.0</c:formatCode>
                <c:ptCount val="17"/>
                <c:pt idx="0">
                  <c:v>2.6947812541128351</c:v>
                </c:pt>
                <c:pt idx="1">
                  <c:v>2.681093855157461</c:v>
                </c:pt>
                <c:pt idx="2">
                  <c:v>2.4982819074615414</c:v>
                </c:pt>
                <c:pt idx="3">
                  <c:v>2.3713241622082202</c:v>
                </c:pt>
                <c:pt idx="4">
                  <c:v>2.6265860018754172</c:v>
                </c:pt>
                <c:pt idx="5">
                  <c:v>2.2510332833745004</c:v>
                </c:pt>
                <c:pt idx="6">
                  <c:v>2.1593508379860484</c:v>
                </c:pt>
                <c:pt idx="7">
                  <c:v>2.1015531705437014</c:v>
                </c:pt>
                <c:pt idx="8">
                  <c:v>2.0589267880152602</c:v>
                </c:pt>
                <c:pt idx="9">
                  <c:v>1.8639333635014486</c:v>
                </c:pt>
                <c:pt idx="10">
                  <c:v>1.966272249409573</c:v>
                </c:pt>
                <c:pt idx="11">
                  <c:v>1.9480246701329749</c:v>
                </c:pt>
                <c:pt idx="12">
                  <c:v>1.9626330663757163</c:v>
                </c:pt>
                <c:pt idx="13">
                  <c:v>2.0803172481782819</c:v>
                </c:pt>
                <c:pt idx="14">
                  <c:v>2.1426961003812037</c:v>
                </c:pt>
                <c:pt idx="15">
                  <c:v>2.1948091407660062</c:v>
                </c:pt>
                <c:pt idx="16">
                  <c:v>2.1626469738198346</c:v>
                </c:pt>
              </c:numCache>
            </c:numRef>
          </c:val>
          <c:smooth val="0"/>
          <c:extLst>
            <c:ext xmlns:c16="http://schemas.microsoft.com/office/drawing/2014/chart" uri="{C3380CC4-5D6E-409C-BE32-E72D297353CC}">
              <c16:uniqueId val="{00000004-A632-4F43-8BE6-935C52933B67}"/>
            </c:ext>
          </c:extLst>
        </c:ser>
        <c:ser>
          <c:idx val="4"/>
          <c:order val="5"/>
          <c:tx>
            <c:strRef>
              <c:f>'4.27'!$A$11</c:f>
              <c:strCache>
                <c:ptCount val="1"/>
                <c:pt idx="0">
                  <c:v>Small banks, stage 2 (right-hand scale)</c:v>
                </c:pt>
              </c:strCache>
            </c:strRef>
          </c:tx>
          <c:spPr>
            <a:ln w="19050" cap="rnd">
              <a:solidFill>
                <a:srgbClr val="A50021"/>
              </a:solidFill>
              <a:prstDash val="sysDash"/>
              <a:round/>
            </a:ln>
            <a:effectLst/>
          </c:spPr>
          <c:marker>
            <c:symbol val="none"/>
          </c:marker>
          <c:cat>
            <c:numRef>
              <c:f>'4.27'!$B$6:$R$6</c:f>
              <c:numCache>
                <c:formatCode>dd/mm/yy;@</c:formatCode>
                <c:ptCount val="17"/>
                <c:pt idx="0">
                  <c:v>44469</c:v>
                </c:pt>
                <c:pt idx="1">
                  <c:v>44561</c:v>
                </c:pt>
                <c:pt idx="2">
                  <c:v>44651</c:v>
                </c:pt>
                <c:pt idx="3">
                  <c:v>44742</c:v>
                </c:pt>
                <c:pt idx="4">
                  <c:v>44834</c:v>
                </c:pt>
                <c:pt idx="5">
                  <c:v>44926</c:v>
                </c:pt>
                <c:pt idx="6">
                  <c:v>45016</c:v>
                </c:pt>
                <c:pt idx="7">
                  <c:v>45107</c:v>
                </c:pt>
                <c:pt idx="8">
                  <c:v>45199</c:v>
                </c:pt>
                <c:pt idx="9">
                  <c:v>45291</c:v>
                </c:pt>
                <c:pt idx="10">
                  <c:v>45382</c:v>
                </c:pt>
                <c:pt idx="11">
                  <c:v>45473</c:v>
                </c:pt>
                <c:pt idx="12">
                  <c:v>45565</c:v>
                </c:pt>
                <c:pt idx="13">
                  <c:v>45657</c:v>
                </c:pt>
                <c:pt idx="14">
                  <c:v>45747</c:v>
                </c:pt>
                <c:pt idx="15">
                  <c:v>45838</c:v>
                </c:pt>
                <c:pt idx="16">
                  <c:v>45930</c:v>
                </c:pt>
              </c:numCache>
            </c:numRef>
          </c:cat>
          <c:val>
            <c:numRef>
              <c:f>'4.27'!$B$11:$R$11</c:f>
              <c:numCache>
                <c:formatCode>0.0</c:formatCode>
                <c:ptCount val="17"/>
                <c:pt idx="0">
                  <c:v>2.2892577577039845</c:v>
                </c:pt>
                <c:pt idx="1">
                  <c:v>1.9915728284652345</c:v>
                </c:pt>
                <c:pt idx="2">
                  <c:v>1.8733836270370716</c:v>
                </c:pt>
                <c:pt idx="3">
                  <c:v>1.7420322650128151</c:v>
                </c:pt>
                <c:pt idx="4">
                  <c:v>1.7592419761912104</c:v>
                </c:pt>
                <c:pt idx="5">
                  <c:v>1.6943184464130696</c:v>
                </c:pt>
                <c:pt idx="6">
                  <c:v>1.8050798024062222</c:v>
                </c:pt>
                <c:pt idx="7">
                  <c:v>1.8903634273225343</c:v>
                </c:pt>
                <c:pt idx="8">
                  <c:v>1.9732332558962347</c:v>
                </c:pt>
                <c:pt idx="9">
                  <c:v>1.9127198031502446</c:v>
                </c:pt>
                <c:pt idx="10">
                  <c:v>1.9963662034654333</c:v>
                </c:pt>
                <c:pt idx="11">
                  <c:v>2.0920971655082785</c:v>
                </c:pt>
                <c:pt idx="12">
                  <c:v>2.1230591247401054</c:v>
                </c:pt>
                <c:pt idx="13">
                  <c:v>2.0004862535027059</c:v>
                </c:pt>
                <c:pt idx="14">
                  <c:v>2.1236709207206248</c:v>
                </c:pt>
                <c:pt idx="15">
                  <c:v>2.0467011707599796</c:v>
                </c:pt>
                <c:pt idx="16">
                  <c:v>2.0041346413574637</c:v>
                </c:pt>
              </c:numCache>
            </c:numRef>
          </c:val>
          <c:smooth val="0"/>
          <c:extLst>
            <c:ext xmlns:c16="http://schemas.microsoft.com/office/drawing/2014/chart" uri="{C3380CC4-5D6E-409C-BE32-E72D297353CC}">
              <c16:uniqueId val="{00000005-A632-4F43-8BE6-935C52933B67}"/>
            </c:ext>
          </c:extLst>
        </c:ser>
        <c:dLbls>
          <c:showLegendKey val="0"/>
          <c:showVal val="0"/>
          <c:showCatName val="0"/>
          <c:showSerName val="0"/>
          <c:showPercent val="0"/>
          <c:showBubbleSize val="0"/>
        </c:dLbls>
        <c:marker val="1"/>
        <c:smooth val="0"/>
        <c:axId val="723760623"/>
        <c:axId val="723756783"/>
      </c:lineChart>
      <c:dateAx>
        <c:axId val="647591503"/>
        <c:scaling>
          <c:orientation val="minMax"/>
          <c:max val="45930"/>
          <c:min val="44469"/>
        </c:scaling>
        <c:delete val="0"/>
        <c:axPos val="b"/>
        <c:numFmt formatCode="dd/mm/yy;@" sourceLinked="0"/>
        <c:majorTickMark val="in"/>
        <c:minorTickMark val="none"/>
        <c:tickLblPos val="nextTo"/>
        <c:spPr>
          <a:noFill/>
          <a:ln w="3175" cap="flat" cmpd="sng" algn="ctr">
            <a:solidFill>
              <a:schemeClr val="tx1"/>
            </a:solidFill>
            <a:round/>
          </a:ln>
          <a:effectLst/>
        </c:spPr>
        <c:txPr>
          <a:bodyPr rot="-2340000" spcFirstLastPara="1" vertOverflow="ellipsis"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647603983"/>
        <c:crosses val="autoZero"/>
        <c:auto val="1"/>
        <c:lblOffset val="100"/>
        <c:baseTimeUnit val="days"/>
        <c:majorUnit val="3"/>
        <c:majorTimeUnit val="months"/>
      </c:dateAx>
      <c:valAx>
        <c:axId val="647603983"/>
        <c:scaling>
          <c:orientation val="minMax"/>
          <c:max val="50"/>
        </c:scaling>
        <c:delete val="0"/>
        <c:axPos val="l"/>
        <c:title>
          <c:tx>
            <c:rich>
              <a:bodyPr rot="-54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r>
                  <a:rPr lang="en-US"/>
                  <a:t>Per cent</a:t>
                </a:r>
              </a:p>
            </c:rich>
          </c:tx>
          <c:layout>
            <c:manualLayout>
              <c:xMode val="edge"/>
              <c:yMode val="edge"/>
              <c:x val="1.5604938271604942E-3"/>
              <c:y val="0.34366599483311516"/>
            </c:manualLayout>
          </c:layout>
          <c:overlay val="0"/>
          <c:spPr>
            <a:noFill/>
            <a:ln>
              <a:noFill/>
            </a:ln>
            <a:effectLst/>
          </c:spPr>
          <c:txPr>
            <a:bodyPr rot="-54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title>
        <c:numFmt formatCode="0" sourceLinked="0"/>
        <c:majorTickMark val="in"/>
        <c:minorTickMark val="none"/>
        <c:tickLblPos val="nextTo"/>
        <c:spPr>
          <a:noFill/>
          <a:ln w="3175">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647591503"/>
        <c:crossesAt val="1"/>
        <c:crossBetween val="midCat"/>
        <c:majorUnit val="10"/>
      </c:valAx>
      <c:valAx>
        <c:axId val="723756783"/>
        <c:scaling>
          <c:orientation val="minMax"/>
          <c:max val="4"/>
        </c:scaling>
        <c:delete val="0"/>
        <c:axPos val="r"/>
        <c:title>
          <c:tx>
            <c:rich>
              <a:bodyPr rot="-54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r>
                  <a:rPr lang="en-GB"/>
                  <a:t>Per cent</a:t>
                </a:r>
              </a:p>
            </c:rich>
          </c:tx>
          <c:overlay val="0"/>
          <c:spPr>
            <a:noFill/>
            <a:ln>
              <a:noFill/>
            </a:ln>
            <a:effectLst/>
          </c:spPr>
          <c:txPr>
            <a:bodyPr rot="-54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en-US"/>
            </a:p>
          </c:txPr>
        </c:title>
        <c:numFmt formatCode="0" sourceLinked="0"/>
        <c:majorTickMark val="in"/>
        <c:minorTickMark val="none"/>
        <c:tickLblPos val="nextTo"/>
        <c:spPr>
          <a:noFill/>
          <a:ln w="3175">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723760623"/>
        <c:crosses val="max"/>
        <c:crossBetween val="between"/>
        <c:majorUnit val="1"/>
      </c:valAx>
      <c:dateAx>
        <c:axId val="723760623"/>
        <c:scaling>
          <c:orientation val="minMax"/>
        </c:scaling>
        <c:delete val="1"/>
        <c:axPos val="b"/>
        <c:numFmt formatCode="dd/mm/yy;@" sourceLinked="1"/>
        <c:majorTickMark val="out"/>
        <c:minorTickMark val="none"/>
        <c:tickLblPos val="nextTo"/>
        <c:crossAx val="723756783"/>
        <c:crosses val="autoZero"/>
        <c:auto val="1"/>
        <c:lblOffset val="100"/>
        <c:baseTimeUnit val="months"/>
      </c:dateAx>
      <c:spPr>
        <a:noFill/>
        <a:ln>
          <a:noFill/>
        </a:ln>
        <a:effectLst/>
      </c:spPr>
    </c:plotArea>
    <c:legend>
      <c:legendPos val="b"/>
      <c:layout>
        <c:manualLayout>
          <c:xMode val="edge"/>
          <c:yMode val="edge"/>
          <c:x val="1.0256702139213533E-3"/>
          <c:y val="0.71589138888888892"/>
          <c:w val="0.9989743297860787"/>
          <c:h val="0.28073666666666669"/>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90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8353930790692514E-2"/>
          <c:y val="3.5591725711277333E-2"/>
          <c:w val="0.84181364829396332"/>
          <c:h val="0.81761555555555554"/>
        </c:manualLayout>
      </c:layout>
      <c:barChart>
        <c:barDir val="col"/>
        <c:grouping val="clustered"/>
        <c:varyColors val="0"/>
        <c:ser>
          <c:idx val="0"/>
          <c:order val="0"/>
          <c:tx>
            <c:strRef>
              <c:f>'4.28'!$B$7</c:f>
              <c:strCache>
                <c:ptCount val="1"/>
                <c:pt idx="0">
                  <c:v>2022</c:v>
                </c:pt>
              </c:strCache>
            </c:strRef>
          </c:tx>
          <c:spPr>
            <a:solidFill>
              <a:schemeClr val="accent1"/>
            </a:solidFill>
            <a:ln>
              <a:noFill/>
            </a:ln>
            <a:effectLst/>
          </c:spPr>
          <c:invertIfNegative val="0"/>
          <c:cat>
            <c:strRef>
              <c:f>'4.28'!$A$8:$A$13</c:f>
              <c:strCache>
                <c:ptCount val="6"/>
                <c:pt idx="0">
                  <c:v>Norway</c:v>
                </c:pt>
                <c:pt idx="1">
                  <c:v>Finland</c:v>
                </c:pt>
                <c:pt idx="2">
                  <c:v>Sweden</c:v>
                </c:pt>
                <c:pt idx="3">
                  <c:v>Iceland</c:v>
                </c:pt>
                <c:pt idx="4">
                  <c:v>Denmark</c:v>
                </c:pt>
                <c:pt idx="5">
                  <c:v>EEA</c:v>
                </c:pt>
              </c:strCache>
            </c:strRef>
          </c:cat>
          <c:val>
            <c:numRef>
              <c:f>'4.28'!$B$8:$B$13</c:f>
              <c:numCache>
                <c:formatCode>General</c:formatCode>
                <c:ptCount val="6"/>
                <c:pt idx="0">
                  <c:v>12.56</c:v>
                </c:pt>
                <c:pt idx="1">
                  <c:v>9.57</c:v>
                </c:pt>
                <c:pt idx="2">
                  <c:v>11.52</c:v>
                </c:pt>
                <c:pt idx="3">
                  <c:v>9.67</c:v>
                </c:pt>
                <c:pt idx="4">
                  <c:v>2.69</c:v>
                </c:pt>
                <c:pt idx="5">
                  <c:v>8.06</c:v>
                </c:pt>
              </c:numCache>
            </c:numRef>
          </c:val>
          <c:extLst>
            <c:ext xmlns:c16="http://schemas.microsoft.com/office/drawing/2014/chart" uri="{C3380CC4-5D6E-409C-BE32-E72D297353CC}">
              <c16:uniqueId val="{00000006-2FB1-4A5B-A94A-31AD1B9F0C5B}"/>
            </c:ext>
          </c:extLst>
        </c:ser>
        <c:ser>
          <c:idx val="1"/>
          <c:order val="1"/>
          <c:tx>
            <c:strRef>
              <c:f>'4.28'!$C$7</c:f>
              <c:strCache>
                <c:ptCount val="1"/>
                <c:pt idx="0">
                  <c:v>2023</c:v>
                </c:pt>
              </c:strCache>
            </c:strRef>
          </c:tx>
          <c:spPr>
            <a:solidFill>
              <a:schemeClr val="accent2"/>
            </a:solidFill>
            <a:ln>
              <a:noFill/>
            </a:ln>
            <a:effectLst/>
          </c:spPr>
          <c:invertIfNegative val="0"/>
          <c:cat>
            <c:strRef>
              <c:f>'4.28'!$A$8:$A$13</c:f>
              <c:strCache>
                <c:ptCount val="6"/>
                <c:pt idx="0">
                  <c:v>Norway</c:v>
                </c:pt>
                <c:pt idx="1">
                  <c:v>Finland</c:v>
                </c:pt>
                <c:pt idx="2">
                  <c:v>Sweden</c:v>
                </c:pt>
                <c:pt idx="3">
                  <c:v>Iceland</c:v>
                </c:pt>
                <c:pt idx="4">
                  <c:v>Denmark</c:v>
                </c:pt>
                <c:pt idx="5">
                  <c:v>EEA</c:v>
                </c:pt>
              </c:strCache>
            </c:strRef>
          </c:cat>
          <c:val>
            <c:numRef>
              <c:f>'4.28'!$C$8:$C$13</c:f>
              <c:numCache>
                <c:formatCode>General</c:formatCode>
                <c:ptCount val="6"/>
                <c:pt idx="0">
                  <c:v>14.35</c:v>
                </c:pt>
                <c:pt idx="1">
                  <c:v>13.74</c:v>
                </c:pt>
                <c:pt idx="2">
                  <c:v>15.9</c:v>
                </c:pt>
                <c:pt idx="3">
                  <c:v>11.85</c:v>
                </c:pt>
                <c:pt idx="4">
                  <c:v>12.21</c:v>
                </c:pt>
                <c:pt idx="5">
                  <c:v>10.44</c:v>
                </c:pt>
              </c:numCache>
            </c:numRef>
          </c:val>
          <c:extLst>
            <c:ext xmlns:c16="http://schemas.microsoft.com/office/drawing/2014/chart" uri="{C3380CC4-5D6E-409C-BE32-E72D297353CC}">
              <c16:uniqueId val="{00000008-2FB1-4A5B-A94A-31AD1B9F0C5B}"/>
            </c:ext>
          </c:extLst>
        </c:ser>
        <c:ser>
          <c:idx val="2"/>
          <c:order val="2"/>
          <c:tx>
            <c:strRef>
              <c:f>'4.28'!$D$7</c:f>
              <c:strCache>
                <c:ptCount val="1"/>
                <c:pt idx="0">
                  <c:v>2024</c:v>
                </c:pt>
              </c:strCache>
            </c:strRef>
          </c:tx>
          <c:spPr>
            <a:solidFill>
              <a:schemeClr val="accent3"/>
            </a:solidFill>
            <a:ln>
              <a:noFill/>
            </a:ln>
            <a:effectLst/>
          </c:spPr>
          <c:invertIfNegative val="0"/>
          <c:cat>
            <c:strRef>
              <c:f>'4.28'!$A$8:$A$13</c:f>
              <c:strCache>
                <c:ptCount val="6"/>
                <c:pt idx="0">
                  <c:v>Norway</c:v>
                </c:pt>
                <c:pt idx="1">
                  <c:v>Finland</c:v>
                </c:pt>
                <c:pt idx="2">
                  <c:v>Sweden</c:v>
                </c:pt>
                <c:pt idx="3">
                  <c:v>Iceland</c:v>
                </c:pt>
                <c:pt idx="4">
                  <c:v>Denmark</c:v>
                </c:pt>
                <c:pt idx="5">
                  <c:v>EEA</c:v>
                </c:pt>
              </c:strCache>
            </c:strRef>
          </c:cat>
          <c:val>
            <c:numRef>
              <c:f>'4.28'!$D$8:$D$13</c:f>
              <c:numCache>
                <c:formatCode>General</c:formatCode>
                <c:ptCount val="6"/>
                <c:pt idx="0">
                  <c:v>14.95</c:v>
                </c:pt>
                <c:pt idx="1">
                  <c:v>13.92</c:v>
                </c:pt>
                <c:pt idx="2">
                  <c:v>14.13</c:v>
                </c:pt>
                <c:pt idx="3">
                  <c:v>12.08</c:v>
                </c:pt>
                <c:pt idx="4">
                  <c:v>12.43</c:v>
                </c:pt>
                <c:pt idx="5">
                  <c:v>10.53</c:v>
                </c:pt>
              </c:numCache>
            </c:numRef>
          </c:val>
          <c:extLst>
            <c:ext xmlns:c16="http://schemas.microsoft.com/office/drawing/2014/chart" uri="{C3380CC4-5D6E-409C-BE32-E72D297353CC}">
              <c16:uniqueId val="{0000000A-2FB1-4A5B-A94A-31AD1B9F0C5B}"/>
            </c:ext>
          </c:extLst>
        </c:ser>
        <c:ser>
          <c:idx val="3"/>
          <c:order val="3"/>
          <c:tx>
            <c:strRef>
              <c:f>'4.28'!$E$7</c:f>
              <c:strCache>
                <c:ptCount val="1"/>
                <c:pt idx="0">
                  <c:v>First half 2025</c:v>
                </c:pt>
              </c:strCache>
            </c:strRef>
          </c:tx>
          <c:spPr>
            <a:solidFill>
              <a:schemeClr val="accent4"/>
            </a:solidFill>
            <a:ln>
              <a:noFill/>
            </a:ln>
            <a:effectLst/>
          </c:spPr>
          <c:invertIfNegative val="0"/>
          <c:cat>
            <c:strRef>
              <c:f>'4.28'!$A$8:$A$13</c:f>
              <c:strCache>
                <c:ptCount val="6"/>
                <c:pt idx="0">
                  <c:v>Norway</c:v>
                </c:pt>
                <c:pt idx="1">
                  <c:v>Finland</c:v>
                </c:pt>
                <c:pt idx="2">
                  <c:v>Sweden</c:v>
                </c:pt>
                <c:pt idx="3">
                  <c:v>Iceland</c:v>
                </c:pt>
                <c:pt idx="4">
                  <c:v>Denmark</c:v>
                </c:pt>
                <c:pt idx="5">
                  <c:v>EEA</c:v>
                </c:pt>
              </c:strCache>
            </c:strRef>
          </c:cat>
          <c:val>
            <c:numRef>
              <c:f>'4.28'!$E$8:$E$13</c:f>
              <c:numCache>
                <c:formatCode>General</c:formatCode>
                <c:ptCount val="6"/>
                <c:pt idx="0">
                  <c:v>14.37</c:v>
                </c:pt>
                <c:pt idx="1">
                  <c:v>13.41</c:v>
                </c:pt>
                <c:pt idx="2">
                  <c:v>13.16</c:v>
                </c:pt>
                <c:pt idx="3">
                  <c:v>12.99</c:v>
                </c:pt>
                <c:pt idx="4">
                  <c:v>11.98</c:v>
                </c:pt>
                <c:pt idx="5">
                  <c:v>10.71</c:v>
                </c:pt>
              </c:numCache>
            </c:numRef>
          </c:val>
          <c:extLst>
            <c:ext xmlns:c16="http://schemas.microsoft.com/office/drawing/2014/chart" uri="{C3380CC4-5D6E-409C-BE32-E72D297353CC}">
              <c16:uniqueId val="{0000000C-2FB1-4A5B-A94A-31AD1B9F0C5B}"/>
            </c:ext>
          </c:extLst>
        </c:ser>
        <c:dLbls>
          <c:showLegendKey val="0"/>
          <c:showVal val="0"/>
          <c:showCatName val="0"/>
          <c:showSerName val="0"/>
          <c:showPercent val="0"/>
          <c:showBubbleSize val="0"/>
        </c:dLbls>
        <c:gapWidth val="219"/>
        <c:axId val="297342656"/>
        <c:axId val="297343136"/>
      </c:barChart>
      <c:barChart>
        <c:barDir val="col"/>
        <c:grouping val="clustered"/>
        <c:varyColors val="0"/>
        <c:ser>
          <c:idx val="4"/>
          <c:order val="4"/>
          <c:tx>
            <c:strRef>
              <c:f>'4.28'!$F$7</c:f>
              <c:strCache>
                <c:ptCount val="1"/>
                <c:pt idx="0">
                  <c:v>0</c:v>
                </c:pt>
              </c:strCache>
            </c:strRef>
          </c:tx>
          <c:spPr>
            <a:solidFill>
              <a:schemeClr val="accent5"/>
            </a:solidFill>
            <a:ln>
              <a:noFill/>
            </a:ln>
            <a:effectLst/>
          </c:spPr>
          <c:invertIfNegative val="0"/>
          <c:cat>
            <c:strRef>
              <c:f>'4.28'!$A$8:$A$13</c:f>
              <c:strCache>
                <c:ptCount val="6"/>
                <c:pt idx="0">
                  <c:v>Norway</c:v>
                </c:pt>
                <c:pt idx="1">
                  <c:v>Finland</c:v>
                </c:pt>
                <c:pt idx="2">
                  <c:v>Sweden</c:v>
                </c:pt>
                <c:pt idx="3">
                  <c:v>Iceland</c:v>
                </c:pt>
                <c:pt idx="4">
                  <c:v>Denmark</c:v>
                </c:pt>
                <c:pt idx="5">
                  <c:v>EEA</c:v>
                </c:pt>
              </c:strCache>
            </c:strRef>
          </c:cat>
          <c:val>
            <c:numRef>
              <c:f>'4.28'!$F$8:$F$13</c:f>
              <c:numCache>
                <c:formatCode>General</c:formatCode>
                <c:ptCount val="6"/>
              </c:numCache>
            </c:numRef>
          </c:val>
          <c:extLst>
            <c:ext xmlns:c16="http://schemas.microsoft.com/office/drawing/2014/chart" uri="{C3380CC4-5D6E-409C-BE32-E72D297353CC}">
              <c16:uniqueId val="{0000000E-2FB1-4A5B-A94A-31AD1B9F0C5B}"/>
            </c:ext>
          </c:extLst>
        </c:ser>
        <c:dLbls>
          <c:showLegendKey val="0"/>
          <c:showVal val="0"/>
          <c:showCatName val="0"/>
          <c:showSerName val="0"/>
          <c:showPercent val="0"/>
          <c:showBubbleSize val="0"/>
        </c:dLbls>
        <c:gapWidth val="219"/>
        <c:axId val="1416160112"/>
        <c:axId val="1416154832"/>
      </c:barChart>
      <c:catAx>
        <c:axId val="297342656"/>
        <c:scaling>
          <c:orientation val="minMax"/>
        </c:scaling>
        <c:delete val="0"/>
        <c:axPos val="b"/>
        <c:numFmt formatCode="General" sourceLinked="1"/>
        <c:majorTickMark val="none"/>
        <c:minorTickMark val="none"/>
        <c:tickLblPos val="nextTo"/>
        <c:spPr>
          <a:noFill/>
          <a:ln w="3175" cap="flat" cmpd="sng" algn="ctr">
            <a:solidFill>
              <a:schemeClr val="tx1"/>
            </a:solidFill>
            <a:round/>
          </a:ln>
          <a:effectLst/>
        </c:spPr>
        <c:txPr>
          <a:bodyPr rot="-60000000" spcFirstLastPara="1" vertOverflow="ellipsis" vert="horz" wrap="square" anchor="ctr" anchorCtr="1"/>
          <a:lstStyle/>
          <a:p>
            <a:pPr>
              <a:defRPr lang="en-US"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297343136"/>
        <c:crosses val="autoZero"/>
        <c:auto val="1"/>
        <c:lblAlgn val="ctr"/>
        <c:lblOffset val="10"/>
        <c:noMultiLvlLbl val="0"/>
      </c:catAx>
      <c:valAx>
        <c:axId val="297343136"/>
        <c:scaling>
          <c:orientation val="minMax"/>
        </c:scaling>
        <c:delete val="0"/>
        <c:axPos val="l"/>
        <c:title>
          <c:tx>
            <c:rich>
              <a:bodyPr rot="-5400000" spcFirstLastPara="1" vertOverflow="ellipsis" vert="horz" wrap="square" anchor="ctr" anchorCtr="1"/>
              <a:lstStyle/>
              <a:p>
                <a:pPr>
                  <a:defRPr lang="en-US"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r>
                  <a:rPr lang="nb-NO"/>
                  <a:t>Per cent</a:t>
                </a:r>
              </a:p>
            </c:rich>
          </c:tx>
          <c:layout>
            <c:manualLayout>
              <c:xMode val="edge"/>
              <c:yMode val="edge"/>
              <c:x val="6.1600385002406053E-4"/>
              <c:y val="0.29997753631418872"/>
            </c:manualLayout>
          </c:layout>
          <c:overlay val="0"/>
          <c:spPr>
            <a:noFill/>
            <a:ln>
              <a:noFill/>
            </a:ln>
            <a:effectLst/>
          </c:spPr>
          <c:txPr>
            <a:bodyPr rot="-5400000" spcFirstLastPara="1" vertOverflow="ellipsis" vert="horz" wrap="square" anchor="ctr" anchorCtr="1"/>
            <a:lstStyle/>
            <a:p>
              <a:pPr>
                <a:defRPr lang="en-US"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title>
        <c:numFmt formatCode="0" sourceLinked="0"/>
        <c:majorTickMark val="in"/>
        <c:minorTickMark val="none"/>
        <c:tickLblPos val="nextTo"/>
        <c:spPr>
          <a:noFill/>
          <a:ln w="3175">
            <a:solidFill>
              <a:schemeClr val="tx1"/>
            </a:solidFill>
          </a:ln>
          <a:effectLst/>
        </c:spPr>
        <c:txPr>
          <a:bodyPr rot="-60000000" spcFirstLastPara="1" vertOverflow="ellipsis" vert="horz" wrap="square" anchor="ctr" anchorCtr="1"/>
          <a:lstStyle/>
          <a:p>
            <a:pPr>
              <a:defRPr lang="en-US"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297342656"/>
        <c:crosses val="autoZero"/>
        <c:crossBetween val="between"/>
        <c:majorUnit val="5"/>
        <c:minorUnit val="5"/>
      </c:valAx>
      <c:valAx>
        <c:axId val="1416154832"/>
        <c:scaling>
          <c:orientation val="minMax"/>
          <c:max val="20"/>
          <c:min val="0"/>
        </c:scaling>
        <c:delete val="0"/>
        <c:axPos val="r"/>
        <c:numFmt formatCode="General" sourceLinked="1"/>
        <c:majorTickMark val="in"/>
        <c:minorTickMark val="none"/>
        <c:tickLblPos val="nextTo"/>
        <c:spPr>
          <a:noFill/>
          <a:ln w="3175">
            <a:solidFill>
              <a:schemeClr val="accent1"/>
            </a:solidFill>
          </a:ln>
          <a:effectLst/>
        </c:spPr>
        <c:txPr>
          <a:bodyPr rot="-60000000" spcFirstLastPara="1" vertOverflow="ellipsis" vert="horz" wrap="square" anchor="ctr" anchorCtr="1"/>
          <a:lstStyle/>
          <a:p>
            <a:pPr>
              <a:defRPr lang="en-US"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1416160112"/>
        <c:crosses val="max"/>
        <c:crossBetween val="between"/>
        <c:majorUnit val="5"/>
      </c:valAx>
      <c:catAx>
        <c:axId val="1416160112"/>
        <c:scaling>
          <c:orientation val="minMax"/>
        </c:scaling>
        <c:delete val="1"/>
        <c:axPos val="b"/>
        <c:numFmt formatCode="General" sourceLinked="1"/>
        <c:majorTickMark val="out"/>
        <c:minorTickMark val="none"/>
        <c:tickLblPos val="nextTo"/>
        <c:crossAx val="1416154832"/>
        <c:crosses val="autoZero"/>
        <c:auto val="1"/>
        <c:lblAlgn val="ctr"/>
        <c:lblOffset val="100"/>
        <c:noMultiLvlLbl val="0"/>
      </c:catAx>
      <c:spPr>
        <a:noFill/>
        <a:ln w="25400">
          <a:noFill/>
        </a:ln>
        <a:effectLst/>
      </c:spPr>
    </c:plotArea>
    <c:legend>
      <c:legendPos val="b"/>
      <c:legendEntry>
        <c:idx val="4"/>
        <c:delete val="1"/>
      </c:legendEntry>
      <c:layout>
        <c:manualLayout>
          <c:xMode val="edge"/>
          <c:yMode val="edge"/>
          <c:x val="7.7870925925925927E-2"/>
          <c:y val="0.92128111111111122"/>
          <c:w val="0.84425777661110379"/>
          <c:h val="6.430751616191234E-2"/>
        </c:manualLayout>
      </c:layout>
      <c:overlay val="0"/>
      <c:spPr>
        <a:noFill/>
        <a:ln>
          <a:noFill/>
        </a:ln>
        <a:effectLst/>
      </c:spPr>
      <c:txPr>
        <a:bodyPr rot="0" spcFirstLastPara="1" vertOverflow="ellipsis" vert="horz" wrap="square" anchor="ctr" anchorCtr="1"/>
        <a:lstStyle/>
        <a:p>
          <a:pPr>
            <a:defRPr lang="en-US"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legend>
    <c:plotVisOnly val="1"/>
    <c:dispBlanksAs val="gap"/>
    <c:showDLblsOverMax val="0"/>
    <c:extLst/>
  </c:chart>
  <c:spPr>
    <a:solidFill>
      <a:schemeClr val="bg1"/>
    </a:solidFill>
    <a:ln w="9525" cap="flat" cmpd="sng" algn="ctr">
      <a:noFill/>
      <a:round/>
    </a:ln>
    <a:effectLst/>
  </c:spPr>
  <c:txPr>
    <a:bodyPr/>
    <a:lstStyle/>
    <a:p>
      <a:pPr algn="ctr">
        <a:defRPr lang="en-US"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7216296296296301E-2"/>
          <c:y val="3.5591817160741557E-2"/>
          <c:w val="0.83798037037037032"/>
          <c:h val="0.82114333333333334"/>
        </c:manualLayout>
      </c:layout>
      <c:barChart>
        <c:barDir val="col"/>
        <c:grouping val="clustered"/>
        <c:varyColors val="0"/>
        <c:ser>
          <c:idx val="0"/>
          <c:order val="0"/>
          <c:tx>
            <c:strRef>
              <c:f>'4.29'!$B$7</c:f>
              <c:strCache>
                <c:ptCount val="1"/>
                <c:pt idx="0">
                  <c:v>2022</c:v>
                </c:pt>
              </c:strCache>
            </c:strRef>
          </c:tx>
          <c:spPr>
            <a:solidFill>
              <a:schemeClr val="accent1"/>
            </a:solidFill>
            <a:ln>
              <a:noFill/>
            </a:ln>
            <a:effectLst/>
          </c:spPr>
          <c:invertIfNegative val="0"/>
          <c:cat>
            <c:strRef>
              <c:f>'4.29'!$A$8:$A$13</c:f>
              <c:strCache>
                <c:ptCount val="6"/>
                <c:pt idx="0">
                  <c:v>Iceland</c:v>
                </c:pt>
                <c:pt idx="1">
                  <c:v>Norway</c:v>
                </c:pt>
                <c:pt idx="2">
                  <c:v>Finland</c:v>
                </c:pt>
                <c:pt idx="3">
                  <c:v>Sweden</c:v>
                </c:pt>
                <c:pt idx="4">
                  <c:v>Denmark</c:v>
                </c:pt>
                <c:pt idx="5">
                  <c:v>EEA</c:v>
                </c:pt>
              </c:strCache>
            </c:strRef>
          </c:cat>
          <c:val>
            <c:numRef>
              <c:f>'4.29'!$B$8:$B$13</c:f>
              <c:numCache>
                <c:formatCode>General</c:formatCode>
                <c:ptCount val="6"/>
                <c:pt idx="0">
                  <c:v>1.42</c:v>
                </c:pt>
                <c:pt idx="1">
                  <c:v>1.08</c:v>
                </c:pt>
                <c:pt idx="2">
                  <c:v>0.63</c:v>
                </c:pt>
                <c:pt idx="3">
                  <c:v>0.69</c:v>
                </c:pt>
                <c:pt idx="4">
                  <c:v>0.14000000000000001</c:v>
                </c:pt>
                <c:pt idx="5">
                  <c:v>0.52</c:v>
                </c:pt>
              </c:numCache>
            </c:numRef>
          </c:val>
          <c:extLst>
            <c:ext xmlns:c16="http://schemas.microsoft.com/office/drawing/2014/chart" uri="{C3380CC4-5D6E-409C-BE32-E72D297353CC}">
              <c16:uniqueId val="{00000006-4247-4D41-B645-6958B1529AA8}"/>
            </c:ext>
          </c:extLst>
        </c:ser>
        <c:ser>
          <c:idx val="1"/>
          <c:order val="1"/>
          <c:tx>
            <c:strRef>
              <c:f>'4.29'!$C$7</c:f>
              <c:strCache>
                <c:ptCount val="1"/>
                <c:pt idx="0">
                  <c:v>2023</c:v>
                </c:pt>
              </c:strCache>
            </c:strRef>
          </c:tx>
          <c:spPr>
            <a:solidFill>
              <a:schemeClr val="accent2"/>
            </a:solidFill>
            <a:ln>
              <a:noFill/>
            </a:ln>
            <a:effectLst/>
          </c:spPr>
          <c:invertIfNegative val="0"/>
          <c:cat>
            <c:strRef>
              <c:f>'4.29'!$A$8:$A$13</c:f>
              <c:strCache>
                <c:ptCount val="6"/>
                <c:pt idx="0">
                  <c:v>Iceland</c:v>
                </c:pt>
                <c:pt idx="1">
                  <c:v>Norway</c:v>
                </c:pt>
                <c:pt idx="2">
                  <c:v>Finland</c:v>
                </c:pt>
                <c:pt idx="3">
                  <c:v>Sweden</c:v>
                </c:pt>
                <c:pt idx="4">
                  <c:v>Denmark</c:v>
                </c:pt>
                <c:pt idx="5">
                  <c:v>EEA</c:v>
                </c:pt>
              </c:strCache>
            </c:strRef>
          </c:cat>
          <c:val>
            <c:numRef>
              <c:f>'4.29'!$C$8:$C$13</c:f>
              <c:numCache>
                <c:formatCode>General</c:formatCode>
                <c:ptCount val="6"/>
                <c:pt idx="0">
                  <c:v>1.69</c:v>
                </c:pt>
                <c:pt idx="1">
                  <c:v>1.24</c:v>
                </c:pt>
                <c:pt idx="2">
                  <c:v>0.91</c:v>
                </c:pt>
                <c:pt idx="3">
                  <c:v>0.98</c:v>
                </c:pt>
                <c:pt idx="4">
                  <c:v>0.66</c:v>
                </c:pt>
                <c:pt idx="5">
                  <c:v>0.69</c:v>
                </c:pt>
              </c:numCache>
            </c:numRef>
          </c:val>
          <c:extLst>
            <c:ext xmlns:c16="http://schemas.microsoft.com/office/drawing/2014/chart" uri="{C3380CC4-5D6E-409C-BE32-E72D297353CC}">
              <c16:uniqueId val="{00000008-4247-4D41-B645-6958B1529AA8}"/>
            </c:ext>
          </c:extLst>
        </c:ser>
        <c:ser>
          <c:idx val="2"/>
          <c:order val="2"/>
          <c:tx>
            <c:strRef>
              <c:f>'4.29'!$D$7</c:f>
              <c:strCache>
                <c:ptCount val="1"/>
                <c:pt idx="0">
                  <c:v>2024</c:v>
                </c:pt>
              </c:strCache>
            </c:strRef>
          </c:tx>
          <c:spPr>
            <a:solidFill>
              <a:schemeClr val="accent3"/>
            </a:solidFill>
            <a:ln>
              <a:noFill/>
            </a:ln>
            <a:effectLst/>
          </c:spPr>
          <c:invertIfNegative val="0"/>
          <c:cat>
            <c:strRef>
              <c:f>'4.29'!$A$8:$A$13</c:f>
              <c:strCache>
                <c:ptCount val="6"/>
                <c:pt idx="0">
                  <c:v>Iceland</c:v>
                </c:pt>
                <c:pt idx="1">
                  <c:v>Norway</c:v>
                </c:pt>
                <c:pt idx="2">
                  <c:v>Finland</c:v>
                </c:pt>
                <c:pt idx="3">
                  <c:v>Sweden</c:v>
                </c:pt>
                <c:pt idx="4">
                  <c:v>Denmark</c:v>
                </c:pt>
                <c:pt idx="5">
                  <c:v>EEA</c:v>
                </c:pt>
              </c:strCache>
            </c:strRef>
          </c:cat>
          <c:val>
            <c:numRef>
              <c:f>'4.29'!$D$8:$D$13</c:f>
              <c:numCache>
                <c:formatCode>General</c:formatCode>
                <c:ptCount val="6"/>
                <c:pt idx="0">
                  <c:v>1.71</c:v>
                </c:pt>
                <c:pt idx="1">
                  <c:v>1.32</c:v>
                </c:pt>
                <c:pt idx="2">
                  <c:v>0.96</c:v>
                </c:pt>
                <c:pt idx="3">
                  <c:v>0.92</c:v>
                </c:pt>
                <c:pt idx="4">
                  <c:v>0.71</c:v>
                </c:pt>
                <c:pt idx="5">
                  <c:v>0.73</c:v>
                </c:pt>
              </c:numCache>
            </c:numRef>
          </c:val>
          <c:extLst>
            <c:ext xmlns:c16="http://schemas.microsoft.com/office/drawing/2014/chart" uri="{C3380CC4-5D6E-409C-BE32-E72D297353CC}">
              <c16:uniqueId val="{0000000A-4247-4D41-B645-6958B1529AA8}"/>
            </c:ext>
          </c:extLst>
        </c:ser>
        <c:ser>
          <c:idx val="3"/>
          <c:order val="3"/>
          <c:tx>
            <c:strRef>
              <c:f>'4.29'!$E$7</c:f>
              <c:strCache>
                <c:ptCount val="1"/>
                <c:pt idx="0">
                  <c:v>First half 2025</c:v>
                </c:pt>
              </c:strCache>
            </c:strRef>
          </c:tx>
          <c:spPr>
            <a:solidFill>
              <a:schemeClr val="accent4"/>
            </a:solidFill>
            <a:ln>
              <a:noFill/>
            </a:ln>
            <a:effectLst/>
          </c:spPr>
          <c:invertIfNegative val="0"/>
          <c:cat>
            <c:strRef>
              <c:f>'4.29'!$A$8:$A$13</c:f>
              <c:strCache>
                <c:ptCount val="6"/>
                <c:pt idx="0">
                  <c:v>Iceland</c:v>
                </c:pt>
                <c:pt idx="1">
                  <c:v>Norway</c:v>
                </c:pt>
                <c:pt idx="2">
                  <c:v>Finland</c:v>
                </c:pt>
                <c:pt idx="3">
                  <c:v>Sweden</c:v>
                </c:pt>
                <c:pt idx="4">
                  <c:v>Denmark</c:v>
                </c:pt>
                <c:pt idx="5">
                  <c:v>EEA</c:v>
                </c:pt>
              </c:strCache>
            </c:strRef>
          </c:cat>
          <c:val>
            <c:numRef>
              <c:f>'4.29'!$E$8:$E$13</c:f>
              <c:numCache>
                <c:formatCode>General</c:formatCode>
                <c:ptCount val="6"/>
                <c:pt idx="0">
                  <c:v>1.77</c:v>
                </c:pt>
                <c:pt idx="1">
                  <c:v>1.23</c:v>
                </c:pt>
                <c:pt idx="2">
                  <c:v>0.91</c:v>
                </c:pt>
                <c:pt idx="3">
                  <c:v>0.82</c:v>
                </c:pt>
                <c:pt idx="4">
                  <c:v>0.69</c:v>
                </c:pt>
                <c:pt idx="5">
                  <c:v>0.75</c:v>
                </c:pt>
              </c:numCache>
            </c:numRef>
          </c:val>
          <c:extLst>
            <c:ext xmlns:c16="http://schemas.microsoft.com/office/drawing/2014/chart" uri="{C3380CC4-5D6E-409C-BE32-E72D297353CC}">
              <c16:uniqueId val="{0000000C-4247-4D41-B645-6958B1529AA8}"/>
            </c:ext>
          </c:extLst>
        </c:ser>
        <c:dLbls>
          <c:showLegendKey val="0"/>
          <c:showVal val="0"/>
          <c:showCatName val="0"/>
          <c:showSerName val="0"/>
          <c:showPercent val="0"/>
          <c:showBubbleSize val="0"/>
        </c:dLbls>
        <c:gapWidth val="219"/>
        <c:axId val="297342656"/>
        <c:axId val="297343136"/>
      </c:barChart>
      <c:barChart>
        <c:barDir val="col"/>
        <c:grouping val="clustered"/>
        <c:varyColors val="0"/>
        <c:ser>
          <c:idx val="4"/>
          <c:order val="4"/>
          <c:tx>
            <c:strRef>
              <c:f>'4.29'!$F$7</c:f>
              <c:strCache>
                <c:ptCount val="1"/>
                <c:pt idx="0">
                  <c:v>0</c:v>
                </c:pt>
              </c:strCache>
            </c:strRef>
          </c:tx>
          <c:spPr>
            <a:solidFill>
              <a:schemeClr val="accent5"/>
            </a:solidFill>
            <a:ln>
              <a:noFill/>
            </a:ln>
            <a:effectLst/>
          </c:spPr>
          <c:invertIfNegative val="0"/>
          <c:cat>
            <c:strRef>
              <c:f>'4.29'!$A$8:$A$13</c:f>
              <c:strCache>
                <c:ptCount val="6"/>
                <c:pt idx="0">
                  <c:v>Iceland</c:v>
                </c:pt>
                <c:pt idx="1">
                  <c:v>Norway</c:v>
                </c:pt>
                <c:pt idx="2">
                  <c:v>Finland</c:v>
                </c:pt>
                <c:pt idx="3">
                  <c:v>Sweden</c:v>
                </c:pt>
                <c:pt idx="4">
                  <c:v>Denmark</c:v>
                </c:pt>
                <c:pt idx="5">
                  <c:v>EEA</c:v>
                </c:pt>
              </c:strCache>
            </c:strRef>
          </c:cat>
          <c:val>
            <c:numRef>
              <c:f>'4.29'!$F$8:$F$13</c:f>
              <c:numCache>
                <c:formatCode>General</c:formatCode>
                <c:ptCount val="6"/>
              </c:numCache>
            </c:numRef>
          </c:val>
          <c:extLst>
            <c:ext xmlns:c16="http://schemas.microsoft.com/office/drawing/2014/chart" uri="{C3380CC4-5D6E-409C-BE32-E72D297353CC}">
              <c16:uniqueId val="{0000000E-4247-4D41-B645-6958B1529AA8}"/>
            </c:ext>
          </c:extLst>
        </c:ser>
        <c:dLbls>
          <c:showLegendKey val="0"/>
          <c:showVal val="0"/>
          <c:showCatName val="0"/>
          <c:showSerName val="0"/>
          <c:showPercent val="0"/>
          <c:showBubbleSize val="0"/>
        </c:dLbls>
        <c:gapWidth val="219"/>
        <c:axId val="1416160112"/>
        <c:axId val="1416154832"/>
      </c:barChart>
      <c:catAx>
        <c:axId val="297342656"/>
        <c:scaling>
          <c:orientation val="minMax"/>
        </c:scaling>
        <c:delete val="0"/>
        <c:axPos val="b"/>
        <c:numFmt formatCode="General" sourceLinked="1"/>
        <c:majorTickMark val="none"/>
        <c:minorTickMark val="none"/>
        <c:tickLblPos val="nextTo"/>
        <c:spPr>
          <a:noFill/>
          <a:ln w="3175" cap="flat" cmpd="sng" algn="ctr">
            <a:solidFill>
              <a:schemeClr val="tx1"/>
            </a:solidFill>
            <a:round/>
          </a:ln>
          <a:effectLst/>
        </c:spPr>
        <c:txPr>
          <a:bodyPr rot="-60000000" spcFirstLastPara="1" vertOverflow="ellipsis" vert="horz" wrap="square" anchor="ctr" anchorCtr="1"/>
          <a:lstStyle/>
          <a:p>
            <a:pPr>
              <a:defRPr lang="en-US"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297343136"/>
        <c:crosses val="autoZero"/>
        <c:auto val="1"/>
        <c:lblAlgn val="ctr"/>
        <c:lblOffset val="10"/>
        <c:noMultiLvlLbl val="0"/>
      </c:catAx>
      <c:valAx>
        <c:axId val="297343136"/>
        <c:scaling>
          <c:orientation val="minMax"/>
          <c:max val="2"/>
        </c:scaling>
        <c:delete val="0"/>
        <c:axPos val="l"/>
        <c:title>
          <c:tx>
            <c:rich>
              <a:bodyPr rot="-5400000" spcFirstLastPara="1" vertOverflow="ellipsis" vert="horz" wrap="square" anchor="ctr" anchorCtr="1"/>
              <a:lstStyle/>
              <a:p>
                <a:pPr>
                  <a:defRPr lang="en-US"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r>
                  <a:rPr lang="nb-NO"/>
                  <a:t>Per cent</a:t>
                </a:r>
              </a:p>
            </c:rich>
          </c:tx>
          <c:layout>
            <c:manualLayout>
              <c:xMode val="edge"/>
              <c:yMode val="edge"/>
              <c:x val="6.1600385002406053E-4"/>
              <c:y val="0.29997753631418872"/>
            </c:manualLayout>
          </c:layout>
          <c:overlay val="0"/>
          <c:spPr>
            <a:noFill/>
            <a:ln>
              <a:noFill/>
            </a:ln>
            <a:effectLst/>
          </c:spPr>
          <c:txPr>
            <a:bodyPr rot="-5400000" spcFirstLastPara="1" vertOverflow="ellipsis" vert="horz" wrap="square" anchor="ctr" anchorCtr="1"/>
            <a:lstStyle/>
            <a:p>
              <a:pPr>
                <a:defRPr lang="en-US"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title>
        <c:numFmt formatCode="0.0" sourceLinked="0"/>
        <c:majorTickMark val="in"/>
        <c:minorTickMark val="none"/>
        <c:tickLblPos val="nextTo"/>
        <c:spPr>
          <a:noFill/>
          <a:ln w="3175">
            <a:solidFill>
              <a:schemeClr val="tx1"/>
            </a:solidFill>
          </a:ln>
          <a:effectLst/>
        </c:spPr>
        <c:txPr>
          <a:bodyPr rot="-60000000" spcFirstLastPara="1" vertOverflow="ellipsis" vert="horz" wrap="square" anchor="ctr" anchorCtr="1"/>
          <a:lstStyle/>
          <a:p>
            <a:pPr>
              <a:defRPr lang="en-US"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297342656"/>
        <c:crosses val="autoZero"/>
        <c:crossBetween val="between"/>
        <c:majorUnit val="0.5"/>
      </c:valAx>
      <c:valAx>
        <c:axId val="1416154832"/>
        <c:scaling>
          <c:orientation val="minMax"/>
          <c:max val="2"/>
          <c:min val="0"/>
        </c:scaling>
        <c:delete val="0"/>
        <c:axPos val="r"/>
        <c:numFmt formatCode="#,##0.0" sourceLinked="0"/>
        <c:majorTickMark val="in"/>
        <c:minorTickMark val="none"/>
        <c:tickLblPos val="nextTo"/>
        <c:spPr>
          <a:noFill/>
          <a:ln w="3175">
            <a:solidFill>
              <a:schemeClr val="accent1"/>
            </a:solidFill>
          </a:ln>
          <a:effectLst/>
        </c:spPr>
        <c:txPr>
          <a:bodyPr rot="-60000000" spcFirstLastPara="1" vertOverflow="ellipsis" vert="horz" wrap="square" anchor="ctr" anchorCtr="1"/>
          <a:lstStyle/>
          <a:p>
            <a:pPr>
              <a:defRPr lang="en-US"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1416160112"/>
        <c:crosses val="max"/>
        <c:crossBetween val="between"/>
        <c:majorUnit val="0.5"/>
      </c:valAx>
      <c:catAx>
        <c:axId val="1416160112"/>
        <c:scaling>
          <c:orientation val="minMax"/>
        </c:scaling>
        <c:delete val="1"/>
        <c:axPos val="b"/>
        <c:numFmt formatCode="General" sourceLinked="1"/>
        <c:majorTickMark val="out"/>
        <c:minorTickMark val="none"/>
        <c:tickLblPos val="nextTo"/>
        <c:crossAx val="1416154832"/>
        <c:crosses val="autoZero"/>
        <c:auto val="1"/>
        <c:lblAlgn val="ctr"/>
        <c:lblOffset val="100"/>
        <c:noMultiLvlLbl val="0"/>
      </c:catAx>
      <c:spPr>
        <a:noFill/>
        <a:ln w="25400">
          <a:noFill/>
        </a:ln>
        <a:effectLst/>
      </c:spPr>
    </c:plotArea>
    <c:legend>
      <c:legendPos val="b"/>
      <c:legendEntry>
        <c:idx val="4"/>
        <c:delete val="1"/>
      </c:legendEntry>
      <c:layout>
        <c:manualLayout>
          <c:xMode val="edge"/>
          <c:yMode val="edge"/>
          <c:x val="7.7870925925925927E-2"/>
          <c:y val="0.92128111111111122"/>
          <c:w val="0.84425777661110379"/>
          <c:h val="6.430751616191234E-2"/>
        </c:manualLayout>
      </c:layout>
      <c:overlay val="0"/>
      <c:spPr>
        <a:noFill/>
        <a:ln>
          <a:noFill/>
        </a:ln>
        <a:effectLst/>
      </c:spPr>
      <c:txPr>
        <a:bodyPr rot="0" spcFirstLastPara="1" vertOverflow="ellipsis" vert="horz" wrap="square" anchor="ctr" anchorCtr="1"/>
        <a:lstStyle/>
        <a:p>
          <a:pPr>
            <a:defRPr lang="en-US"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legend>
    <c:plotVisOnly val="1"/>
    <c:dispBlanksAs val="gap"/>
    <c:showDLblsOverMax val="0"/>
    <c:extLst/>
  </c:chart>
  <c:spPr>
    <a:solidFill>
      <a:schemeClr val="bg1"/>
    </a:solidFill>
    <a:ln w="9525" cap="flat" cmpd="sng" algn="ctr">
      <a:noFill/>
      <a:round/>
    </a:ln>
    <a:effectLst/>
  </c:spPr>
  <c:txPr>
    <a:bodyPr/>
    <a:lstStyle/>
    <a:p>
      <a:pPr algn="ctr">
        <a:defRPr lang="en-US"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841538191201089E-2"/>
          <c:y val="3.5591722448265306E-2"/>
          <c:w val="0.84503592592592591"/>
          <c:h val="0.82114333333333334"/>
        </c:manualLayout>
      </c:layout>
      <c:barChart>
        <c:barDir val="col"/>
        <c:grouping val="clustered"/>
        <c:varyColors val="0"/>
        <c:ser>
          <c:idx val="0"/>
          <c:order val="0"/>
          <c:tx>
            <c:strRef>
              <c:f>'4.30'!$B$7</c:f>
              <c:strCache>
                <c:ptCount val="1"/>
                <c:pt idx="0">
                  <c:v>31.12.2022</c:v>
                </c:pt>
              </c:strCache>
            </c:strRef>
          </c:tx>
          <c:spPr>
            <a:solidFill>
              <a:schemeClr val="accent1"/>
            </a:solidFill>
            <a:ln>
              <a:noFill/>
            </a:ln>
            <a:effectLst/>
          </c:spPr>
          <c:invertIfNegative val="0"/>
          <c:cat>
            <c:strRef>
              <c:f>'4.30'!$A$8:$A$13</c:f>
              <c:strCache>
                <c:ptCount val="6"/>
                <c:pt idx="0">
                  <c:v>Iceland</c:v>
                </c:pt>
                <c:pt idx="1">
                  <c:v>Norway</c:v>
                </c:pt>
                <c:pt idx="2">
                  <c:v>Finland</c:v>
                </c:pt>
                <c:pt idx="3">
                  <c:v>Sweden</c:v>
                </c:pt>
                <c:pt idx="4">
                  <c:v>Denmark</c:v>
                </c:pt>
                <c:pt idx="5">
                  <c:v>EEA</c:v>
                </c:pt>
              </c:strCache>
            </c:strRef>
          </c:cat>
          <c:val>
            <c:numRef>
              <c:f>'4.30'!$B$8:$B$13</c:f>
              <c:numCache>
                <c:formatCode>0.0</c:formatCode>
                <c:ptCount val="6"/>
                <c:pt idx="0">
                  <c:v>12.9</c:v>
                </c:pt>
                <c:pt idx="1">
                  <c:v>6.8</c:v>
                </c:pt>
                <c:pt idx="2">
                  <c:v>5.7</c:v>
                </c:pt>
                <c:pt idx="3">
                  <c:v>5.3</c:v>
                </c:pt>
                <c:pt idx="4">
                  <c:v>5</c:v>
                </c:pt>
                <c:pt idx="5">
                  <c:v>5.6</c:v>
                </c:pt>
              </c:numCache>
            </c:numRef>
          </c:val>
          <c:extLst>
            <c:ext xmlns:c16="http://schemas.microsoft.com/office/drawing/2014/chart" uri="{C3380CC4-5D6E-409C-BE32-E72D297353CC}">
              <c16:uniqueId val="{00000006-A478-4278-9ACA-D0CDA1B9A40F}"/>
            </c:ext>
          </c:extLst>
        </c:ser>
        <c:ser>
          <c:idx val="1"/>
          <c:order val="1"/>
          <c:tx>
            <c:strRef>
              <c:f>'4.30'!$C$7</c:f>
              <c:strCache>
                <c:ptCount val="1"/>
                <c:pt idx="0">
                  <c:v>31.12.2023</c:v>
                </c:pt>
              </c:strCache>
            </c:strRef>
          </c:tx>
          <c:spPr>
            <a:solidFill>
              <a:schemeClr val="accent2"/>
            </a:solidFill>
            <a:ln>
              <a:noFill/>
            </a:ln>
            <a:effectLst/>
          </c:spPr>
          <c:invertIfNegative val="0"/>
          <c:cat>
            <c:strRef>
              <c:f>'4.30'!$A$8:$A$13</c:f>
              <c:strCache>
                <c:ptCount val="6"/>
                <c:pt idx="0">
                  <c:v>Iceland</c:v>
                </c:pt>
                <c:pt idx="1">
                  <c:v>Norway</c:v>
                </c:pt>
                <c:pt idx="2">
                  <c:v>Finland</c:v>
                </c:pt>
                <c:pt idx="3">
                  <c:v>Sweden</c:v>
                </c:pt>
                <c:pt idx="4">
                  <c:v>Denmark</c:v>
                </c:pt>
                <c:pt idx="5">
                  <c:v>EEA</c:v>
                </c:pt>
              </c:strCache>
            </c:strRef>
          </c:cat>
          <c:val>
            <c:numRef>
              <c:f>'4.30'!$C$8:$C$13</c:f>
              <c:numCache>
                <c:formatCode>0.0</c:formatCode>
                <c:ptCount val="6"/>
                <c:pt idx="0">
                  <c:v>13.2</c:v>
                </c:pt>
                <c:pt idx="1">
                  <c:v>6.8</c:v>
                </c:pt>
                <c:pt idx="2">
                  <c:v>6.1</c:v>
                </c:pt>
                <c:pt idx="3">
                  <c:v>5.6</c:v>
                </c:pt>
                <c:pt idx="4">
                  <c:v>5.0999999999999996</c:v>
                </c:pt>
                <c:pt idx="5">
                  <c:v>5.9</c:v>
                </c:pt>
              </c:numCache>
            </c:numRef>
          </c:val>
          <c:extLst>
            <c:ext xmlns:c16="http://schemas.microsoft.com/office/drawing/2014/chart" uri="{C3380CC4-5D6E-409C-BE32-E72D297353CC}">
              <c16:uniqueId val="{00000008-A478-4278-9ACA-D0CDA1B9A40F}"/>
            </c:ext>
          </c:extLst>
        </c:ser>
        <c:ser>
          <c:idx val="2"/>
          <c:order val="2"/>
          <c:tx>
            <c:strRef>
              <c:f>'4.30'!$D$7</c:f>
              <c:strCache>
                <c:ptCount val="1"/>
                <c:pt idx="0">
                  <c:v>31.12.2024</c:v>
                </c:pt>
              </c:strCache>
            </c:strRef>
          </c:tx>
          <c:spPr>
            <a:solidFill>
              <a:schemeClr val="accent3"/>
            </a:solidFill>
            <a:ln>
              <a:noFill/>
            </a:ln>
            <a:effectLst/>
          </c:spPr>
          <c:invertIfNegative val="0"/>
          <c:cat>
            <c:strRef>
              <c:f>'4.30'!$A$8:$A$13</c:f>
              <c:strCache>
                <c:ptCount val="6"/>
                <c:pt idx="0">
                  <c:v>Iceland</c:v>
                </c:pt>
                <c:pt idx="1">
                  <c:v>Norway</c:v>
                </c:pt>
                <c:pt idx="2">
                  <c:v>Finland</c:v>
                </c:pt>
                <c:pt idx="3">
                  <c:v>Sweden</c:v>
                </c:pt>
                <c:pt idx="4">
                  <c:v>Denmark</c:v>
                </c:pt>
                <c:pt idx="5">
                  <c:v>EEA</c:v>
                </c:pt>
              </c:strCache>
            </c:strRef>
          </c:cat>
          <c:val>
            <c:numRef>
              <c:f>'4.30'!$D$8:$D$13</c:f>
              <c:numCache>
                <c:formatCode>0.0</c:formatCode>
                <c:ptCount val="6"/>
                <c:pt idx="0">
                  <c:v>12.9</c:v>
                </c:pt>
                <c:pt idx="1">
                  <c:v>7</c:v>
                </c:pt>
                <c:pt idx="2">
                  <c:v>6.3</c:v>
                </c:pt>
                <c:pt idx="3">
                  <c:v>5.7</c:v>
                </c:pt>
                <c:pt idx="4">
                  <c:v>5</c:v>
                </c:pt>
                <c:pt idx="5">
                  <c:v>6</c:v>
                </c:pt>
              </c:numCache>
            </c:numRef>
          </c:val>
          <c:extLst>
            <c:ext xmlns:c16="http://schemas.microsoft.com/office/drawing/2014/chart" uri="{C3380CC4-5D6E-409C-BE32-E72D297353CC}">
              <c16:uniqueId val="{0000000A-A478-4278-9ACA-D0CDA1B9A40F}"/>
            </c:ext>
          </c:extLst>
        </c:ser>
        <c:ser>
          <c:idx val="3"/>
          <c:order val="3"/>
          <c:tx>
            <c:strRef>
              <c:f>'4.30'!$E$7</c:f>
              <c:strCache>
                <c:ptCount val="1"/>
                <c:pt idx="0">
                  <c:v>30.06.2025</c:v>
                </c:pt>
              </c:strCache>
            </c:strRef>
          </c:tx>
          <c:spPr>
            <a:solidFill>
              <a:schemeClr val="accent4"/>
            </a:solidFill>
            <a:ln>
              <a:noFill/>
            </a:ln>
            <a:effectLst/>
          </c:spPr>
          <c:invertIfNegative val="0"/>
          <c:cat>
            <c:strRef>
              <c:f>'4.30'!$A$8:$A$13</c:f>
              <c:strCache>
                <c:ptCount val="6"/>
                <c:pt idx="0">
                  <c:v>Iceland</c:v>
                </c:pt>
                <c:pt idx="1">
                  <c:v>Norway</c:v>
                </c:pt>
                <c:pt idx="2">
                  <c:v>Finland</c:v>
                </c:pt>
                <c:pt idx="3">
                  <c:v>Sweden</c:v>
                </c:pt>
                <c:pt idx="4">
                  <c:v>Denmark</c:v>
                </c:pt>
                <c:pt idx="5">
                  <c:v>EEA</c:v>
                </c:pt>
              </c:strCache>
            </c:strRef>
          </c:cat>
          <c:val>
            <c:numRef>
              <c:f>'4.30'!$E$8:$E$13</c:f>
              <c:numCache>
                <c:formatCode>0.0</c:formatCode>
                <c:ptCount val="6"/>
                <c:pt idx="0">
                  <c:v>12.3</c:v>
                </c:pt>
                <c:pt idx="1">
                  <c:v>6.4</c:v>
                </c:pt>
                <c:pt idx="2">
                  <c:v>6.1</c:v>
                </c:pt>
                <c:pt idx="3">
                  <c:v>5.3</c:v>
                </c:pt>
                <c:pt idx="4">
                  <c:v>4.8</c:v>
                </c:pt>
                <c:pt idx="5">
                  <c:v>5.9</c:v>
                </c:pt>
              </c:numCache>
            </c:numRef>
          </c:val>
          <c:extLst>
            <c:ext xmlns:c16="http://schemas.microsoft.com/office/drawing/2014/chart" uri="{C3380CC4-5D6E-409C-BE32-E72D297353CC}">
              <c16:uniqueId val="{0000000C-A478-4278-9ACA-D0CDA1B9A40F}"/>
            </c:ext>
          </c:extLst>
        </c:ser>
        <c:dLbls>
          <c:showLegendKey val="0"/>
          <c:showVal val="0"/>
          <c:showCatName val="0"/>
          <c:showSerName val="0"/>
          <c:showPercent val="0"/>
          <c:showBubbleSize val="0"/>
        </c:dLbls>
        <c:gapWidth val="219"/>
        <c:axId val="297342656"/>
        <c:axId val="297343136"/>
      </c:barChart>
      <c:barChart>
        <c:barDir val="col"/>
        <c:grouping val="clustered"/>
        <c:varyColors val="0"/>
        <c:ser>
          <c:idx val="4"/>
          <c:order val="4"/>
          <c:tx>
            <c:strRef>
              <c:f>'4.30'!$F$7</c:f>
              <c:strCache>
                <c:ptCount val="1"/>
              </c:strCache>
            </c:strRef>
          </c:tx>
          <c:spPr>
            <a:solidFill>
              <a:schemeClr val="accent5"/>
            </a:solidFill>
            <a:ln>
              <a:noFill/>
            </a:ln>
            <a:effectLst/>
          </c:spPr>
          <c:invertIfNegative val="0"/>
          <c:cat>
            <c:strRef>
              <c:f>'4.30'!$A$8:$A$13</c:f>
              <c:strCache>
                <c:ptCount val="6"/>
                <c:pt idx="0">
                  <c:v>Iceland</c:v>
                </c:pt>
                <c:pt idx="1">
                  <c:v>Norway</c:v>
                </c:pt>
                <c:pt idx="2">
                  <c:v>Finland</c:v>
                </c:pt>
                <c:pt idx="3">
                  <c:v>Sweden</c:v>
                </c:pt>
                <c:pt idx="4">
                  <c:v>Denmark</c:v>
                </c:pt>
                <c:pt idx="5">
                  <c:v>EEA</c:v>
                </c:pt>
              </c:strCache>
            </c:strRef>
          </c:cat>
          <c:val>
            <c:numRef>
              <c:f>'4.30'!$F$8:$F$13</c:f>
              <c:numCache>
                <c:formatCode>General</c:formatCode>
                <c:ptCount val="6"/>
              </c:numCache>
            </c:numRef>
          </c:val>
          <c:extLst>
            <c:ext xmlns:c16="http://schemas.microsoft.com/office/drawing/2014/chart" uri="{C3380CC4-5D6E-409C-BE32-E72D297353CC}">
              <c16:uniqueId val="{0000000E-A478-4278-9ACA-D0CDA1B9A40F}"/>
            </c:ext>
          </c:extLst>
        </c:ser>
        <c:dLbls>
          <c:showLegendKey val="0"/>
          <c:showVal val="0"/>
          <c:showCatName val="0"/>
          <c:showSerName val="0"/>
          <c:showPercent val="0"/>
          <c:showBubbleSize val="0"/>
        </c:dLbls>
        <c:gapWidth val="219"/>
        <c:axId val="1416160112"/>
        <c:axId val="1416154832"/>
      </c:barChart>
      <c:catAx>
        <c:axId val="297342656"/>
        <c:scaling>
          <c:orientation val="minMax"/>
        </c:scaling>
        <c:delete val="0"/>
        <c:axPos val="b"/>
        <c:numFmt formatCode="General" sourceLinked="1"/>
        <c:majorTickMark val="none"/>
        <c:minorTickMark val="none"/>
        <c:tickLblPos val="nextTo"/>
        <c:spPr>
          <a:noFill/>
          <a:ln w="3175" cap="flat" cmpd="sng" algn="ctr">
            <a:solidFill>
              <a:schemeClr val="tx1"/>
            </a:solidFill>
            <a:round/>
          </a:ln>
          <a:effectLst/>
        </c:spPr>
        <c:txPr>
          <a:bodyPr rot="-60000000" spcFirstLastPara="1" vertOverflow="ellipsis" vert="horz" wrap="square" anchor="ctr" anchorCtr="1"/>
          <a:lstStyle/>
          <a:p>
            <a:pPr>
              <a:defRPr lang="en-US"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297343136"/>
        <c:crosses val="autoZero"/>
        <c:auto val="1"/>
        <c:lblAlgn val="ctr"/>
        <c:lblOffset val="10"/>
        <c:noMultiLvlLbl val="0"/>
      </c:catAx>
      <c:valAx>
        <c:axId val="297343136"/>
        <c:scaling>
          <c:orientation val="minMax"/>
          <c:max val="14"/>
        </c:scaling>
        <c:delete val="0"/>
        <c:axPos val="l"/>
        <c:title>
          <c:tx>
            <c:rich>
              <a:bodyPr rot="-5400000" spcFirstLastPara="1" vertOverflow="ellipsis" vert="horz" wrap="square" anchor="ctr" anchorCtr="1"/>
              <a:lstStyle/>
              <a:p>
                <a:pPr>
                  <a:defRPr lang="en-US"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r>
                  <a:rPr lang="nb-NO"/>
                  <a:t>Per cent</a:t>
                </a:r>
              </a:p>
            </c:rich>
          </c:tx>
          <c:layout>
            <c:manualLayout>
              <c:xMode val="edge"/>
              <c:yMode val="edge"/>
              <c:x val="6.159423640718784E-4"/>
              <c:y val="0.35554038879409661"/>
            </c:manualLayout>
          </c:layout>
          <c:overlay val="0"/>
          <c:spPr>
            <a:noFill/>
            <a:ln>
              <a:noFill/>
            </a:ln>
            <a:effectLst/>
          </c:spPr>
          <c:txPr>
            <a:bodyPr rot="-5400000" spcFirstLastPara="1" vertOverflow="ellipsis" vert="horz" wrap="square" anchor="ctr" anchorCtr="1"/>
            <a:lstStyle/>
            <a:p>
              <a:pPr>
                <a:defRPr lang="en-US"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title>
        <c:numFmt formatCode="0" sourceLinked="0"/>
        <c:majorTickMark val="in"/>
        <c:minorTickMark val="none"/>
        <c:tickLblPos val="nextTo"/>
        <c:spPr>
          <a:noFill/>
          <a:ln w="3175">
            <a:solidFill>
              <a:schemeClr val="tx1"/>
            </a:solidFill>
          </a:ln>
          <a:effectLst/>
        </c:spPr>
        <c:txPr>
          <a:bodyPr rot="-60000000" spcFirstLastPara="1" vertOverflow="ellipsis" vert="horz" wrap="square" anchor="ctr" anchorCtr="1"/>
          <a:lstStyle/>
          <a:p>
            <a:pPr>
              <a:defRPr lang="en-US"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297342656"/>
        <c:crosses val="autoZero"/>
        <c:crossBetween val="between"/>
        <c:majorUnit val="2"/>
      </c:valAx>
      <c:valAx>
        <c:axId val="1416154832"/>
        <c:scaling>
          <c:orientation val="minMax"/>
          <c:max val="14"/>
          <c:min val="0"/>
        </c:scaling>
        <c:delete val="0"/>
        <c:axPos val="r"/>
        <c:numFmt formatCode="#,##0" sourceLinked="0"/>
        <c:majorTickMark val="in"/>
        <c:minorTickMark val="none"/>
        <c:tickLblPos val="nextTo"/>
        <c:spPr>
          <a:noFill/>
          <a:ln w="3175">
            <a:solidFill>
              <a:schemeClr val="accent1"/>
            </a:solidFill>
          </a:ln>
          <a:effectLst/>
        </c:spPr>
        <c:txPr>
          <a:bodyPr rot="-60000000" spcFirstLastPara="1" vertOverflow="ellipsis" vert="horz" wrap="square" anchor="ctr" anchorCtr="1"/>
          <a:lstStyle/>
          <a:p>
            <a:pPr>
              <a:defRPr lang="en-US"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1416160112"/>
        <c:crosses val="max"/>
        <c:crossBetween val="between"/>
        <c:majorUnit val="2"/>
      </c:valAx>
      <c:catAx>
        <c:axId val="1416160112"/>
        <c:scaling>
          <c:orientation val="minMax"/>
        </c:scaling>
        <c:delete val="1"/>
        <c:axPos val="b"/>
        <c:numFmt formatCode="General" sourceLinked="1"/>
        <c:majorTickMark val="out"/>
        <c:minorTickMark val="none"/>
        <c:tickLblPos val="nextTo"/>
        <c:crossAx val="1416154832"/>
        <c:crosses val="autoZero"/>
        <c:auto val="1"/>
        <c:lblAlgn val="ctr"/>
        <c:lblOffset val="100"/>
        <c:noMultiLvlLbl val="0"/>
      </c:catAx>
      <c:spPr>
        <a:noFill/>
        <a:ln w="25400">
          <a:noFill/>
        </a:ln>
        <a:effectLst/>
      </c:spPr>
    </c:plotArea>
    <c:legend>
      <c:legendPos val="b"/>
      <c:legendEntry>
        <c:idx val="4"/>
        <c:delete val="1"/>
      </c:legendEntry>
      <c:layout>
        <c:manualLayout>
          <c:xMode val="edge"/>
          <c:yMode val="edge"/>
          <c:x val="7.7870925925925927E-2"/>
          <c:y val="0.92128111111111122"/>
          <c:w val="0.84425777661110379"/>
          <c:h val="6.430751616191234E-2"/>
        </c:manualLayout>
      </c:layout>
      <c:overlay val="0"/>
      <c:spPr>
        <a:noFill/>
        <a:ln>
          <a:noFill/>
        </a:ln>
        <a:effectLst/>
      </c:spPr>
      <c:txPr>
        <a:bodyPr rot="0" spcFirstLastPara="1" vertOverflow="ellipsis" vert="horz" wrap="square" anchor="ctr" anchorCtr="1"/>
        <a:lstStyle/>
        <a:p>
          <a:pPr>
            <a:defRPr lang="en-US"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legend>
    <c:plotVisOnly val="1"/>
    <c:dispBlanksAs val="gap"/>
    <c:showDLblsOverMax val="0"/>
    <c:extLst/>
  </c:chart>
  <c:spPr>
    <a:solidFill>
      <a:schemeClr val="bg1"/>
    </a:solidFill>
    <a:ln w="9525" cap="flat" cmpd="sng" algn="ctr">
      <a:noFill/>
      <a:round/>
    </a:ln>
    <a:effectLst/>
  </c:spPr>
  <c:txPr>
    <a:bodyPr/>
    <a:lstStyle/>
    <a:p>
      <a:pPr algn="ctr">
        <a:defRPr lang="en-US"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7569259259259249E-2"/>
          <c:y val="3.9255277777777778E-2"/>
          <c:w val="0.86309092592592596"/>
          <c:h val="0.81461249999999996"/>
        </c:manualLayout>
      </c:layout>
      <c:scatterChart>
        <c:scatterStyle val="lineMarker"/>
        <c:varyColors val="0"/>
        <c:ser>
          <c:idx val="0"/>
          <c:order val="0"/>
          <c:tx>
            <c:strRef>
              <c:f>'4.31'!$B$6</c:f>
              <c:strCache>
                <c:ptCount val="1"/>
              </c:strCache>
            </c:strRef>
          </c:tx>
          <c:spPr>
            <a:ln w="19050">
              <a:noFill/>
            </a:ln>
            <a:effectLst/>
          </c:spPr>
          <c:marker>
            <c:symbol val="circle"/>
            <c:size val="5"/>
            <c:spPr>
              <a:solidFill>
                <a:schemeClr val="accent1"/>
              </a:solidFill>
              <a:ln w="9525">
                <a:solidFill>
                  <a:schemeClr val="accent1"/>
                </a:solidFill>
              </a:ln>
              <a:effectLst/>
            </c:spPr>
          </c:marker>
          <c:xVal>
            <c:numRef>
              <c:f>'4.31'!$B$8:$B$127</c:f>
              <c:numCache>
                <c:formatCode>General</c:formatCode>
                <c:ptCount val="120"/>
                <c:pt idx="0">
                  <c:v>7.9</c:v>
                </c:pt>
                <c:pt idx="1">
                  <c:v>6.8</c:v>
                </c:pt>
                <c:pt idx="2">
                  <c:v>10.1</c:v>
                </c:pt>
                <c:pt idx="3">
                  <c:v>9.4</c:v>
                </c:pt>
                <c:pt idx="4">
                  <c:v>5.2</c:v>
                </c:pt>
                <c:pt idx="5">
                  <c:v>5.9</c:v>
                </c:pt>
                <c:pt idx="6">
                  <c:v>4.8</c:v>
                </c:pt>
                <c:pt idx="7">
                  <c:v>8.8000000000000007</c:v>
                </c:pt>
                <c:pt idx="8">
                  <c:v>5.6</c:v>
                </c:pt>
                <c:pt idx="9">
                  <c:v>6.1</c:v>
                </c:pt>
                <c:pt idx="10">
                  <c:v>5.5</c:v>
                </c:pt>
                <c:pt idx="11">
                  <c:v>7.9</c:v>
                </c:pt>
                <c:pt idx="12">
                  <c:v>9.1999999999999993</c:v>
                </c:pt>
                <c:pt idx="13">
                  <c:v>9.5</c:v>
                </c:pt>
                <c:pt idx="14">
                  <c:v>7.6</c:v>
                </c:pt>
                <c:pt idx="15">
                  <c:v>12.3</c:v>
                </c:pt>
                <c:pt idx="16">
                  <c:v>6.2</c:v>
                </c:pt>
                <c:pt idx="17">
                  <c:v>7.6</c:v>
                </c:pt>
                <c:pt idx="18">
                  <c:v>6.2</c:v>
                </c:pt>
                <c:pt idx="19">
                  <c:v>9.4</c:v>
                </c:pt>
                <c:pt idx="20">
                  <c:v>9.1</c:v>
                </c:pt>
                <c:pt idx="21">
                  <c:v>6.9</c:v>
                </c:pt>
                <c:pt idx="22">
                  <c:v>5.6</c:v>
                </c:pt>
                <c:pt idx="23">
                  <c:v>6.4</c:v>
                </c:pt>
                <c:pt idx="24">
                  <c:v>7.4</c:v>
                </c:pt>
                <c:pt idx="25">
                  <c:v>7.1</c:v>
                </c:pt>
                <c:pt idx="26">
                  <c:v>8.5</c:v>
                </c:pt>
                <c:pt idx="27">
                  <c:v>5.3</c:v>
                </c:pt>
                <c:pt idx="28">
                  <c:v>9.6</c:v>
                </c:pt>
                <c:pt idx="29">
                  <c:v>7.3</c:v>
                </c:pt>
                <c:pt idx="30">
                  <c:v>7.3</c:v>
                </c:pt>
                <c:pt idx="31">
                  <c:v>6.9</c:v>
                </c:pt>
                <c:pt idx="32">
                  <c:v>9.6999999999999993</c:v>
                </c:pt>
                <c:pt idx="33">
                  <c:v>9.4</c:v>
                </c:pt>
                <c:pt idx="34">
                  <c:v>5.5</c:v>
                </c:pt>
                <c:pt idx="35">
                  <c:v>6.1</c:v>
                </c:pt>
                <c:pt idx="36">
                  <c:v>5</c:v>
                </c:pt>
                <c:pt idx="37">
                  <c:v>8.3000000000000007</c:v>
                </c:pt>
                <c:pt idx="38">
                  <c:v>5.5</c:v>
                </c:pt>
                <c:pt idx="39">
                  <c:v>6.3</c:v>
                </c:pt>
                <c:pt idx="40">
                  <c:v>5.5</c:v>
                </c:pt>
                <c:pt idx="41">
                  <c:v>7.7</c:v>
                </c:pt>
                <c:pt idx="42">
                  <c:v>8.9</c:v>
                </c:pt>
                <c:pt idx="43">
                  <c:v>9.6999999999999993</c:v>
                </c:pt>
                <c:pt idx="44">
                  <c:v>8.3000000000000007</c:v>
                </c:pt>
                <c:pt idx="45">
                  <c:v>12.9</c:v>
                </c:pt>
                <c:pt idx="46">
                  <c:v>6.2</c:v>
                </c:pt>
                <c:pt idx="47">
                  <c:v>7.3</c:v>
                </c:pt>
                <c:pt idx="48">
                  <c:v>6.2</c:v>
                </c:pt>
                <c:pt idx="49">
                  <c:v>7.4</c:v>
                </c:pt>
                <c:pt idx="50">
                  <c:v>9.1</c:v>
                </c:pt>
                <c:pt idx="51">
                  <c:v>7</c:v>
                </c:pt>
                <c:pt idx="52">
                  <c:v>6</c:v>
                </c:pt>
                <c:pt idx="53">
                  <c:v>7</c:v>
                </c:pt>
                <c:pt idx="54">
                  <c:v>7.7</c:v>
                </c:pt>
                <c:pt idx="55">
                  <c:v>7.3</c:v>
                </c:pt>
                <c:pt idx="56">
                  <c:v>8</c:v>
                </c:pt>
                <c:pt idx="57">
                  <c:v>5.7</c:v>
                </c:pt>
                <c:pt idx="58">
                  <c:v>10</c:v>
                </c:pt>
                <c:pt idx="59">
                  <c:v>7.2</c:v>
                </c:pt>
                <c:pt idx="60">
                  <c:v>7.3</c:v>
                </c:pt>
                <c:pt idx="61">
                  <c:v>6.4</c:v>
                </c:pt>
                <c:pt idx="62">
                  <c:v>9.3000000000000007</c:v>
                </c:pt>
                <c:pt idx="63">
                  <c:v>7.9</c:v>
                </c:pt>
                <c:pt idx="64">
                  <c:v>5.6</c:v>
                </c:pt>
                <c:pt idx="65">
                  <c:v>5.7</c:v>
                </c:pt>
                <c:pt idx="66">
                  <c:v>5.0999999999999996</c:v>
                </c:pt>
                <c:pt idx="67">
                  <c:v>9.3000000000000007</c:v>
                </c:pt>
                <c:pt idx="68">
                  <c:v>5.4</c:v>
                </c:pt>
                <c:pt idx="69">
                  <c:v>6.1</c:v>
                </c:pt>
                <c:pt idx="70">
                  <c:v>5.4</c:v>
                </c:pt>
                <c:pt idx="71">
                  <c:v>7.7</c:v>
                </c:pt>
                <c:pt idx="72">
                  <c:v>9.3000000000000007</c:v>
                </c:pt>
                <c:pt idx="73">
                  <c:v>9.1999999999999993</c:v>
                </c:pt>
                <c:pt idx="74">
                  <c:v>8.6999999999999993</c:v>
                </c:pt>
                <c:pt idx="75">
                  <c:v>13.2</c:v>
                </c:pt>
                <c:pt idx="76">
                  <c:v>6.1</c:v>
                </c:pt>
                <c:pt idx="77">
                  <c:v>7.5</c:v>
                </c:pt>
                <c:pt idx="78">
                  <c:v>6</c:v>
                </c:pt>
                <c:pt idx="79">
                  <c:v>7.1</c:v>
                </c:pt>
                <c:pt idx="80">
                  <c:v>9.9</c:v>
                </c:pt>
                <c:pt idx="81">
                  <c:v>6.7</c:v>
                </c:pt>
                <c:pt idx="82">
                  <c:v>6</c:v>
                </c:pt>
                <c:pt idx="83">
                  <c:v>6.8</c:v>
                </c:pt>
                <c:pt idx="84">
                  <c:v>7.9</c:v>
                </c:pt>
                <c:pt idx="85">
                  <c:v>6.9</c:v>
                </c:pt>
                <c:pt idx="86">
                  <c:v>7.9</c:v>
                </c:pt>
                <c:pt idx="87">
                  <c:v>5.6</c:v>
                </c:pt>
                <c:pt idx="88">
                  <c:v>9.6</c:v>
                </c:pt>
                <c:pt idx="89">
                  <c:v>7</c:v>
                </c:pt>
                <c:pt idx="90">
                  <c:v>6.9</c:v>
                </c:pt>
                <c:pt idx="91">
                  <c:v>6.1</c:v>
                </c:pt>
                <c:pt idx="92">
                  <c:v>9.4</c:v>
                </c:pt>
                <c:pt idx="93">
                  <c:v>6.5</c:v>
                </c:pt>
                <c:pt idx="94">
                  <c:v>5.9</c:v>
                </c:pt>
                <c:pt idx="95">
                  <c:v>5.3</c:v>
                </c:pt>
                <c:pt idx="96">
                  <c:v>5</c:v>
                </c:pt>
                <c:pt idx="97">
                  <c:v>9.5</c:v>
                </c:pt>
                <c:pt idx="98">
                  <c:v>5.3</c:v>
                </c:pt>
                <c:pt idx="99">
                  <c:v>5.7</c:v>
                </c:pt>
                <c:pt idx="100">
                  <c:v>5.2</c:v>
                </c:pt>
                <c:pt idx="101">
                  <c:v>7</c:v>
                </c:pt>
                <c:pt idx="102">
                  <c:v>9.8000000000000007</c:v>
                </c:pt>
                <c:pt idx="103">
                  <c:v>8.8000000000000007</c:v>
                </c:pt>
                <c:pt idx="104">
                  <c:v>8.6999999999999993</c:v>
                </c:pt>
                <c:pt idx="105">
                  <c:v>12.9</c:v>
                </c:pt>
                <c:pt idx="106">
                  <c:v>5.9</c:v>
                </c:pt>
                <c:pt idx="107">
                  <c:v>7.1</c:v>
                </c:pt>
                <c:pt idx="108">
                  <c:v>5.8</c:v>
                </c:pt>
                <c:pt idx="109">
                  <c:v>7</c:v>
                </c:pt>
                <c:pt idx="110">
                  <c:v>8.5</c:v>
                </c:pt>
                <c:pt idx="111">
                  <c:v>6.2</c:v>
                </c:pt>
                <c:pt idx="112">
                  <c:v>5.8</c:v>
                </c:pt>
                <c:pt idx="113">
                  <c:v>6.8</c:v>
                </c:pt>
                <c:pt idx="114">
                  <c:v>8.8000000000000007</c:v>
                </c:pt>
                <c:pt idx="115">
                  <c:v>6.2</c:v>
                </c:pt>
                <c:pt idx="116">
                  <c:v>8.1999999999999993</c:v>
                </c:pt>
                <c:pt idx="117">
                  <c:v>5.3</c:v>
                </c:pt>
                <c:pt idx="118">
                  <c:v>9.1</c:v>
                </c:pt>
                <c:pt idx="119">
                  <c:v>6.7</c:v>
                </c:pt>
              </c:numCache>
            </c:numRef>
          </c:xVal>
          <c:yVal>
            <c:numRef>
              <c:f>'4.31'!$C$8:$C$127</c:f>
              <c:numCache>
                <c:formatCode>General</c:formatCode>
                <c:ptCount val="120"/>
                <c:pt idx="0">
                  <c:v>0.9</c:v>
                </c:pt>
                <c:pt idx="1">
                  <c:v>0.6</c:v>
                </c:pt>
                <c:pt idx="2">
                  <c:v>2.2000000000000002</c:v>
                </c:pt>
                <c:pt idx="3">
                  <c:v>1.5</c:v>
                </c:pt>
                <c:pt idx="4">
                  <c:v>1.1000000000000001</c:v>
                </c:pt>
                <c:pt idx="5">
                  <c:v>0.5</c:v>
                </c:pt>
                <c:pt idx="6">
                  <c:v>0.7</c:v>
                </c:pt>
                <c:pt idx="7">
                  <c:v>1.5</c:v>
                </c:pt>
                <c:pt idx="8">
                  <c:v>1</c:v>
                </c:pt>
                <c:pt idx="9">
                  <c:v>0.9</c:v>
                </c:pt>
                <c:pt idx="10">
                  <c:v>0.5</c:v>
                </c:pt>
                <c:pt idx="11">
                  <c:v>1.4</c:v>
                </c:pt>
                <c:pt idx="12">
                  <c:v>2</c:v>
                </c:pt>
                <c:pt idx="13">
                  <c:v>2.1</c:v>
                </c:pt>
                <c:pt idx="14">
                  <c:v>1</c:v>
                </c:pt>
                <c:pt idx="15">
                  <c:v>1.8</c:v>
                </c:pt>
                <c:pt idx="16">
                  <c:v>1.4</c:v>
                </c:pt>
                <c:pt idx="17">
                  <c:v>0.7</c:v>
                </c:pt>
                <c:pt idx="18">
                  <c:v>1.2</c:v>
                </c:pt>
                <c:pt idx="19">
                  <c:v>1.3</c:v>
                </c:pt>
                <c:pt idx="20">
                  <c:v>1.6</c:v>
                </c:pt>
                <c:pt idx="21">
                  <c:v>0.9</c:v>
                </c:pt>
                <c:pt idx="22">
                  <c:v>0.6</c:v>
                </c:pt>
                <c:pt idx="23">
                  <c:v>1.2</c:v>
                </c:pt>
                <c:pt idx="24">
                  <c:v>1.9</c:v>
                </c:pt>
                <c:pt idx="25">
                  <c:v>1.6</c:v>
                </c:pt>
                <c:pt idx="26">
                  <c:v>1.7</c:v>
                </c:pt>
                <c:pt idx="27">
                  <c:v>0.8</c:v>
                </c:pt>
                <c:pt idx="28">
                  <c:v>1.8</c:v>
                </c:pt>
                <c:pt idx="29">
                  <c:v>1.2</c:v>
                </c:pt>
                <c:pt idx="30">
                  <c:v>1</c:v>
                </c:pt>
                <c:pt idx="31">
                  <c:v>0.9</c:v>
                </c:pt>
                <c:pt idx="32">
                  <c:v>2.2000000000000002</c:v>
                </c:pt>
                <c:pt idx="33">
                  <c:v>1.9</c:v>
                </c:pt>
                <c:pt idx="34">
                  <c:v>1.2</c:v>
                </c:pt>
                <c:pt idx="35">
                  <c:v>0.4</c:v>
                </c:pt>
                <c:pt idx="36">
                  <c:v>0.7</c:v>
                </c:pt>
                <c:pt idx="37">
                  <c:v>1.9</c:v>
                </c:pt>
                <c:pt idx="38">
                  <c:v>0.9</c:v>
                </c:pt>
                <c:pt idx="39">
                  <c:v>1</c:v>
                </c:pt>
                <c:pt idx="40">
                  <c:v>0.4</c:v>
                </c:pt>
                <c:pt idx="41">
                  <c:v>1.4</c:v>
                </c:pt>
                <c:pt idx="42">
                  <c:v>1.9</c:v>
                </c:pt>
                <c:pt idx="43">
                  <c:v>2.2999999999999998</c:v>
                </c:pt>
                <c:pt idx="44">
                  <c:v>1.4</c:v>
                </c:pt>
                <c:pt idx="45">
                  <c:v>1.7</c:v>
                </c:pt>
                <c:pt idx="46">
                  <c:v>1.2</c:v>
                </c:pt>
                <c:pt idx="47">
                  <c:v>0.5</c:v>
                </c:pt>
                <c:pt idx="48">
                  <c:v>1.4</c:v>
                </c:pt>
                <c:pt idx="49">
                  <c:v>0.9</c:v>
                </c:pt>
                <c:pt idx="50">
                  <c:v>2.2999999999999998</c:v>
                </c:pt>
                <c:pt idx="51">
                  <c:v>1.1000000000000001</c:v>
                </c:pt>
                <c:pt idx="52">
                  <c:v>0.7</c:v>
                </c:pt>
                <c:pt idx="53">
                  <c:v>1.3</c:v>
                </c:pt>
                <c:pt idx="54">
                  <c:v>1.9</c:v>
                </c:pt>
                <c:pt idx="55">
                  <c:v>1.5</c:v>
                </c:pt>
                <c:pt idx="56">
                  <c:v>2</c:v>
                </c:pt>
                <c:pt idx="57">
                  <c:v>0.9</c:v>
                </c:pt>
                <c:pt idx="58">
                  <c:v>2</c:v>
                </c:pt>
                <c:pt idx="59">
                  <c:v>1.1000000000000001</c:v>
                </c:pt>
                <c:pt idx="60">
                  <c:v>1.2</c:v>
                </c:pt>
                <c:pt idx="61">
                  <c:v>1.1000000000000001</c:v>
                </c:pt>
                <c:pt idx="62">
                  <c:v>2.6</c:v>
                </c:pt>
                <c:pt idx="63">
                  <c:v>2</c:v>
                </c:pt>
                <c:pt idx="64">
                  <c:v>1</c:v>
                </c:pt>
                <c:pt idx="65">
                  <c:v>0.4</c:v>
                </c:pt>
                <c:pt idx="66">
                  <c:v>0.7</c:v>
                </c:pt>
                <c:pt idx="67">
                  <c:v>2.4</c:v>
                </c:pt>
                <c:pt idx="68">
                  <c:v>0.8</c:v>
                </c:pt>
                <c:pt idx="69">
                  <c:v>0.9</c:v>
                </c:pt>
                <c:pt idx="70">
                  <c:v>0.4</c:v>
                </c:pt>
                <c:pt idx="71">
                  <c:v>1.2</c:v>
                </c:pt>
                <c:pt idx="72">
                  <c:v>2</c:v>
                </c:pt>
                <c:pt idx="73">
                  <c:v>2.5</c:v>
                </c:pt>
                <c:pt idx="74">
                  <c:v>1.3</c:v>
                </c:pt>
                <c:pt idx="75">
                  <c:v>1.7</c:v>
                </c:pt>
                <c:pt idx="76">
                  <c:v>1.1000000000000001</c:v>
                </c:pt>
                <c:pt idx="77">
                  <c:v>0.6</c:v>
                </c:pt>
                <c:pt idx="78">
                  <c:v>1.6</c:v>
                </c:pt>
                <c:pt idx="79">
                  <c:v>0.8</c:v>
                </c:pt>
                <c:pt idx="80">
                  <c:v>2.5</c:v>
                </c:pt>
                <c:pt idx="81">
                  <c:v>1</c:v>
                </c:pt>
                <c:pt idx="82">
                  <c:v>0.7</c:v>
                </c:pt>
                <c:pt idx="83">
                  <c:v>1.2</c:v>
                </c:pt>
                <c:pt idx="84">
                  <c:v>1.7</c:v>
                </c:pt>
                <c:pt idx="85">
                  <c:v>1.4</c:v>
                </c:pt>
                <c:pt idx="86">
                  <c:v>2.1</c:v>
                </c:pt>
                <c:pt idx="87">
                  <c:v>1</c:v>
                </c:pt>
                <c:pt idx="88">
                  <c:v>2.1</c:v>
                </c:pt>
                <c:pt idx="89">
                  <c:v>1.1000000000000001</c:v>
                </c:pt>
                <c:pt idx="90">
                  <c:v>1</c:v>
                </c:pt>
                <c:pt idx="91">
                  <c:v>0.7</c:v>
                </c:pt>
                <c:pt idx="92">
                  <c:v>1.7</c:v>
                </c:pt>
                <c:pt idx="93">
                  <c:v>0.2</c:v>
                </c:pt>
                <c:pt idx="94">
                  <c:v>1.1000000000000001</c:v>
                </c:pt>
                <c:pt idx="95">
                  <c:v>0.3</c:v>
                </c:pt>
                <c:pt idx="96">
                  <c:v>0.1</c:v>
                </c:pt>
                <c:pt idx="97">
                  <c:v>1.2</c:v>
                </c:pt>
                <c:pt idx="98">
                  <c:v>0.6</c:v>
                </c:pt>
                <c:pt idx="99">
                  <c:v>0.6</c:v>
                </c:pt>
                <c:pt idx="100">
                  <c:v>0.4</c:v>
                </c:pt>
                <c:pt idx="101">
                  <c:v>1.2</c:v>
                </c:pt>
                <c:pt idx="102">
                  <c:v>1.1000000000000001</c:v>
                </c:pt>
                <c:pt idx="103">
                  <c:v>1.1000000000000001</c:v>
                </c:pt>
                <c:pt idx="104">
                  <c:v>0.7</c:v>
                </c:pt>
                <c:pt idx="105">
                  <c:v>1.4</c:v>
                </c:pt>
                <c:pt idx="106">
                  <c:v>0.7</c:v>
                </c:pt>
                <c:pt idx="107">
                  <c:v>0.6</c:v>
                </c:pt>
                <c:pt idx="108">
                  <c:v>0.8</c:v>
                </c:pt>
                <c:pt idx="109">
                  <c:v>0.6</c:v>
                </c:pt>
                <c:pt idx="110">
                  <c:v>1.1000000000000001</c:v>
                </c:pt>
                <c:pt idx="111">
                  <c:v>0.3</c:v>
                </c:pt>
                <c:pt idx="112">
                  <c:v>0.5</c:v>
                </c:pt>
                <c:pt idx="113">
                  <c:v>1.1000000000000001</c:v>
                </c:pt>
                <c:pt idx="114">
                  <c:v>0.8</c:v>
                </c:pt>
                <c:pt idx="115">
                  <c:v>0.7</c:v>
                </c:pt>
                <c:pt idx="116">
                  <c:v>1.8</c:v>
                </c:pt>
                <c:pt idx="117">
                  <c:v>0.7</c:v>
                </c:pt>
                <c:pt idx="118">
                  <c:v>1.9</c:v>
                </c:pt>
                <c:pt idx="119">
                  <c:v>0.9</c:v>
                </c:pt>
              </c:numCache>
            </c:numRef>
          </c:yVal>
          <c:smooth val="0"/>
          <c:extLst>
            <c:ext xmlns:c16="http://schemas.microsoft.com/office/drawing/2014/chart" uri="{C3380CC4-5D6E-409C-BE32-E72D297353CC}">
              <c16:uniqueId val="{00000002-ECA9-42D2-B757-456FC4050B58}"/>
            </c:ext>
          </c:extLst>
        </c:ser>
        <c:dLbls>
          <c:showLegendKey val="0"/>
          <c:showVal val="0"/>
          <c:showCatName val="0"/>
          <c:showSerName val="0"/>
          <c:showPercent val="0"/>
          <c:showBubbleSize val="0"/>
        </c:dLbls>
        <c:axId val="1909953280"/>
        <c:axId val="1909953760"/>
      </c:scatterChart>
      <c:scatterChart>
        <c:scatterStyle val="lineMarker"/>
        <c:varyColors val="0"/>
        <c:ser>
          <c:idx val="1"/>
          <c:order val="1"/>
          <c:spPr>
            <a:ln w="19050">
              <a:noFill/>
            </a:ln>
          </c:spPr>
          <c:marker>
            <c:spPr>
              <a:noFill/>
              <a:ln>
                <a:noFill/>
              </a:ln>
            </c:spPr>
          </c:marker>
          <c:yVal>
            <c:numLit>
              <c:formatCode>General</c:formatCode>
              <c:ptCount val="1"/>
              <c:pt idx="0">
                <c:v>1</c:v>
              </c:pt>
            </c:numLit>
          </c:yVal>
          <c:smooth val="0"/>
          <c:extLst>
            <c:ext xmlns:c16="http://schemas.microsoft.com/office/drawing/2014/chart" uri="{C3380CC4-5D6E-409C-BE32-E72D297353CC}">
              <c16:uniqueId val="{00000000-D7F9-42E4-B8EF-9B7727A81B44}"/>
            </c:ext>
          </c:extLst>
        </c:ser>
        <c:dLbls>
          <c:showLegendKey val="0"/>
          <c:showVal val="0"/>
          <c:showCatName val="0"/>
          <c:showSerName val="0"/>
          <c:showPercent val="0"/>
          <c:showBubbleSize val="0"/>
        </c:dLbls>
        <c:axId val="712942671"/>
        <c:axId val="712940751"/>
      </c:scatterChart>
      <c:valAx>
        <c:axId val="1909953280"/>
        <c:scaling>
          <c:orientation val="minMax"/>
        </c:scaling>
        <c:delete val="0"/>
        <c:axPos val="b"/>
        <c:title>
          <c:tx>
            <c:rich>
              <a:bodyPr rot="0" vert="horz"/>
              <a:lstStyle/>
              <a:p>
                <a:pPr>
                  <a:defRPr b="0"/>
                </a:pPr>
                <a:r>
                  <a:rPr lang="nb-NO" b="0"/>
                  <a:t>Leverage ratio (%)</a:t>
                </a:r>
              </a:p>
            </c:rich>
          </c:tx>
          <c:layout>
            <c:manualLayout>
              <c:xMode val="edge"/>
              <c:yMode val="edge"/>
              <c:x val="0.36236370370370369"/>
              <c:y val="0.93560027777777777"/>
            </c:manualLayout>
          </c:layout>
          <c:overlay val="0"/>
          <c:spPr>
            <a:noFill/>
            <a:ln>
              <a:noFill/>
            </a:ln>
            <a:effectLst/>
          </c:spPr>
        </c:title>
        <c:numFmt formatCode="General" sourceLinked="1"/>
        <c:majorTickMark val="in"/>
        <c:minorTickMark val="none"/>
        <c:tickLblPos val="nextTo"/>
        <c:spPr>
          <a:noFill/>
          <a:ln w="3175" cap="flat" cmpd="sng" algn="ctr">
            <a:solidFill>
              <a:schemeClr val="tx1"/>
            </a:solidFill>
            <a:round/>
          </a:ln>
          <a:effectLst/>
        </c:spPr>
        <c:txPr>
          <a:bodyPr rot="-60000000" vert="horz"/>
          <a:lstStyle/>
          <a:p>
            <a:pPr>
              <a:defRPr/>
            </a:pPr>
            <a:endParaRPr lang="nb-NO"/>
          </a:p>
        </c:txPr>
        <c:crossAx val="1909953760"/>
        <c:crosses val="autoZero"/>
        <c:crossBetween val="midCat"/>
        <c:minorUnit val="1"/>
      </c:valAx>
      <c:valAx>
        <c:axId val="1909953760"/>
        <c:scaling>
          <c:orientation val="minMax"/>
        </c:scaling>
        <c:delete val="0"/>
        <c:axPos val="l"/>
        <c:title>
          <c:tx>
            <c:rich>
              <a:bodyPr rot="-5400000" vert="horz"/>
              <a:lstStyle/>
              <a:p>
                <a:pPr>
                  <a:defRPr b="0"/>
                </a:pPr>
                <a:r>
                  <a:rPr lang="nb-NO" b="0"/>
                  <a:t>Total return on capital  (%)</a:t>
                </a:r>
              </a:p>
            </c:rich>
          </c:tx>
          <c:layout>
            <c:manualLayout>
              <c:xMode val="edge"/>
              <c:yMode val="edge"/>
              <c:x val="7.0555555555555554E-3"/>
              <c:y val="0.23508000000000001"/>
            </c:manualLayout>
          </c:layout>
          <c:overlay val="0"/>
          <c:spPr>
            <a:noFill/>
            <a:ln>
              <a:noFill/>
            </a:ln>
            <a:effectLst/>
          </c:spPr>
        </c:title>
        <c:numFmt formatCode="General" sourceLinked="1"/>
        <c:majorTickMark val="in"/>
        <c:minorTickMark val="none"/>
        <c:tickLblPos val="nextTo"/>
        <c:spPr>
          <a:noFill/>
          <a:ln w="3175" cap="flat" cmpd="sng" algn="ctr">
            <a:solidFill>
              <a:schemeClr val="tx1"/>
            </a:solidFill>
            <a:round/>
          </a:ln>
          <a:effectLst/>
        </c:spPr>
        <c:txPr>
          <a:bodyPr rot="-60000000" vert="horz"/>
          <a:lstStyle/>
          <a:p>
            <a:pPr>
              <a:defRPr/>
            </a:pPr>
            <a:endParaRPr lang="nb-NO"/>
          </a:p>
        </c:txPr>
        <c:crossAx val="1909953280"/>
        <c:crosses val="autoZero"/>
        <c:crossBetween val="midCat"/>
        <c:majorUnit val="1"/>
        <c:minorUnit val="0.5"/>
      </c:valAx>
      <c:valAx>
        <c:axId val="712940751"/>
        <c:scaling>
          <c:orientation val="minMax"/>
          <c:max val="3"/>
        </c:scaling>
        <c:delete val="0"/>
        <c:axPos val="r"/>
        <c:numFmt formatCode="General" sourceLinked="1"/>
        <c:majorTickMark val="in"/>
        <c:minorTickMark val="none"/>
        <c:tickLblPos val="nextTo"/>
        <c:spPr>
          <a:ln w="3175">
            <a:solidFill>
              <a:schemeClr val="tx1"/>
            </a:solidFill>
          </a:ln>
        </c:spPr>
        <c:crossAx val="712942671"/>
        <c:crosses val="max"/>
        <c:crossBetween val="midCat"/>
        <c:majorUnit val="1"/>
      </c:valAx>
      <c:valAx>
        <c:axId val="712942671"/>
        <c:scaling>
          <c:orientation val="minMax"/>
        </c:scaling>
        <c:delete val="1"/>
        <c:axPos val="b"/>
        <c:majorTickMark val="out"/>
        <c:minorTickMark val="none"/>
        <c:tickLblPos val="nextTo"/>
        <c:crossAx val="712940751"/>
        <c:crosses val="autoZero"/>
        <c:crossBetween val="midCat"/>
      </c:valAx>
    </c:plotArea>
    <c:plotVisOnly val="1"/>
    <c:dispBlanksAs val="gap"/>
    <c:showDLblsOverMax val="0"/>
    <c:extLst/>
  </c:chart>
  <c:spPr>
    <a:solidFill>
      <a:schemeClr val="bg1"/>
    </a:solidFill>
    <a:ln w="9525" cap="flat" cmpd="sng" algn="ctr">
      <a:noFill/>
      <a:round/>
    </a:ln>
    <a:effectLst/>
  </c:spPr>
  <c:txPr>
    <a:bodyPr/>
    <a:lstStyle/>
    <a:p>
      <a:pPr>
        <a:defRPr sz="90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47444444444444"/>
          <c:y val="5.336638888888888E-2"/>
          <c:w val="0.81087574074074054"/>
          <c:h val="0.83533277777777781"/>
        </c:manualLayout>
      </c:layout>
      <c:lineChart>
        <c:grouping val="standard"/>
        <c:varyColors val="0"/>
        <c:ser>
          <c:idx val="0"/>
          <c:order val="0"/>
          <c:spPr>
            <a:ln w="28575" cap="rnd">
              <a:solidFill>
                <a:schemeClr val="accent1"/>
              </a:solidFill>
              <a:round/>
            </a:ln>
            <a:effectLst/>
          </c:spPr>
          <c:marker>
            <c:symbol val="none"/>
          </c:marker>
          <c:cat>
            <c:strRef>
              <c:f>'4.3'!$A$8:$A$32</c:f>
              <c:strCache>
                <c:ptCount val="25"/>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pt idx="18">
                  <c:v>2019</c:v>
                </c:pt>
                <c:pt idx="19">
                  <c:v>2020</c:v>
                </c:pt>
                <c:pt idx="20">
                  <c:v>2021</c:v>
                </c:pt>
                <c:pt idx="21">
                  <c:v>2022</c:v>
                </c:pt>
                <c:pt idx="22">
                  <c:v>2023</c:v>
                </c:pt>
                <c:pt idx="23">
                  <c:v>2024</c:v>
                </c:pt>
                <c:pt idx="24">
                  <c:v>Q1–Q3 2025</c:v>
                </c:pt>
              </c:strCache>
            </c:strRef>
          </c:cat>
          <c:val>
            <c:numRef>
              <c:f>'4.3'!$B$8:$B$32</c:f>
              <c:numCache>
                <c:formatCode>0.0</c:formatCode>
                <c:ptCount val="25"/>
                <c:pt idx="0">
                  <c:v>11.7</c:v>
                </c:pt>
                <c:pt idx="1">
                  <c:v>6.3</c:v>
                </c:pt>
                <c:pt idx="2">
                  <c:v>10.4</c:v>
                </c:pt>
                <c:pt idx="3">
                  <c:v>13.3</c:v>
                </c:pt>
                <c:pt idx="4">
                  <c:v>16.3</c:v>
                </c:pt>
                <c:pt idx="5">
                  <c:v>17.399999999999999</c:v>
                </c:pt>
                <c:pt idx="6">
                  <c:v>15.5</c:v>
                </c:pt>
                <c:pt idx="7">
                  <c:v>7.6</c:v>
                </c:pt>
                <c:pt idx="8">
                  <c:v>8.8000000000000007</c:v>
                </c:pt>
                <c:pt idx="9">
                  <c:v>12.4</c:v>
                </c:pt>
                <c:pt idx="10">
                  <c:v>10.4</c:v>
                </c:pt>
                <c:pt idx="11">
                  <c:v>10.8</c:v>
                </c:pt>
                <c:pt idx="12">
                  <c:v>11.8</c:v>
                </c:pt>
                <c:pt idx="13">
                  <c:v>12.8</c:v>
                </c:pt>
                <c:pt idx="14">
                  <c:v>12.6</c:v>
                </c:pt>
                <c:pt idx="15">
                  <c:v>11.2</c:v>
                </c:pt>
                <c:pt idx="16">
                  <c:v>11.4</c:v>
                </c:pt>
                <c:pt idx="17">
                  <c:v>12</c:v>
                </c:pt>
                <c:pt idx="18">
                  <c:v>11.902355835879796</c:v>
                </c:pt>
                <c:pt idx="19">
                  <c:v>9.1803249029340694</c:v>
                </c:pt>
                <c:pt idx="20">
                  <c:v>10.667486644434836</c:v>
                </c:pt>
                <c:pt idx="21">
                  <c:v>12.080137181342833</c:v>
                </c:pt>
                <c:pt idx="22">
                  <c:v>14</c:v>
                </c:pt>
                <c:pt idx="23">
                  <c:v>15.4</c:v>
                </c:pt>
              </c:numCache>
            </c:numRef>
          </c:val>
          <c:smooth val="0"/>
          <c:extLst>
            <c:ext xmlns:c16="http://schemas.microsoft.com/office/drawing/2014/chart" uri="{C3380CC4-5D6E-409C-BE32-E72D297353CC}">
              <c16:uniqueId val="{00000000-43D0-4FBE-91AF-BD8F9F590D48}"/>
            </c:ext>
          </c:extLst>
        </c:ser>
        <c:dLbls>
          <c:showLegendKey val="0"/>
          <c:showVal val="0"/>
          <c:showCatName val="0"/>
          <c:showSerName val="0"/>
          <c:showPercent val="0"/>
          <c:showBubbleSize val="0"/>
        </c:dLbls>
        <c:marker val="1"/>
        <c:smooth val="0"/>
        <c:axId val="1649238480"/>
        <c:axId val="1649234160"/>
      </c:lineChart>
      <c:lineChart>
        <c:grouping val="standard"/>
        <c:varyColors val="0"/>
        <c:ser>
          <c:idx val="2"/>
          <c:order val="2"/>
          <c:spPr>
            <a:ln w="28575" cap="rnd">
              <a:solidFill>
                <a:schemeClr val="accent3"/>
              </a:solidFill>
              <a:round/>
            </a:ln>
            <a:effectLst/>
          </c:spPr>
          <c:marker>
            <c:symbol val="none"/>
          </c:marker>
          <c:val>
            <c:numLit>
              <c:formatCode>General</c:formatCode>
              <c:ptCount val="1"/>
              <c:pt idx="0">
                <c:v>0</c:v>
              </c:pt>
            </c:numLit>
          </c:val>
          <c:smooth val="0"/>
          <c:extLst>
            <c:ext xmlns:c16="http://schemas.microsoft.com/office/drawing/2014/chart" uri="{C3380CC4-5D6E-409C-BE32-E72D297353CC}">
              <c16:uniqueId val="{00000004-3745-4771-9D0E-0DDAFA7D8AB3}"/>
            </c:ext>
          </c:extLst>
        </c:ser>
        <c:dLbls>
          <c:showLegendKey val="0"/>
          <c:showVal val="0"/>
          <c:showCatName val="0"/>
          <c:showSerName val="0"/>
          <c:showPercent val="0"/>
          <c:showBubbleSize val="0"/>
        </c:dLbls>
        <c:marker val="1"/>
        <c:smooth val="0"/>
        <c:axId val="147061167"/>
        <c:axId val="147064527"/>
      </c:lineChart>
      <c:scatterChart>
        <c:scatterStyle val="lineMarker"/>
        <c:varyColors val="0"/>
        <c:ser>
          <c:idx val="1"/>
          <c:order val="1"/>
          <c:spPr>
            <a:ln w="25400" cap="rnd">
              <a:noFill/>
              <a:round/>
            </a:ln>
            <a:effectLst/>
          </c:spPr>
          <c:marker>
            <c:symbol val="circle"/>
            <c:size val="5"/>
            <c:spPr>
              <a:solidFill>
                <a:schemeClr val="accent2"/>
              </a:solidFill>
              <a:ln w="9525">
                <a:solidFill>
                  <a:schemeClr val="accent2"/>
                </a:solidFill>
              </a:ln>
              <a:effectLst/>
            </c:spPr>
          </c:marker>
          <c:dPt>
            <c:idx val="24"/>
            <c:marker>
              <c:symbol val="circle"/>
              <c:size val="5"/>
              <c:spPr>
                <a:solidFill>
                  <a:schemeClr val="accent1"/>
                </a:solidFill>
                <a:ln w="9525">
                  <a:solidFill>
                    <a:schemeClr val="accent1"/>
                  </a:solidFill>
                </a:ln>
                <a:effectLst/>
              </c:spPr>
            </c:marker>
            <c:bubble3D val="0"/>
            <c:extLst>
              <c:ext xmlns:c16="http://schemas.microsoft.com/office/drawing/2014/chart" uri="{C3380CC4-5D6E-409C-BE32-E72D297353CC}">
                <c16:uniqueId val="{00000002-3745-4771-9D0E-0DDAFA7D8AB3}"/>
              </c:ext>
            </c:extLst>
          </c:dPt>
          <c:xVal>
            <c:strRef>
              <c:f>'4.3'!$A$8:$A$32</c:f>
              <c:strCache>
                <c:ptCount val="25"/>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pt idx="18">
                  <c:v>2019</c:v>
                </c:pt>
                <c:pt idx="19">
                  <c:v>2020</c:v>
                </c:pt>
                <c:pt idx="20">
                  <c:v>2021</c:v>
                </c:pt>
                <c:pt idx="21">
                  <c:v>2022</c:v>
                </c:pt>
                <c:pt idx="22">
                  <c:v>2023</c:v>
                </c:pt>
                <c:pt idx="23">
                  <c:v>2024</c:v>
                </c:pt>
                <c:pt idx="24">
                  <c:v>Q1–Q3 2025</c:v>
                </c:pt>
              </c:strCache>
            </c:strRef>
          </c:xVal>
          <c:yVal>
            <c:numRef>
              <c:f>'4.3'!$C$8:$C$32</c:f>
              <c:numCache>
                <c:formatCode>0.00</c:formatCode>
                <c:ptCount val="25"/>
                <c:pt idx="24" formatCode="0.0">
                  <c:v>14.3</c:v>
                </c:pt>
              </c:numCache>
            </c:numRef>
          </c:yVal>
          <c:smooth val="0"/>
          <c:extLst>
            <c:ext xmlns:c16="http://schemas.microsoft.com/office/drawing/2014/chart" uri="{C3380CC4-5D6E-409C-BE32-E72D297353CC}">
              <c16:uniqueId val="{00000001-3745-4771-9D0E-0DDAFA7D8AB3}"/>
            </c:ext>
          </c:extLst>
        </c:ser>
        <c:dLbls>
          <c:showLegendKey val="0"/>
          <c:showVal val="0"/>
          <c:showCatName val="0"/>
          <c:showSerName val="0"/>
          <c:showPercent val="0"/>
          <c:showBubbleSize val="0"/>
        </c:dLbls>
        <c:axId val="1649238480"/>
        <c:axId val="1649234160"/>
      </c:scatterChart>
      <c:catAx>
        <c:axId val="1649238480"/>
        <c:scaling>
          <c:orientation val="minMax"/>
        </c:scaling>
        <c:delete val="0"/>
        <c:axPos val="b"/>
        <c:numFmt formatCode="General" sourceLinked="1"/>
        <c:majorTickMark val="in"/>
        <c:minorTickMark val="none"/>
        <c:tickLblPos val="nextTo"/>
        <c:spPr>
          <a:noFill/>
          <a:ln w="317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1649234160"/>
        <c:crosses val="autoZero"/>
        <c:auto val="1"/>
        <c:lblAlgn val="ctr"/>
        <c:lblOffset val="100"/>
        <c:tickLblSkip val="4"/>
        <c:tickMarkSkip val="1"/>
        <c:noMultiLvlLbl val="0"/>
      </c:catAx>
      <c:valAx>
        <c:axId val="1649234160"/>
        <c:scaling>
          <c:orientation val="minMax"/>
        </c:scaling>
        <c:delete val="0"/>
        <c:axPos val="l"/>
        <c:title>
          <c:tx>
            <c:rich>
              <a:bodyPr rot="-54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r>
                  <a:rPr lang="en-US"/>
                  <a:t>Per cent</a:t>
                </a:r>
              </a:p>
            </c:rich>
          </c:tx>
          <c:layout>
            <c:manualLayout>
              <c:xMode val="edge"/>
              <c:yMode val="edge"/>
              <c:x val="4.9433482312137176E-3"/>
              <c:y val="0.37355911402022091"/>
            </c:manualLayout>
          </c:layout>
          <c:overlay val="0"/>
          <c:spPr>
            <a:noFill/>
            <a:ln>
              <a:noFill/>
            </a:ln>
            <a:effectLst/>
          </c:spPr>
          <c:txPr>
            <a:bodyPr rot="-54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title>
        <c:numFmt formatCode="0" sourceLinked="0"/>
        <c:majorTickMark val="in"/>
        <c:minorTickMark val="none"/>
        <c:tickLblPos val="nextTo"/>
        <c:spPr>
          <a:noFill/>
          <a:ln w="3175">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1649238480"/>
        <c:crosses val="autoZero"/>
        <c:crossBetween val="midCat"/>
      </c:valAx>
      <c:valAx>
        <c:axId val="147064527"/>
        <c:scaling>
          <c:orientation val="minMax"/>
          <c:max val="20"/>
        </c:scaling>
        <c:delete val="0"/>
        <c:axPos val="r"/>
        <c:numFmt formatCode="General" sourceLinked="1"/>
        <c:majorTickMark val="in"/>
        <c:minorTickMark val="none"/>
        <c:tickLblPos val="nextTo"/>
        <c:spPr>
          <a:noFill/>
          <a:ln w="3175">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147061167"/>
        <c:crosses val="max"/>
        <c:crossBetween val="between"/>
      </c:valAx>
      <c:catAx>
        <c:axId val="147061167"/>
        <c:scaling>
          <c:orientation val="minMax"/>
        </c:scaling>
        <c:delete val="1"/>
        <c:axPos val="b"/>
        <c:majorTickMark val="out"/>
        <c:minorTickMark val="none"/>
        <c:tickLblPos val="nextTo"/>
        <c:crossAx val="147064527"/>
        <c:crosses val="autoZero"/>
        <c:auto val="1"/>
        <c:lblAlgn val="ctr"/>
        <c:lblOffset val="100"/>
        <c:noMultiLvlLbl val="0"/>
      </c:cat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90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69018518518519E-2"/>
          <c:y val="3.5591817160741557E-2"/>
          <c:w val="0.85848037037037039"/>
          <c:h val="0.81342111111111115"/>
        </c:manualLayout>
      </c:layout>
      <c:barChart>
        <c:barDir val="col"/>
        <c:grouping val="clustered"/>
        <c:varyColors val="0"/>
        <c:ser>
          <c:idx val="0"/>
          <c:order val="0"/>
          <c:tx>
            <c:strRef>
              <c:f>'4.4'!$B$5</c:f>
              <c:strCache>
                <c:ptCount val="1"/>
                <c:pt idx="0">
                  <c:v>2021</c:v>
                </c:pt>
              </c:strCache>
            </c:strRef>
          </c:tx>
          <c:spPr>
            <a:solidFill>
              <a:schemeClr val="accent1"/>
            </a:solidFill>
            <a:ln>
              <a:noFill/>
            </a:ln>
            <a:effectLst/>
          </c:spPr>
          <c:invertIfNegative val="0"/>
          <c:cat>
            <c:strRef>
              <c:f>'4.4'!$A$6:$A$9</c:f>
              <c:strCache>
                <c:ptCount val="4"/>
                <c:pt idx="0">
                  <c:v>DNB Bank</c:v>
                </c:pt>
                <c:pt idx="1">
                  <c:v>Other large</c:v>
                </c:pt>
                <c:pt idx="2">
                  <c:v>Medium-sized</c:v>
                </c:pt>
                <c:pt idx="3">
                  <c:v>Small</c:v>
                </c:pt>
              </c:strCache>
            </c:strRef>
          </c:cat>
          <c:val>
            <c:numRef>
              <c:f>'4.4'!$B$6:$B$9</c:f>
              <c:numCache>
                <c:formatCode>General</c:formatCode>
                <c:ptCount val="4"/>
                <c:pt idx="0">
                  <c:v>10.8</c:v>
                </c:pt>
                <c:pt idx="1">
                  <c:v>12.8</c:v>
                </c:pt>
                <c:pt idx="2">
                  <c:v>9.1</c:v>
                </c:pt>
                <c:pt idx="3">
                  <c:v>7.2</c:v>
                </c:pt>
              </c:numCache>
            </c:numRef>
          </c:val>
          <c:extLst>
            <c:ext xmlns:c16="http://schemas.microsoft.com/office/drawing/2014/chart" uri="{C3380CC4-5D6E-409C-BE32-E72D297353CC}">
              <c16:uniqueId val="{00000000-24E4-4697-B70E-7E1F3C770A19}"/>
            </c:ext>
          </c:extLst>
        </c:ser>
        <c:ser>
          <c:idx val="1"/>
          <c:order val="1"/>
          <c:tx>
            <c:strRef>
              <c:f>'4.4'!$C$5</c:f>
              <c:strCache>
                <c:ptCount val="1"/>
                <c:pt idx="0">
                  <c:v>2022</c:v>
                </c:pt>
              </c:strCache>
            </c:strRef>
          </c:tx>
          <c:spPr>
            <a:solidFill>
              <a:schemeClr val="accent2"/>
            </a:solidFill>
            <a:ln>
              <a:noFill/>
            </a:ln>
            <a:effectLst/>
          </c:spPr>
          <c:invertIfNegative val="0"/>
          <c:cat>
            <c:strRef>
              <c:f>'4.4'!$A$6:$A$9</c:f>
              <c:strCache>
                <c:ptCount val="4"/>
                <c:pt idx="0">
                  <c:v>DNB Bank</c:v>
                </c:pt>
                <c:pt idx="1">
                  <c:v>Other large</c:v>
                </c:pt>
                <c:pt idx="2">
                  <c:v>Medium-sized</c:v>
                </c:pt>
                <c:pt idx="3">
                  <c:v>Small</c:v>
                </c:pt>
              </c:strCache>
            </c:strRef>
          </c:cat>
          <c:val>
            <c:numRef>
              <c:f>'4.4'!$C$6:$C$9</c:f>
              <c:numCache>
                <c:formatCode>General</c:formatCode>
                <c:ptCount val="4"/>
                <c:pt idx="0">
                  <c:v>13.7</c:v>
                </c:pt>
                <c:pt idx="1">
                  <c:v>12.9</c:v>
                </c:pt>
                <c:pt idx="2">
                  <c:v>10.3</c:v>
                </c:pt>
                <c:pt idx="3">
                  <c:v>10.199999999999999</c:v>
                </c:pt>
              </c:numCache>
            </c:numRef>
          </c:val>
          <c:extLst>
            <c:ext xmlns:c16="http://schemas.microsoft.com/office/drawing/2014/chart" uri="{C3380CC4-5D6E-409C-BE32-E72D297353CC}">
              <c16:uniqueId val="{00000001-24E4-4697-B70E-7E1F3C770A19}"/>
            </c:ext>
          </c:extLst>
        </c:ser>
        <c:ser>
          <c:idx val="2"/>
          <c:order val="2"/>
          <c:tx>
            <c:strRef>
              <c:f>'4.4'!$D$5</c:f>
              <c:strCache>
                <c:ptCount val="1"/>
                <c:pt idx="0">
                  <c:v>2023</c:v>
                </c:pt>
              </c:strCache>
            </c:strRef>
          </c:tx>
          <c:spPr>
            <a:solidFill>
              <a:schemeClr val="accent3"/>
            </a:solidFill>
            <a:ln>
              <a:noFill/>
            </a:ln>
            <a:effectLst/>
          </c:spPr>
          <c:invertIfNegative val="0"/>
          <c:cat>
            <c:strRef>
              <c:f>'4.4'!$A$6:$A$9</c:f>
              <c:strCache>
                <c:ptCount val="4"/>
                <c:pt idx="0">
                  <c:v>DNB Bank</c:v>
                </c:pt>
                <c:pt idx="1">
                  <c:v>Other large</c:v>
                </c:pt>
                <c:pt idx="2">
                  <c:v>Medium-sized</c:v>
                </c:pt>
                <c:pt idx="3">
                  <c:v>Small</c:v>
                </c:pt>
              </c:strCache>
            </c:strRef>
          </c:cat>
          <c:val>
            <c:numRef>
              <c:f>'4.4'!$D$6:$D$9</c:f>
              <c:numCache>
                <c:formatCode>General</c:formatCode>
                <c:ptCount val="4"/>
                <c:pt idx="0">
                  <c:v>17.100000000000001</c:v>
                </c:pt>
                <c:pt idx="1">
                  <c:v>14.3</c:v>
                </c:pt>
                <c:pt idx="2">
                  <c:v>10.9</c:v>
                </c:pt>
                <c:pt idx="3">
                  <c:v>9</c:v>
                </c:pt>
              </c:numCache>
            </c:numRef>
          </c:val>
          <c:extLst>
            <c:ext xmlns:c16="http://schemas.microsoft.com/office/drawing/2014/chart" uri="{C3380CC4-5D6E-409C-BE32-E72D297353CC}">
              <c16:uniqueId val="{00000002-24E4-4697-B70E-7E1F3C770A19}"/>
            </c:ext>
          </c:extLst>
        </c:ser>
        <c:ser>
          <c:idx val="3"/>
          <c:order val="3"/>
          <c:tx>
            <c:strRef>
              <c:f>'4.4'!$E$5</c:f>
              <c:strCache>
                <c:ptCount val="1"/>
                <c:pt idx="0">
                  <c:v>2024</c:v>
                </c:pt>
              </c:strCache>
            </c:strRef>
          </c:tx>
          <c:spPr>
            <a:solidFill>
              <a:schemeClr val="accent4"/>
            </a:solidFill>
            <a:ln>
              <a:noFill/>
            </a:ln>
            <a:effectLst/>
          </c:spPr>
          <c:invertIfNegative val="0"/>
          <c:cat>
            <c:strRef>
              <c:f>'4.4'!$A$6:$A$9</c:f>
              <c:strCache>
                <c:ptCount val="4"/>
                <c:pt idx="0">
                  <c:v>DNB Bank</c:v>
                </c:pt>
                <c:pt idx="1">
                  <c:v>Other large</c:v>
                </c:pt>
                <c:pt idx="2">
                  <c:v>Medium-sized</c:v>
                </c:pt>
                <c:pt idx="3">
                  <c:v>Small</c:v>
                </c:pt>
              </c:strCache>
            </c:strRef>
          </c:cat>
          <c:val>
            <c:numRef>
              <c:f>'4.4'!$E$6:$E$9</c:f>
              <c:numCache>
                <c:formatCode>General</c:formatCode>
                <c:ptCount val="4"/>
                <c:pt idx="0">
                  <c:v>19.2</c:v>
                </c:pt>
                <c:pt idx="1">
                  <c:v>16.399999999999999</c:v>
                </c:pt>
                <c:pt idx="2">
                  <c:v>11.2</c:v>
                </c:pt>
                <c:pt idx="3">
                  <c:v>7.9</c:v>
                </c:pt>
              </c:numCache>
            </c:numRef>
          </c:val>
          <c:extLst>
            <c:ext xmlns:c16="http://schemas.microsoft.com/office/drawing/2014/chart" uri="{C3380CC4-5D6E-409C-BE32-E72D297353CC}">
              <c16:uniqueId val="{00000003-24E4-4697-B70E-7E1F3C770A19}"/>
            </c:ext>
          </c:extLst>
        </c:ser>
        <c:ser>
          <c:idx val="4"/>
          <c:order val="4"/>
          <c:tx>
            <c:strRef>
              <c:f>'4.4'!$F$5</c:f>
              <c:strCache>
                <c:ptCount val="1"/>
                <c:pt idx="0">
                  <c:v>Q1–Q3 2025</c:v>
                </c:pt>
              </c:strCache>
            </c:strRef>
          </c:tx>
          <c:spPr>
            <a:solidFill>
              <a:schemeClr val="accent5"/>
            </a:solidFill>
            <a:ln>
              <a:noFill/>
            </a:ln>
            <a:effectLst/>
          </c:spPr>
          <c:invertIfNegative val="0"/>
          <c:cat>
            <c:strRef>
              <c:f>'4.4'!$A$6:$A$9</c:f>
              <c:strCache>
                <c:ptCount val="4"/>
                <c:pt idx="0">
                  <c:v>DNB Bank</c:v>
                </c:pt>
                <c:pt idx="1">
                  <c:v>Other large</c:v>
                </c:pt>
                <c:pt idx="2">
                  <c:v>Medium-sized</c:v>
                </c:pt>
                <c:pt idx="3">
                  <c:v>Small</c:v>
                </c:pt>
              </c:strCache>
            </c:strRef>
          </c:cat>
          <c:val>
            <c:numRef>
              <c:f>'4.4'!$F$6:$F$9</c:f>
              <c:numCache>
                <c:formatCode>General</c:formatCode>
                <c:ptCount val="4"/>
                <c:pt idx="0">
                  <c:v>15.3</c:v>
                </c:pt>
                <c:pt idx="1">
                  <c:v>15.5</c:v>
                </c:pt>
                <c:pt idx="2">
                  <c:v>11.3</c:v>
                </c:pt>
                <c:pt idx="3">
                  <c:v>9.5</c:v>
                </c:pt>
              </c:numCache>
            </c:numRef>
          </c:val>
          <c:extLst>
            <c:ext xmlns:c16="http://schemas.microsoft.com/office/drawing/2014/chart" uri="{C3380CC4-5D6E-409C-BE32-E72D297353CC}">
              <c16:uniqueId val="{00000004-24E4-4697-B70E-7E1F3C770A19}"/>
            </c:ext>
          </c:extLst>
        </c:ser>
        <c:dLbls>
          <c:showLegendKey val="0"/>
          <c:showVal val="0"/>
          <c:showCatName val="0"/>
          <c:showSerName val="0"/>
          <c:showPercent val="0"/>
          <c:showBubbleSize val="0"/>
        </c:dLbls>
        <c:gapWidth val="219"/>
        <c:axId val="297342656"/>
        <c:axId val="297343136"/>
      </c:barChart>
      <c:barChart>
        <c:barDir val="col"/>
        <c:grouping val="clustered"/>
        <c:varyColors val="0"/>
        <c:ser>
          <c:idx val="5"/>
          <c:order val="5"/>
          <c:tx>
            <c:strRef>
              <c:f>'4.4'!$G$5</c:f>
              <c:strCache>
                <c:ptCount val="1"/>
              </c:strCache>
            </c:strRef>
          </c:tx>
          <c:spPr>
            <a:solidFill>
              <a:schemeClr val="accent6"/>
            </a:solidFill>
            <a:ln>
              <a:noFill/>
            </a:ln>
            <a:effectLst/>
          </c:spPr>
          <c:invertIfNegative val="0"/>
          <c:cat>
            <c:strRef>
              <c:f>'4.4'!$A$6:$A$9</c:f>
              <c:strCache>
                <c:ptCount val="4"/>
                <c:pt idx="0">
                  <c:v>DNB Bank</c:v>
                </c:pt>
                <c:pt idx="1">
                  <c:v>Other large</c:v>
                </c:pt>
                <c:pt idx="2">
                  <c:v>Medium-sized</c:v>
                </c:pt>
                <c:pt idx="3">
                  <c:v>Small</c:v>
                </c:pt>
              </c:strCache>
            </c:strRef>
          </c:cat>
          <c:val>
            <c:numRef>
              <c:f>'4.4'!$G$6:$G$9</c:f>
              <c:numCache>
                <c:formatCode>0.0</c:formatCode>
                <c:ptCount val="4"/>
                <c:pt idx="0">
                  <c:v>0</c:v>
                </c:pt>
              </c:numCache>
            </c:numRef>
          </c:val>
          <c:extLst>
            <c:ext xmlns:c16="http://schemas.microsoft.com/office/drawing/2014/chart" uri="{C3380CC4-5D6E-409C-BE32-E72D297353CC}">
              <c16:uniqueId val="{00000005-24E4-4697-B70E-7E1F3C770A19}"/>
            </c:ext>
          </c:extLst>
        </c:ser>
        <c:dLbls>
          <c:showLegendKey val="0"/>
          <c:showVal val="0"/>
          <c:showCatName val="0"/>
          <c:showSerName val="0"/>
          <c:showPercent val="0"/>
          <c:showBubbleSize val="0"/>
        </c:dLbls>
        <c:gapWidth val="219"/>
        <c:axId val="2117565184"/>
        <c:axId val="2117563744"/>
      </c:barChart>
      <c:catAx>
        <c:axId val="297342656"/>
        <c:scaling>
          <c:orientation val="minMax"/>
        </c:scaling>
        <c:delete val="0"/>
        <c:axPos val="b"/>
        <c:numFmt formatCode="General" sourceLinked="1"/>
        <c:majorTickMark val="none"/>
        <c:minorTickMark val="none"/>
        <c:tickLblPos val="nextTo"/>
        <c:spPr>
          <a:noFill/>
          <a:ln w="3175" cap="flat" cmpd="sng" algn="ctr">
            <a:solidFill>
              <a:schemeClr val="tx1"/>
            </a:solidFill>
            <a:round/>
          </a:ln>
          <a:effectLst/>
        </c:spPr>
        <c:txPr>
          <a:bodyPr rot="-60000000" spcFirstLastPara="1" vertOverflow="ellipsis" vert="horz" wrap="square" anchor="ctr" anchorCtr="1"/>
          <a:lstStyle/>
          <a:p>
            <a:pPr>
              <a:defRPr lang="en-US"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297343136"/>
        <c:crosses val="autoZero"/>
        <c:auto val="1"/>
        <c:lblAlgn val="ctr"/>
        <c:lblOffset val="10"/>
        <c:noMultiLvlLbl val="0"/>
      </c:catAx>
      <c:valAx>
        <c:axId val="297343136"/>
        <c:scaling>
          <c:orientation val="minMax"/>
        </c:scaling>
        <c:delete val="0"/>
        <c:axPos val="l"/>
        <c:title>
          <c:tx>
            <c:rich>
              <a:bodyPr rot="-5400000" spcFirstLastPara="1" vertOverflow="ellipsis" vert="horz" wrap="square" anchor="ctr" anchorCtr="1"/>
              <a:lstStyle/>
              <a:p>
                <a:pPr>
                  <a:defRPr lang="en-US"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r>
                  <a:rPr lang="nb-NO"/>
                  <a:t>Per cent</a:t>
                </a:r>
              </a:p>
            </c:rich>
          </c:tx>
          <c:layout>
            <c:manualLayout>
              <c:xMode val="edge"/>
              <c:yMode val="edge"/>
              <c:x val="6.1600385002406053E-4"/>
              <c:y val="0.29997753631418872"/>
            </c:manualLayout>
          </c:layout>
          <c:overlay val="0"/>
          <c:spPr>
            <a:noFill/>
            <a:ln>
              <a:noFill/>
            </a:ln>
            <a:effectLst/>
          </c:spPr>
          <c:txPr>
            <a:bodyPr rot="-5400000" spcFirstLastPara="1" vertOverflow="ellipsis" vert="horz" wrap="square" anchor="ctr" anchorCtr="1"/>
            <a:lstStyle/>
            <a:p>
              <a:pPr>
                <a:defRPr lang="en-US"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title>
        <c:numFmt formatCode="0" sourceLinked="0"/>
        <c:majorTickMark val="in"/>
        <c:minorTickMark val="none"/>
        <c:tickLblPos val="nextTo"/>
        <c:spPr>
          <a:noFill/>
          <a:ln w="3175">
            <a:solidFill>
              <a:schemeClr val="tx1"/>
            </a:solidFill>
          </a:ln>
          <a:effectLst/>
        </c:spPr>
        <c:txPr>
          <a:bodyPr rot="-60000000" spcFirstLastPara="1" vertOverflow="ellipsis" vert="horz" wrap="square" anchor="ctr" anchorCtr="1"/>
          <a:lstStyle/>
          <a:p>
            <a:pPr>
              <a:defRPr lang="en-US"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297342656"/>
        <c:crosses val="autoZero"/>
        <c:crossBetween val="between"/>
        <c:majorUnit val="5"/>
        <c:minorUnit val="5"/>
      </c:valAx>
      <c:valAx>
        <c:axId val="2117563744"/>
        <c:scaling>
          <c:orientation val="minMax"/>
          <c:max val="25"/>
        </c:scaling>
        <c:delete val="0"/>
        <c:axPos val="r"/>
        <c:numFmt formatCode="0" sourceLinked="0"/>
        <c:majorTickMark val="in"/>
        <c:minorTickMark val="none"/>
        <c:tickLblPos val="nextTo"/>
        <c:spPr>
          <a:noFill/>
          <a:ln w="3175">
            <a:solidFill>
              <a:schemeClr val="tx1"/>
            </a:solidFill>
          </a:ln>
          <a:effectLst/>
        </c:spPr>
        <c:txPr>
          <a:bodyPr rot="-60000000" spcFirstLastPara="1" vertOverflow="ellipsis" vert="horz" wrap="square" anchor="ctr" anchorCtr="1"/>
          <a:lstStyle/>
          <a:p>
            <a:pPr algn="ctr">
              <a:defRPr lang="en-US"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2117565184"/>
        <c:crosses val="max"/>
        <c:crossBetween val="between"/>
      </c:valAx>
      <c:catAx>
        <c:axId val="2117565184"/>
        <c:scaling>
          <c:orientation val="minMax"/>
        </c:scaling>
        <c:delete val="1"/>
        <c:axPos val="b"/>
        <c:numFmt formatCode="General" sourceLinked="1"/>
        <c:majorTickMark val="out"/>
        <c:minorTickMark val="none"/>
        <c:tickLblPos val="nextTo"/>
        <c:crossAx val="2117563744"/>
        <c:crosses val="autoZero"/>
        <c:auto val="1"/>
        <c:lblAlgn val="ctr"/>
        <c:lblOffset val="100"/>
        <c:noMultiLvlLbl val="0"/>
      </c:catAx>
      <c:spPr>
        <a:noFill/>
        <a:ln w="25400">
          <a:noFill/>
        </a:ln>
        <a:effectLst/>
      </c:spPr>
    </c:plotArea>
    <c:legend>
      <c:legendPos val="b"/>
      <c:legendEntry>
        <c:idx val="5"/>
        <c:delete val="1"/>
      </c:legendEntry>
      <c:layout>
        <c:manualLayout>
          <c:xMode val="edge"/>
          <c:yMode val="edge"/>
          <c:x val="7.7870925925925927E-2"/>
          <c:y val="0.92128111111111122"/>
          <c:w val="0.84425777661110379"/>
          <c:h val="6.430751616191234E-2"/>
        </c:manualLayout>
      </c:layout>
      <c:overlay val="0"/>
      <c:spPr>
        <a:noFill/>
        <a:ln>
          <a:noFill/>
        </a:ln>
        <a:effectLst/>
      </c:spPr>
      <c:txPr>
        <a:bodyPr rot="0" spcFirstLastPara="1" vertOverflow="ellipsis" vert="horz" wrap="square" anchor="ctr" anchorCtr="1"/>
        <a:lstStyle/>
        <a:p>
          <a:pPr>
            <a:defRPr lang="en-US"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lgn="ctr">
        <a:defRPr lang="en-US"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69018518518519E-2"/>
          <c:y val="3.5591817160741557E-2"/>
          <c:w val="0.85848037037037039"/>
          <c:h val="0.81342111111111115"/>
        </c:manualLayout>
      </c:layout>
      <c:barChart>
        <c:barDir val="col"/>
        <c:grouping val="clustered"/>
        <c:varyColors val="0"/>
        <c:ser>
          <c:idx val="0"/>
          <c:order val="0"/>
          <c:tx>
            <c:strRef>
              <c:f>'4.5'!$B$5</c:f>
              <c:strCache>
                <c:ptCount val="1"/>
                <c:pt idx="0">
                  <c:v>2021</c:v>
                </c:pt>
              </c:strCache>
            </c:strRef>
          </c:tx>
          <c:spPr>
            <a:solidFill>
              <a:schemeClr val="accent1"/>
            </a:solidFill>
            <a:ln>
              <a:noFill/>
            </a:ln>
            <a:effectLst/>
          </c:spPr>
          <c:invertIfNegative val="0"/>
          <c:cat>
            <c:strRef>
              <c:f>'4.5'!$A$6:$A$9</c:f>
              <c:strCache>
                <c:ptCount val="4"/>
                <c:pt idx="0">
                  <c:v>DNB Bank</c:v>
                </c:pt>
                <c:pt idx="1">
                  <c:v>Other large</c:v>
                </c:pt>
                <c:pt idx="2">
                  <c:v>Medium-sized</c:v>
                </c:pt>
                <c:pt idx="3">
                  <c:v>Small</c:v>
                </c:pt>
              </c:strCache>
            </c:strRef>
          </c:cat>
          <c:val>
            <c:numRef>
              <c:f>'4.5'!$B$6:$B$9</c:f>
              <c:numCache>
                <c:formatCode>General</c:formatCode>
                <c:ptCount val="4"/>
                <c:pt idx="0">
                  <c:v>7.8</c:v>
                </c:pt>
                <c:pt idx="1">
                  <c:v>9.8000000000000007</c:v>
                </c:pt>
                <c:pt idx="2">
                  <c:v>10.9</c:v>
                </c:pt>
                <c:pt idx="3">
                  <c:v>13</c:v>
                </c:pt>
              </c:numCache>
            </c:numRef>
          </c:val>
          <c:extLst>
            <c:ext xmlns:c16="http://schemas.microsoft.com/office/drawing/2014/chart" uri="{C3380CC4-5D6E-409C-BE32-E72D297353CC}">
              <c16:uniqueId val="{00000000-98AF-49BA-B760-B043A585A890}"/>
            </c:ext>
          </c:extLst>
        </c:ser>
        <c:ser>
          <c:idx val="1"/>
          <c:order val="1"/>
          <c:tx>
            <c:strRef>
              <c:f>'4.5'!$C$5</c:f>
              <c:strCache>
                <c:ptCount val="1"/>
                <c:pt idx="0">
                  <c:v>2022</c:v>
                </c:pt>
              </c:strCache>
            </c:strRef>
          </c:tx>
          <c:spPr>
            <a:solidFill>
              <a:schemeClr val="accent2"/>
            </a:solidFill>
            <a:ln>
              <a:noFill/>
            </a:ln>
            <a:effectLst/>
          </c:spPr>
          <c:invertIfNegative val="0"/>
          <c:cat>
            <c:strRef>
              <c:f>'4.5'!$A$6:$A$9</c:f>
              <c:strCache>
                <c:ptCount val="4"/>
                <c:pt idx="0">
                  <c:v>DNB Bank</c:v>
                </c:pt>
                <c:pt idx="1">
                  <c:v>Other large</c:v>
                </c:pt>
                <c:pt idx="2">
                  <c:v>Medium-sized</c:v>
                </c:pt>
                <c:pt idx="3">
                  <c:v>Small</c:v>
                </c:pt>
              </c:strCache>
            </c:strRef>
          </c:cat>
          <c:val>
            <c:numRef>
              <c:f>'4.5'!$C$6:$C$9</c:f>
              <c:numCache>
                <c:formatCode>General</c:formatCode>
                <c:ptCount val="4"/>
                <c:pt idx="0">
                  <c:v>7.5</c:v>
                </c:pt>
                <c:pt idx="1">
                  <c:v>9.4</c:v>
                </c:pt>
                <c:pt idx="2">
                  <c:v>11.3</c:v>
                </c:pt>
                <c:pt idx="3">
                  <c:v>13.6</c:v>
                </c:pt>
              </c:numCache>
            </c:numRef>
          </c:val>
          <c:extLst>
            <c:ext xmlns:c16="http://schemas.microsoft.com/office/drawing/2014/chart" uri="{C3380CC4-5D6E-409C-BE32-E72D297353CC}">
              <c16:uniqueId val="{00000001-98AF-49BA-B760-B043A585A890}"/>
            </c:ext>
          </c:extLst>
        </c:ser>
        <c:ser>
          <c:idx val="2"/>
          <c:order val="2"/>
          <c:tx>
            <c:strRef>
              <c:f>'4.5'!$D$5</c:f>
              <c:strCache>
                <c:ptCount val="1"/>
                <c:pt idx="0">
                  <c:v>2023</c:v>
                </c:pt>
              </c:strCache>
            </c:strRef>
          </c:tx>
          <c:spPr>
            <a:solidFill>
              <a:schemeClr val="accent3"/>
            </a:solidFill>
            <a:ln>
              <a:noFill/>
            </a:ln>
            <a:effectLst/>
          </c:spPr>
          <c:invertIfNegative val="0"/>
          <c:cat>
            <c:strRef>
              <c:f>'4.5'!$A$6:$A$9</c:f>
              <c:strCache>
                <c:ptCount val="4"/>
                <c:pt idx="0">
                  <c:v>DNB Bank</c:v>
                </c:pt>
                <c:pt idx="1">
                  <c:v>Other large</c:v>
                </c:pt>
                <c:pt idx="2">
                  <c:v>Medium-sized</c:v>
                </c:pt>
                <c:pt idx="3">
                  <c:v>Small</c:v>
                </c:pt>
              </c:strCache>
            </c:strRef>
          </c:cat>
          <c:val>
            <c:numRef>
              <c:f>'4.5'!$D$6:$D$9</c:f>
              <c:numCache>
                <c:formatCode>General</c:formatCode>
                <c:ptCount val="4"/>
                <c:pt idx="0">
                  <c:v>7.2</c:v>
                </c:pt>
                <c:pt idx="1">
                  <c:v>9.5</c:v>
                </c:pt>
                <c:pt idx="2">
                  <c:v>11.3</c:v>
                </c:pt>
                <c:pt idx="3">
                  <c:v>13.9</c:v>
                </c:pt>
              </c:numCache>
            </c:numRef>
          </c:val>
          <c:extLst>
            <c:ext xmlns:c16="http://schemas.microsoft.com/office/drawing/2014/chart" uri="{C3380CC4-5D6E-409C-BE32-E72D297353CC}">
              <c16:uniqueId val="{00000002-98AF-49BA-B760-B043A585A890}"/>
            </c:ext>
          </c:extLst>
        </c:ser>
        <c:ser>
          <c:idx val="3"/>
          <c:order val="3"/>
          <c:tx>
            <c:strRef>
              <c:f>'4.5'!$E$5</c:f>
              <c:strCache>
                <c:ptCount val="1"/>
                <c:pt idx="0">
                  <c:v>2024</c:v>
                </c:pt>
              </c:strCache>
            </c:strRef>
          </c:tx>
          <c:spPr>
            <a:solidFill>
              <a:schemeClr val="accent4"/>
            </a:solidFill>
            <a:ln>
              <a:noFill/>
            </a:ln>
            <a:effectLst/>
          </c:spPr>
          <c:invertIfNegative val="0"/>
          <c:cat>
            <c:strRef>
              <c:f>'4.5'!$A$6:$A$9</c:f>
              <c:strCache>
                <c:ptCount val="4"/>
                <c:pt idx="0">
                  <c:v>DNB Bank</c:v>
                </c:pt>
                <c:pt idx="1">
                  <c:v>Other large</c:v>
                </c:pt>
                <c:pt idx="2">
                  <c:v>Medium-sized</c:v>
                </c:pt>
                <c:pt idx="3">
                  <c:v>Small</c:v>
                </c:pt>
              </c:strCache>
            </c:strRef>
          </c:cat>
          <c:val>
            <c:numRef>
              <c:f>'4.5'!$E$6:$E$9</c:f>
              <c:numCache>
                <c:formatCode>General</c:formatCode>
                <c:ptCount val="4"/>
                <c:pt idx="0">
                  <c:v>7.2</c:v>
                </c:pt>
                <c:pt idx="1">
                  <c:v>10.199999999999999</c:v>
                </c:pt>
                <c:pt idx="2">
                  <c:v>10.9</c:v>
                </c:pt>
                <c:pt idx="3">
                  <c:v>14</c:v>
                </c:pt>
              </c:numCache>
            </c:numRef>
          </c:val>
          <c:extLst>
            <c:ext xmlns:c16="http://schemas.microsoft.com/office/drawing/2014/chart" uri="{C3380CC4-5D6E-409C-BE32-E72D297353CC}">
              <c16:uniqueId val="{00000003-98AF-49BA-B760-B043A585A890}"/>
            </c:ext>
          </c:extLst>
        </c:ser>
        <c:ser>
          <c:idx val="4"/>
          <c:order val="4"/>
          <c:tx>
            <c:strRef>
              <c:f>'4.5'!$F$5</c:f>
              <c:strCache>
                <c:ptCount val="1"/>
                <c:pt idx="0">
                  <c:v>Q1–Q3 2025</c:v>
                </c:pt>
              </c:strCache>
            </c:strRef>
          </c:tx>
          <c:spPr>
            <a:solidFill>
              <a:schemeClr val="accent5"/>
            </a:solidFill>
            <a:ln>
              <a:noFill/>
            </a:ln>
            <a:effectLst/>
          </c:spPr>
          <c:invertIfNegative val="0"/>
          <c:cat>
            <c:strRef>
              <c:f>'4.5'!$A$6:$A$9</c:f>
              <c:strCache>
                <c:ptCount val="4"/>
                <c:pt idx="0">
                  <c:v>DNB Bank</c:v>
                </c:pt>
                <c:pt idx="1">
                  <c:v>Other large</c:v>
                </c:pt>
                <c:pt idx="2">
                  <c:v>Medium-sized</c:v>
                </c:pt>
                <c:pt idx="3">
                  <c:v>Small</c:v>
                </c:pt>
              </c:strCache>
            </c:strRef>
          </c:cat>
          <c:val>
            <c:numRef>
              <c:f>'4.5'!$F$6:$F$9</c:f>
              <c:numCache>
                <c:formatCode>General</c:formatCode>
                <c:ptCount val="4"/>
                <c:pt idx="0">
                  <c:v>6.9</c:v>
                </c:pt>
                <c:pt idx="1">
                  <c:v>10.1</c:v>
                </c:pt>
                <c:pt idx="2">
                  <c:v>11.1</c:v>
                </c:pt>
                <c:pt idx="3">
                  <c:v>13.6</c:v>
                </c:pt>
              </c:numCache>
            </c:numRef>
          </c:val>
          <c:extLst>
            <c:ext xmlns:c16="http://schemas.microsoft.com/office/drawing/2014/chart" uri="{C3380CC4-5D6E-409C-BE32-E72D297353CC}">
              <c16:uniqueId val="{00000004-98AF-49BA-B760-B043A585A890}"/>
            </c:ext>
          </c:extLst>
        </c:ser>
        <c:dLbls>
          <c:showLegendKey val="0"/>
          <c:showVal val="0"/>
          <c:showCatName val="0"/>
          <c:showSerName val="0"/>
          <c:showPercent val="0"/>
          <c:showBubbleSize val="0"/>
        </c:dLbls>
        <c:gapWidth val="219"/>
        <c:axId val="297342656"/>
        <c:axId val="297343136"/>
      </c:barChart>
      <c:barChart>
        <c:barDir val="col"/>
        <c:grouping val="clustered"/>
        <c:varyColors val="0"/>
        <c:ser>
          <c:idx val="5"/>
          <c:order val="5"/>
          <c:tx>
            <c:strRef>
              <c:f>'4.5'!$G$5</c:f>
              <c:strCache>
                <c:ptCount val="1"/>
              </c:strCache>
            </c:strRef>
          </c:tx>
          <c:spPr>
            <a:solidFill>
              <a:schemeClr val="accent6"/>
            </a:solidFill>
            <a:ln>
              <a:noFill/>
            </a:ln>
            <a:effectLst/>
          </c:spPr>
          <c:invertIfNegative val="0"/>
          <c:cat>
            <c:strRef>
              <c:f>'4.5'!$A$6:$A$9</c:f>
              <c:strCache>
                <c:ptCount val="4"/>
                <c:pt idx="0">
                  <c:v>DNB Bank</c:v>
                </c:pt>
                <c:pt idx="1">
                  <c:v>Other large</c:v>
                </c:pt>
                <c:pt idx="2">
                  <c:v>Medium-sized</c:v>
                </c:pt>
                <c:pt idx="3">
                  <c:v>Small</c:v>
                </c:pt>
              </c:strCache>
            </c:strRef>
          </c:cat>
          <c:val>
            <c:numRef>
              <c:f>'4.5'!$G$6:$G$9</c:f>
              <c:numCache>
                <c:formatCode>0.0</c:formatCode>
                <c:ptCount val="4"/>
                <c:pt idx="0">
                  <c:v>0</c:v>
                </c:pt>
              </c:numCache>
            </c:numRef>
          </c:val>
          <c:extLst>
            <c:ext xmlns:c16="http://schemas.microsoft.com/office/drawing/2014/chart" uri="{C3380CC4-5D6E-409C-BE32-E72D297353CC}">
              <c16:uniqueId val="{00000005-98AF-49BA-B760-B043A585A890}"/>
            </c:ext>
          </c:extLst>
        </c:ser>
        <c:dLbls>
          <c:showLegendKey val="0"/>
          <c:showVal val="0"/>
          <c:showCatName val="0"/>
          <c:showSerName val="0"/>
          <c:showPercent val="0"/>
          <c:showBubbleSize val="0"/>
        </c:dLbls>
        <c:gapWidth val="219"/>
        <c:axId val="2117565184"/>
        <c:axId val="2117563744"/>
      </c:barChart>
      <c:catAx>
        <c:axId val="297342656"/>
        <c:scaling>
          <c:orientation val="minMax"/>
        </c:scaling>
        <c:delete val="0"/>
        <c:axPos val="b"/>
        <c:numFmt formatCode="General" sourceLinked="1"/>
        <c:majorTickMark val="none"/>
        <c:minorTickMark val="none"/>
        <c:tickLblPos val="nextTo"/>
        <c:spPr>
          <a:noFill/>
          <a:ln w="3175" cap="flat" cmpd="sng" algn="ctr">
            <a:solidFill>
              <a:schemeClr val="tx1"/>
            </a:solidFill>
            <a:round/>
          </a:ln>
          <a:effectLst/>
        </c:spPr>
        <c:txPr>
          <a:bodyPr rot="-60000000" spcFirstLastPara="1" vertOverflow="ellipsis" vert="horz" wrap="square" anchor="ctr" anchorCtr="1"/>
          <a:lstStyle/>
          <a:p>
            <a:pPr>
              <a:defRPr lang="en-US"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297343136"/>
        <c:crosses val="autoZero"/>
        <c:auto val="1"/>
        <c:lblAlgn val="ctr"/>
        <c:lblOffset val="10"/>
        <c:noMultiLvlLbl val="0"/>
      </c:catAx>
      <c:valAx>
        <c:axId val="297343136"/>
        <c:scaling>
          <c:orientation val="minMax"/>
        </c:scaling>
        <c:delete val="0"/>
        <c:axPos val="l"/>
        <c:title>
          <c:tx>
            <c:rich>
              <a:bodyPr rot="-5400000" spcFirstLastPara="1" vertOverflow="ellipsis" vert="horz" wrap="square" anchor="ctr" anchorCtr="1"/>
              <a:lstStyle/>
              <a:p>
                <a:pPr>
                  <a:defRPr lang="en-US"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r>
                  <a:rPr lang="nb-NO"/>
                  <a:t>Per cent</a:t>
                </a:r>
              </a:p>
            </c:rich>
          </c:tx>
          <c:layout>
            <c:manualLayout>
              <c:xMode val="edge"/>
              <c:yMode val="edge"/>
              <c:x val="6.1600385002406053E-4"/>
              <c:y val="0.29997753631418872"/>
            </c:manualLayout>
          </c:layout>
          <c:overlay val="0"/>
          <c:spPr>
            <a:noFill/>
            <a:ln>
              <a:noFill/>
            </a:ln>
            <a:effectLst/>
          </c:spPr>
          <c:txPr>
            <a:bodyPr rot="-5400000" spcFirstLastPara="1" vertOverflow="ellipsis" vert="horz" wrap="square" anchor="ctr" anchorCtr="1"/>
            <a:lstStyle/>
            <a:p>
              <a:pPr>
                <a:defRPr lang="en-US"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title>
        <c:numFmt formatCode="0" sourceLinked="0"/>
        <c:majorTickMark val="in"/>
        <c:minorTickMark val="none"/>
        <c:tickLblPos val="nextTo"/>
        <c:spPr>
          <a:noFill/>
          <a:ln w="3175">
            <a:solidFill>
              <a:schemeClr val="tx1"/>
            </a:solidFill>
          </a:ln>
          <a:effectLst/>
        </c:spPr>
        <c:txPr>
          <a:bodyPr rot="-60000000" spcFirstLastPara="1" vertOverflow="ellipsis" vert="horz" wrap="square" anchor="ctr" anchorCtr="1"/>
          <a:lstStyle/>
          <a:p>
            <a:pPr>
              <a:defRPr lang="en-US"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297342656"/>
        <c:crosses val="autoZero"/>
        <c:crossBetween val="between"/>
        <c:majorUnit val="5"/>
        <c:minorUnit val="5"/>
      </c:valAx>
      <c:valAx>
        <c:axId val="2117563744"/>
        <c:scaling>
          <c:orientation val="minMax"/>
          <c:max val="15"/>
          <c:min val="0"/>
        </c:scaling>
        <c:delete val="0"/>
        <c:axPos val="r"/>
        <c:numFmt formatCode="0" sourceLinked="0"/>
        <c:majorTickMark val="in"/>
        <c:minorTickMark val="none"/>
        <c:tickLblPos val="nextTo"/>
        <c:spPr>
          <a:noFill/>
          <a:ln w="3175">
            <a:solidFill>
              <a:schemeClr val="tx1"/>
            </a:solidFill>
          </a:ln>
          <a:effectLst/>
        </c:spPr>
        <c:txPr>
          <a:bodyPr rot="-60000000" spcFirstLastPara="1" vertOverflow="ellipsis" vert="horz" wrap="square" anchor="ctr" anchorCtr="1"/>
          <a:lstStyle/>
          <a:p>
            <a:pPr algn="ctr">
              <a:defRPr lang="en-US"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2117565184"/>
        <c:crosses val="max"/>
        <c:crossBetween val="between"/>
        <c:majorUnit val="5"/>
      </c:valAx>
      <c:catAx>
        <c:axId val="2117565184"/>
        <c:scaling>
          <c:orientation val="minMax"/>
        </c:scaling>
        <c:delete val="1"/>
        <c:axPos val="b"/>
        <c:numFmt formatCode="General" sourceLinked="1"/>
        <c:majorTickMark val="out"/>
        <c:minorTickMark val="none"/>
        <c:tickLblPos val="nextTo"/>
        <c:crossAx val="2117563744"/>
        <c:crosses val="autoZero"/>
        <c:auto val="1"/>
        <c:lblAlgn val="ctr"/>
        <c:lblOffset val="100"/>
        <c:noMultiLvlLbl val="0"/>
      </c:catAx>
      <c:spPr>
        <a:noFill/>
        <a:ln w="25400">
          <a:noFill/>
        </a:ln>
        <a:effectLst/>
      </c:spPr>
    </c:plotArea>
    <c:legend>
      <c:legendPos val="b"/>
      <c:legendEntry>
        <c:idx val="5"/>
        <c:delete val="1"/>
      </c:legendEntry>
      <c:layout>
        <c:manualLayout>
          <c:xMode val="edge"/>
          <c:yMode val="edge"/>
          <c:x val="7.7870925925925927E-2"/>
          <c:y val="0.92128111111111122"/>
          <c:w val="0.84425777661110379"/>
          <c:h val="6.430751616191234E-2"/>
        </c:manualLayout>
      </c:layout>
      <c:overlay val="0"/>
      <c:spPr>
        <a:noFill/>
        <a:ln>
          <a:noFill/>
        </a:ln>
        <a:effectLst/>
      </c:spPr>
      <c:txPr>
        <a:bodyPr rot="0" spcFirstLastPara="1" vertOverflow="ellipsis" vert="horz" wrap="square" anchor="ctr" anchorCtr="1"/>
        <a:lstStyle/>
        <a:p>
          <a:pPr>
            <a:defRPr lang="en-US"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lgn="ctr">
        <a:defRPr lang="en-US"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69018518518519E-2"/>
          <c:y val="3.5591817160741557E-2"/>
          <c:w val="0.85848037037037039"/>
          <c:h val="0.81342111111111115"/>
        </c:manualLayout>
      </c:layout>
      <c:barChart>
        <c:barDir val="col"/>
        <c:grouping val="clustered"/>
        <c:varyColors val="0"/>
        <c:ser>
          <c:idx val="0"/>
          <c:order val="0"/>
          <c:tx>
            <c:strRef>
              <c:f>'4.6'!$B$5</c:f>
              <c:strCache>
                <c:ptCount val="1"/>
                <c:pt idx="0">
                  <c:v>Actual equity ratio</c:v>
                </c:pt>
              </c:strCache>
            </c:strRef>
          </c:tx>
          <c:spPr>
            <a:solidFill>
              <a:schemeClr val="accent1"/>
            </a:solidFill>
            <a:ln>
              <a:noFill/>
            </a:ln>
            <a:effectLst/>
          </c:spPr>
          <c:invertIfNegative val="0"/>
          <c:cat>
            <c:strRef>
              <c:f>'4.6'!$A$6:$A$9</c:f>
              <c:strCache>
                <c:ptCount val="4"/>
                <c:pt idx="0">
                  <c:v>DNB Bank</c:v>
                </c:pt>
                <c:pt idx="1">
                  <c:v>Other large</c:v>
                </c:pt>
                <c:pt idx="2">
                  <c:v>Medium-sized</c:v>
                </c:pt>
                <c:pt idx="3">
                  <c:v>Small</c:v>
                </c:pt>
              </c:strCache>
            </c:strRef>
          </c:cat>
          <c:val>
            <c:numRef>
              <c:f>'4.6'!$B$6:$B$9</c:f>
              <c:numCache>
                <c:formatCode>General</c:formatCode>
                <c:ptCount val="4"/>
                <c:pt idx="0">
                  <c:v>15.3</c:v>
                </c:pt>
                <c:pt idx="1">
                  <c:v>15.5</c:v>
                </c:pt>
                <c:pt idx="2">
                  <c:v>11.3</c:v>
                </c:pt>
                <c:pt idx="3">
                  <c:v>9.5</c:v>
                </c:pt>
              </c:numCache>
            </c:numRef>
          </c:val>
          <c:extLst>
            <c:ext xmlns:c16="http://schemas.microsoft.com/office/drawing/2014/chart" uri="{C3380CC4-5D6E-409C-BE32-E72D297353CC}">
              <c16:uniqueId val="{00000000-6EA9-42F5-B083-BE15F9E9E51D}"/>
            </c:ext>
          </c:extLst>
        </c:ser>
        <c:ser>
          <c:idx val="1"/>
          <c:order val="1"/>
          <c:tx>
            <c:strRef>
              <c:f>'4.6'!$C$5</c:f>
              <c:strCache>
                <c:ptCount val="1"/>
                <c:pt idx="0">
                  <c:v>Average equity ratio</c:v>
                </c:pt>
              </c:strCache>
            </c:strRef>
          </c:tx>
          <c:spPr>
            <a:solidFill>
              <a:schemeClr val="accent2"/>
            </a:solidFill>
            <a:ln>
              <a:noFill/>
            </a:ln>
            <a:effectLst/>
          </c:spPr>
          <c:invertIfNegative val="0"/>
          <c:cat>
            <c:strRef>
              <c:f>'4.6'!$A$6:$A$9</c:f>
              <c:strCache>
                <c:ptCount val="4"/>
                <c:pt idx="0">
                  <c:v>DNB Bank</c:v>
                </c:pt>
                <c:pt idx="1">
                  <c:v>Other large</c:v>
                </c:pt>
                <c:pt idx="2">
                  <c:v>Medium-sized</c:v>
                </c:pt>
                <c:pt idx="3">
                  <c:v>Small</c:v>
                </c:pt>
              </c:strCache>
            </c:strRef>
          </c:cat>
          <c:val>
            <c:numRef>
              <c:f>'4.6'!$C$6:$C$9</c:f>
              <c:numCache>
                <c:formatCode>General</c:formatCode>
                <c:ptCount val="4"/>
                <c:pt idx="0">
                  <c:v>12.2</c:v>
                </c:pt>
                <c:pt idx="1">
                  <c:v>17.8</c:v>
                </c:pt>
                <c:pt idx="2">
                  <c:v>14.4</c:v>
                </c:pt>
                <c:pt idx="3">
                  <c:v>14.8</c:v>
                </c:pt>
              </c:numCache>
            </c:numRef>
          </c:val>
          <c:extLst>
            <c:ext xmlns:c16="http://schemas.microsoft.com/office/drawing/2014/chart" uri="{C3380CC4-5D6E-409C-BE32-E72D297353CC}">
              <c16:uniqueId val="{00000001-6EA9-42F5-B083-BE15F9E9E51D}"/>
            </c:ext>
          </c:extLst>
        </c:ser>
        <c:dLbls>
          <c:showLegendKey val="0"/>
          <c:showVal val="0"/>
          <c:showCatName val="0"/>
          <c:showSerName val="0"/>
          <c:showPercent val="0"/>
          <c:showBubbleSize val="0"/>
        </c:dLbls>
        <c:gapWidth val="219"/>
        <c:axId val="297342656"/>
        <c:axId val="297343136"/>
      </c:barChart>
      <c:barChart>
        <c:barDir val="col"/>
        <c:grouping val="clustered"/>
        <c:varyColors val="0"/>
        <c:ser>
          <c:idx val="5"/>
          <c:order val="2"/>
          <c:tx>
            <c:strRef>
              <c:f>'4.6'!$G$5</c:f>
              <c:strCache>
                <c:ptCount val="1"/>
              </c:strCache>
            </c:strRef>
          </c:tx>
          <c:spPr>
            <a:solidFill>
              <a:schemeClr val="accent6"/>
            </a:solidFill>
            <a:ln>
              <a:noFill/>
            </a:ln>
            <a:effectLst/>
          </c:spPr>
          <c:invertIfNegative val="0"/>
          <c:cat>
            <c:strRef>
              <c:f>'4.6'!$A$6:$A$9</c:f>
              <c:strCache>
                <c:ptCount val="4"/>
                <c:pt idx="0">
                  <c:v>DNB Bank</c:v>
                </c:pt>
                <c:pt idx="1">
                  <c:v>Other large</c:v>
                </c:pt>
                <c:pt idx="2">
                  <c:v>Medium-sized</c:v>
                </c:pt>
                <c:pt idx="3">
                  <c:v>Small</c:v>
                </c:pt>
              </c:strCache>
            </c:strRef>
          </c:cat>
          <c:val>
            <c:numRef>
              <c:f>'4.6'!$G$6:$G$9</c:f>
              <c:numCache>
                <c:formatCode>0.0</c:formatCode>
                <c:ptCount val="4"/>
              </c:numCache>
            </c:numRef>
          </c:val>
          <c:extLst>
            <c:ext xmlns:c16="http://schemas.microsoft.com/office/drawing/2014/chart" uri="{C3380CC4-5D6E-409C-BE32-E72D297353CC}">
              <c16:uniqueId val="{00000005-6EA9-42F5-B083-BE15F9E9E51D}"/>
            </c:ext>
          </c:extLst>
        </c:ser>
        <c:dLbls>
          <c:showLegendKey val="0"/>
          <c:showVal val="0"/>
          <c:showCatName val="0"/>
          <c:showSerName val="0"/>
          <c:showPercent val="0"/>
          <c:showBubbleSize val="0"/>
        </c:dLbls>
        <c:gapWidth val="219"/>
        <c:axId val="2117565184"/>
        <c:axId val="2117563744"/>
      </c:barChart>
      <c:catAx>
        <c:axId val="297342656"/>
        <c:scaling>
          <c:orientation val="minMax"/>
        </c:scaling>
        <c:delete val="0"/>
        <c:axPos val="b"/>
        <c:numFmt formatCode="General" sourceLinked="1"/>
        <c:majorTickMark val="none"/>
        <c:minorTickMark val="none"/>
        <c:tickLblPos val="nextTo"/>
        <c:spPr>
          <a:noFill/>
          <a:ln w="3175" cap="flat" cmpd="sng" algn="ctr">
            <a:solidFill>
              <a:schemeClr val="tx1"/>
            </a:solidFill>
            <a:round/>
          </a:ln>
          <a:effectLst/>
        </c:spPr>
        <c:txPr>
          <a:bodyPr rot="-60000000" spcFirstLastPara="1" vertOverflow="ellipsis" vert="horz" wrap="square" anchor="ctr" anchorCtr="1"/>
          <a:lstStyle/>
          <a:p>
            <a:pPr>
              <a:defRPr lang="en-US"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297343136"/>
        <c:crosses val="autoZero"/>
        <c:auto val="1"/>
        <c:lblAlgn val="ctr"/>
        <c:lblOffset val="10"/>
        <c:noMultiLvlLbl val="0"/>
      </c:catAx>
      <c:valAx>
        <c:axId val="297343136"/>
        <c:scaling>
          <c:orientation val="minMax"/>
        </c:scaling>
        <c:delete val="0"/>
        <c:axPos val="l"/>
        <c:title>
          <c:tx>
            <c:rich>
              <a:bodyPr rot="-5400000" spcFirstLastPara="1" vertOverflow="ellipsis" vert="horz" wrap="square" anchor="ctr" anchorCtr="1"/>
              <a:lstStyle/>
              <a:p>
                <a:pPr>
                  <a:defRPr lang="en-US"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r>
                  <a:rPr lang="nb-NO"/>
                  <a:t>Per cent</a:t>
                </a:r>
              </a:p>
            </c:rich>
          </c:tx>
          <c:layout>
            <c:manualLayout>
              <c:xMode val="edge"/>
              <c:yMode val="edge"/>
              <c:x val="6.1600385002406053E-4"/>
              <c:y val="0.29997753631418872"/>
            </c:manualLayout>
          </c:layout>
          <c:overlay val="0"/>
          <c:spPr>
            <a:noFill/>
            <a:ln>
              <a:noFill/>
            </a:ln>
            <a:effectLst/>
          </c:spPr>
          <c:txPr>
            <a:bodyPr rot="-5400000" spcFirstLastPara="1" vertOverflow="ellipsis" vert="horz" wrap="square" anchor="ctr" anchorCtr="1"/>
            <a:lstStyle/>
            <a:p>
              <a:pPr>
                <a:defRPr lang="en-US"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title>
        <c:numFmt formatCode="0" sourceLinked="0"/>
        <c:majorTickMark val="in"/>
        <c:minorTickMark val="none"/>
        <c:tickLblPos val="nextTo"/>
        <c:spPr>
          <a:noFill/>
          <a:ln w="3175">
            <a:solidFill>
              <a:schemeClr val="tx1"/>
            </a:solidFill>
          </a:ln>
          <a:effectLst/>
        </c:spPr>
        <c:txPr>
          <a:bodyPr rot="-60000000" spcFirstLastPara="1" vertOverflow="ellipsis" vert="horz" wrap="square" anchor="ctr" anchorCtr="1"/>
          <a:lstStyle/>
          <a:p>
            <a:pPr>
              <a:defRPr lang="en-US"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297342656"/>
        <c:crosses val="autoZero"/>
        <c:crossBetween val="between"/>
        <c:majorUnit val="5"/>
        <c:minorUnit val="5"/>
      </c:valAx>
      <c:valAx>
        <c:axId val="2117563744"/>
        <c:scaling>
          <c:orientation val="minMax"/>
          <c:max val="20"/>
          <c:min val="0"/>
        </c:scaling>
        <c:delete val="0"/>
        <c:axPos val="r"/>
        <c:numFmt formatCode="0" sourceLinked="0"/>
        <c:majorTickMark val="in"/>
        <c:minorTickMark val="none"/>
        <c:tickLblPos val="nextTo"/>
        <c:spPr>
          <a:noFill/>
          <a:ln w="3175">
            <a:solidFill>
              <a:schemeClr val="tx1"/>
            </a:solidFill>
          </a:ln>
          <a:effectLst/>
        </c:spPr>
        <c:txPr>
          <a:bodyPr rot="-60000000" spcFirstLastPara="1" vertOverflow="ellipsis" vert="horz" wrap="square" anchor="ctr" anchorCtr="1"/>
          <a:lstStyle/>
          <a:p>
            <a:pPr algn="ctr">
              <a:defRPr lang="en-US"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2117565184"/>
        <c:crosses val="max"/>
        <c:crossBetween val="between"/>
        <c:majorUnit val="5"/>
      </c:valAx>
      <c:catAx>
        <c:axId val="2117565184"/>
        <c:scaling>
          <c:orientation val="minMax"/>
        </c:scaling>
        <c:delete val="1"/>
        <c:axPos val="b"/>
        <c:numFmt formatCode="General" sourceLinked="1"/>
        <c:majorTickMark val="out"/>
        <c:minorTickMark val="none"/>
        <c:tickLblPos val="nextTo"/>
        <c:crossAx val="2117563744"/>
        <c:crosses val="autoZero"/>
        <c:auto val="1"/>
        <c:lblAlgn val="ctr"/>
        <c:lblOffset val="100"/>
        <c:noMultiLvlLbl val="0"/>
      </c:catAx>
      <c:spPr>
        <a:noFill/>
        <a:ln w="25400">
          <a:noFill/>
        </a:ln>
        <a:effectLst/>
      </c:spPr>
    </c:plotArea>
    <c:legend>
      <c:legendPos val="b"/>
      <c:legendEntry>
        <c:idx val="2"/>
        <c:delete val="1"/>
      </c:legendEntry>
      <c:layout>
        <c:manualLayout>
          <c:xMode val="edge"/>
          <c:yMode val="edge"/>
          <c:x val="7.7870925925925927E-2"/>
          <c:y val="0.92128111111111122"/>
          <c:w val="0.84425777661110379"/>
          <c:h val="6.430751616191234E-2"/>
        </c:manualLayout>
      </c:layout>
      <c:overlay val="0"/>
      <c:spPr>
        <a:noFill/>
        <a:ln>
          <a:noFill/>
        </a:ln>
        <a:effectLst/>
      </c:spPr>
      <c:txPr>
        <a:bodyPr rot="0" spcFirstLastPara="1" vertOverflow="ellipsis" vert="horz" wrap="square" anchor="ctr" anchorCtr="1"/>
        <a:lstStyle/>
        <a:p>
          <a:pPr>
            <a:defRPr lang="en-US"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lgn="ctr">
        <a:defRPr lang="en-US"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69018518518519E-2"/>
          <c:y val="3.5591817160741557E-2"/>
          <c:w val="0.84436925925925921"/>
          <c:h val="0.81342111111111115"/>
        </c:manualLayout>
      </c:layout>
      <c:barChart>
        <c:barDir val="col"/>
        <c:grouping val="clustered"/>
        <c:varyColors val="0"/>
        <c:ser>
          <c:idx val="0"/>
          <c:order val="0"/>
          <c:tx>
            <c:strRef>
              <c:f>'4.7'!$B$5</c:f>
              <c:strCache>
                <c:ptCount val="1"/>
                <c:pt idx="0">
                  <c:v>2021</c:v>
                </c:pt>
              </c:strCache>
            </c:strRef>
          </c:tx>
          <c:spPr>
            <a:solidFill>
              <a:schemeClr val="accent1"/>
            </a:solidFill>
            <a:ln>
              <a:noFill/>
            </a:ln>
            <a:effectLst/>
          </c:spPr>
          <c:invertIfNegative val="0"/>
          <c:cat>
            <c:strRef>
              <c:f>'4.7'!$A$6:$A$9</c:f>
              <c:strCache>
                <c:ptCount val="4"/>
                <c:pt idx="0">
                  <c:v>DNB Bank</c:v>
                </c:pt>
                <c:pt idx="1">
                  <c:v>Other large</c:v>
                </c:pt>
                <c:pt idx="2">
                  <c:v>Medium-sized</c:v>
                </c:pt>
                <c:pt idx="3">
                  <c:v>Small</c:v>
                </c:pt>
              </c:strCache>
            </c:strRef>
          </c:cat>
          <c:val>
            <c:numRef>
              <c:f>'4.7'!$B$6:$B$9</c:f>
              <c:numCache>
                <c:formatCode>General</c:formatCode>
                <c:ptCount val="4"/>
                <c:pt idx="0">
                  <c:v>0.85</c:v>
                </c:pt>
                <c:pt idx="1">
                  <c:v>1.24</c:v>
                </c:pt>
                <c:pt idx="2">
                  <c:v>0.98</c:v>
                </c:pt>
                <c:pt idx="3">
                  <c:v>0.92</c:v>
                </c:pt>
              </c:numCache>
            </c:numRef>
          </c:val>
          <c:extLst>
            <c:ext xmlns:c16="http://schemas.microsoft.com/office/drawing/2014/chart" uri="{C3380CC4-5D6E-409C-BE32-E72D297353CC}">
              <c16:uniqueId val="{00000000-7350-4584-B46D-6E34834E4F6B}"/>
            </c:ext>
          </c:extLst>
        </c:ser>
        <c:ser>
          <c:idx val="1"/>
          <c:order val="1"/>
          <c:tx>
            <c:strRef>
              <c:f>'4.7'!$C$5</c:f>
              <c:strCache>
                <c:ptCount val="1"/>
                <c:pt idx="0">
                  <c:v>2022</c:v>
                </c:pt>
              </c:strCache>
            </c:strRef>
          </c:tx>
          <c:spPr>
            <a:solidFill>
              <a:schemeClr val="accent2"/>
            </a:solidFill>
            <a:ln>
              <a:noFill/>
            </a:ln>
            <a:effectLst/>
          </c:spPr>
          <c:invertIfNegative val="0"/>
          <c:cat>
            <c:strRef>
              <c:f>'4.7'!$A$6:$A$9</c:f>
              <c:strCache>
                <c:ptCount val="4"/>
                <c:pt idx="0">
                  <c:v>DNB Bank</c:v>
                </c:pt>
                <c:pt idx="1">
                  <c:v>Other large</c:v>
                </c:pt>
                <c:pt idx="2">
                  <c:v>Medium-sized</c:v>
                </c:pt>
                <c:pt idx="3">
                  <c:v>Small</c:v>
                </c:pt>
              </c:strCache>
            </c:strRef>
          </c:cat>
          <c:val>
            <c:numRef>
              <c:f>'4.7'!$C$6:$C$9</c:f>
              <c:numCache>
                <c:formatCode>General</c:formatCode>
                <c:ptCount val="4"/>
                <c:pt idx="0">
                  <c:v>1.04</c:v>
                </c:pt>
                <c:pt idx="1">
                  <c:v>1.24</c:v>
                </c:pt>
                <c:pt idx="2">
                  <c:v>1.1499999999999999</c:v>
                </c:pt>
                <c:pt idx="3">
                  <c:v>1.36</c:v>
                </c:pt>
              </c:numCache>
            </c:numRef>
          </c:val>
          <c:extLst>
            <c:ext xmlns:c16="http://schemas.microsoft.com/office/drawing/2014/chart" uri="{C3380CC4-5D6E-409C-BE32-E72D297353CC}">
              <c16:uniqueId val="{00000001-7350-4584-B46D-6E34834E4F6B}"/>
            </c:ext>
          </c:extLst>
        </c:ser>
        <c:ser>
          <c:idx val="2"/>
          <c:order val="2"/>
          <c:tx>
            <c:strRef>
              <c:f>'4.7'!$D$5</c:f>
              <c:strCache>
                <c:ptCount val="1"/>
                <c:pt idx="0">
                  <c:v>2023</c:v>
                </c:pt>
              </c:strCache>
            </c:strRef>
          </c:tx>
          <c:spPr>
            <a:solidFill>
              <a:schemeClr val="accent3"/>
            </a:solidFill>
            <a:ln>
              <a:noFill/>
            </a:ln>
            <a:effectLst/>
          </c:spPr>
          <c:invertIfNegative val="0"/>
          <c:cat>
            <c:strRef>
              <c:f>'4.7'!$A$6:$A$9</c:f>
              <c:strCache>
                <c:ptCount val="4"/>
                <c:pt idx="0">
                  <c:v>DNB Bank</c:v>
                </c:pt>
                <c:pt idx="1">
                  <c:v>Other large</c:v>
                </c:pt>
                <c:pt idx="2">
                  <c:v>Medium-sized</c:v>
                </c:pt>
                <c:pt idx="3">
                  <c:v>Small</c:v>
                </c:pt>
              </c:strCache>
            </c:strRef>
          </c:cat>
          <c:val>
            <c:numRef>
              <c:f>'4.7'!$D$6:$D$9</c:f>
              <c:numCache>
                <c:formatCode>General</c:formatCode>
                <c:ptCount val="4"/>
                <c:pt idx="0">
                  <c:v>1.23</c:v>
                </c:pt>
                <c:pt idx="1">
                  <c:v>1.35</c:v>
                </c:pt>
                <c:pt idx="2">
                  <c:v>1.23</c:v>
                </c:pt>
                <c:pt idx="3">
                  <c:v>1.24</c:v>
                </c:pt>
              </c:numCache>
            </c:numRef>
          </c:val>
          <c:extLst>
            <c:ext xmlns:c16="http://schemas.microsoft.com/office/drawing/2014/chart" uri="{C3380CC4-5D6E-409C-BE32-E72D297353CC}">
              <c16:uniqueId val="{00000002-7350-4584-B46D-6E34834E4F6B}"/>
            </c:ext>
          </c:extLst>
        </c:ser>
        <c:ser>
          <c:idx val="3"/>
          <c:order val="3"/>
          <c:tx>
            <c:strRef>
              <c:f>'4.7'!$E$5</c:f>
              <c:strCache>
                <c:ptCount val="1"/>
                <c:pt idx="0">
                  <c:v>2024</c:v>
                </c:pt>
              </c:strCache>
            </c:strRef>
          </c:tx>
          <c:spPr>
            <a:solidFill>
              <a:schemeClr val="accent4"/>
            </a:solidFill>
            <a:ln>
              <a:noFill/>
            </a:ln>
            <a:effectLst/>
          </c:spPr>
          <c:invertIfNegative val="0"/>
          <c:cat>
            <c:strRef>
              <c:f>'4.7'!$A$6:$A$9</c:f>
              <c:strCache>
                <c:ptCount val="4"/>
                <c:pt idx="0">
                  <c:v>DNB Bank</c:v>
                </c:pt>
                <c:pt idx="1">
                  <c:v>Other large</c:v>
                </c:pt>
                <c:pt idx="2">
                  <c:v>Medium-sized</c:v>
                </c:pt>
                <c:pt idx="3">
                  <c:v>Small</c:v>
                </c:pt>
              </c:strCache>
            </c:strRef>
          </c:cat>
          <c:val>
            <c:numRef>
              <c:f>'4.7'!$E$6:$E$9</c:f>
              <c:numCache>
                <c:formatCode>General</c:formatCode>
                <c:ptCount val="4"/>
                <c:pt idx="0">
                  <c:v>1.39</c:v>
                </c:pt>
                <c:pt idx="1">
                  <c:v>1.63</c:v>
                </c:pt>
                <c:pt idx="2">
                  <c:v>1.22</c:v>
                </c:pt>
                <c:pt idx="3">
                  <c:v>1.1000000000000001</c:v>
                </c:pt>
              </c:numCache>
            </c:numRef>
          </c:val>
          <c:extLst>
            <c:ext xmlns:c16="http://schemas.microsoft.com/office/drawing/2014/chart" uri="{C3380CC4-5D6E-409C-BE32-E72D297353CC}">
              <c16:uniqueId val="{00000003-7350-4584-B46D-6E34834E4F6B}"/>
            </c:ext>
          </c:extLst>
        </c:ser>
        <c:ser>
          <c:idx val="4"/>
          <c:order val="4"/>
          <c:tx>
            <c:strRef>
              <c:f>'4.7'!$F$5</c:f>
              <c:strCache>
                <c:ptCount val="1"/>
                <c:pt idx="0">
                  <c:v>Q1–Q3 2025</c:v>
                </c:pt>
              </c:strCache>
            </c:strRef>
          </c:tx>
          <c:spPr>
            <a:solidFill>
              <a:schemeClr val="accent5"/>
            </a:solidFill>
            <a:ln>
              <a:noFill/>
            </a:ln>
            <a:effectLst/>
          </c:spPr>
          <c:invertIfNegative val="0"/>
          <c:cat>
            <c:strRef>
              <c:f>'4.7'!$A$6:$A$9</c:f>
              <c:strCache>
                <c:ptCount val="4"/>
                <c:pt idx="0">
                  <c:v>DNB Bank</c:v>
                </c:pt>
                <c:pt idx="1">
                  <c:v>Other large</c:v>
                </c:pt>
                <c:pt idx="2">
                  <c:v>Medium-sized</c:v>
                </c:pt>
                <c:pt idx="3">
                  <c:v>Small</c:v>
                </c:pt>
              </c:strCache>
            </c:strRef>
          </c:cat>
          <c:val>
            <c:numRef>
              <c:f>'4.7'!$F$6:$F$9</c:f>
              <c:numCache>
                <c:formatCode>General</c:formatCode>
                <c:ptCount val="4"/>
                <c:pt idx="0">
                  <c:v>1.08</c:v>
                </c:pt>
                <c:pt idx="1">
                  <c:v>1.57</c:v>
                </c:pt>
                <c:pt idx="2">
                  <c:v>1.27</c:v>
                </c:pt>
                <c:pt idx="3">
                  <c:v>1.31</c:v>
                </c:pt>
              </c:numCache>
            </c:numRef>
          </c:val>
          <c:extLst>
            <c:ext xmlns:c16="http://schemas.microsoft.com/office/drawing/2014/chart" uri="{C3380CC4-5D6E-409C-BE32-E72D297353CC}">
              <c16:uniqueId val="{00000004-7350-4584-B46D-6E34834E4F6B}"/>
            </c:ext>
          </c:extLst>
        </c:ser>
        <c:dLbls>
          <c:showLegendKey val="0"/>
          <c:showVal val="0"/>
          <c:showCatName val="0"/>
          <c:showSerName val="0"/>
          <c:showPercent val="0"/>
          <c:showBubbleSize val="0"/>
        </c:dLbls>
        <c:gapWidth val="219"/>
        <c:axId val="297342656"/>
        <c:axId val="297343136"/>
      </c:barChart>
      <c:barChart>
        <c:barDir val="col"/>
        <c:grouping val="clustered"/>
        <c:varyColors val="0"/>
        <c:ser>
          <c:idx val="5"/>
          <c:order val="5"/>
          <c:tx>
            <c:strRef>
              <c:f>'4.7'!$G$5</c:f>
              <c:strCache>
                <c:ptCount val="1"/>
              </c:strCache>
            </c:strRef>
          </c:tx>
          <c:spPr>
            <a:solidFill>
              <a:schemeClr val="accent6"/>
            </a:solidFill>
            <a:ln>
              <a:noFill/>
            </a:ln>
            <a:effectLst/>
          </c:spPr>
          <c:invertIfNegative val="0"/>
          <c:cat>
            <c:strRef>
              <c:f>'4.7'!$A$6:$A$9</c:f>
              <c:strCache>
                <c:ptCount val="4"/>
                <c:pt idx="0">
                  <c:v>DNB Bank</c:v>
                </c:pt>
                <c:pt idx="1">
                  <c:v>Other large</c:v>
                </c:pt>
                <c:pt idx="2">
                  <c:v>Medium-sized</c:v>
                </c:pt>
                <c:pt idx="3">
                  <c:v>Small</c:v>
                </c:pt>
              </c:strCache>
            </c:strRef>
          </c:cat>
          <c:val>
            <c:numRef>
              <c:f>'4.7'!$G$6:$G$9</c:f>
              <c:numCache>
                <c:formatCode>0.0</c:formatCode>
                <c:ptCount val="4"/>
              </c:numCache>
            </c:numRef>
          </c:val>
          <c:extLst>
            <c:ext xmlns:c16="http://schemas.microsoft.com/office/drawing/2014/chart" uri="{C3380CC4-5D6E-409C-BE32-E72D297353CC}">
              <c16:uniqueId val="{00000005-7350-4584-B46D-6E34834E4F6B}"/>
            </c:ext>
          </c:extLst>
        </c:ser>
        <c:dLbls>
          <c:showLegendKey val="0"/>
          <c:showVal val="0"/>
          <c:showCatName val="0"/>
          <c:showSerName val="0"/>
          <c:showPercent val="0"/>
          <c:showBubbleSize val="0"/>
        </c:dLbls>
        <c:gapWidth val="219"/>
        <c:axId val="2117565184"/>
        <c:axId val="2117563744"/>
      </c:barChart>
      <c:catAx>
        <c:axId val="297342656"/>
        <c:scaling>
          <c:orientation val="minMax"/>
        </c:scaling>
        <c:delete val="0"/>
        <c:axPos val="b"/>
        <c:numFmt formatCode="General" sourceLinked="1"/>
        <c:majorTickMark val="none"/>
        <c:minorTickMark val="none"/>
        <c:tickLblPos val="nextTo"/>
        <c:spPr>
          <a:noFill/>
          <a:ln w="3175" cap="flat" cmpd="sng" algn="ctr">
            <a:solidFill>
              <a:schemeClr val="tx1"/>
            </a:solidFill>
            <a:round/>
          </a:ln>
          <a:effectLst/>
        </c:spPr>
        <c:txPr>
          <a:bodyPr rot="-60000000" spcFirstLastPara="1" vertOverflow="ellipsis" vert="horz" wrap="square" anchor="ctr" anchorCtr="1"/>
          <a:lstStyle/>
          <a:p>
            <a:pPr>
              <a:defRPr lang="en-US"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297343136"/>
        <c:crosses val="autoZero"/>
        <c:auto val="1"/>
        <c:lblAlgn val="ctr"/>
        <c:lblOffset val="10"/>
        <c:noMultiLvlLbl val="0"/>
      </c:catAx>
      <c:valAx>
        <c:axId val="297343136"/>
        <c:scaling>
          <c:orientation val="minMax"/>
          <c:max val="2"/>
          <c:min val="0"/>
        </c:scaling>
        <c:delete val="0"/>
        <c:axPos val="l"/>
        <c:title>
          <c:tx>
            <c:rich>
              <a:bodyPr rot="-5400000" spcFirstLastPara="1" vertOverflow="ellipsis" vert="horz" wrap="square" anchor="ctr" anchorCtr="1"/>
              <a:lstStyle/>
              <a:p>
                <a:pPr>
                  <a:defRPr lang="en-US"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r>
                  <a:rPr lang="nb-NO"/>
                  <a:t>Per cent</a:t>
                </a:r>
              </a:p>
            </c:rich>
          </c:tx>
          <c:layout>
            <c:manualLayout>
              <c:xMode val="edge"/>
              <c:yMode val="edge"/>
              <c:x val="6.1600385002406053E-4"/>
              <c:y val="0.29997753631418872"/>
            </c:manualLayout>
          </c:layout>
          <c:overlay val="0"/>
          <c:spPr>
            <a:noFill/>
            <a:ln>
              <a:noFill/>
            </a:ln>
            <a:effectLst/>
          </c:spPr>
          <c:txPr>
            <a:bodyPr rot="-5400000" spcFirstLastPara="1" vertOverflow="ellipsis" vert="horz" wrap="square" anchor="ctr" anchorCtr="1"/>
            <a:lstStyle/>
            <a:p>
              <a:pPr>
                <a:defRPr lang="en-US"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title>
        <c:numFmt formatCode="0.0" sourceLinked="0"/>
        <c:majorTickMark val="in"/>
        <c:minorTickMark val="none"/>
        <c:tickLblPos val="nextTo"/>
        <c:spPr>
          <a:noFill/>
          <a:ln w="3175">
            <a:solidFill>
              <a:schemeClr val="tx1"/>
            </a:solidFill>
          </a:ln>
          <a:effectLst/>
        </c:spPr>
        <c:txPr>
          <a:bodyPr rot="-60000000" spcFirstLastPara="1" vertOverflow="ellipsis" vert="horz" wrap="square" anchor="ctr" anchorCtr="1"/>
          <a:lstStyle/>
          <a:p>
            <a:pPr>
              <a:defRPr lang="en-US"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297342656"/>
        <c:crosses val="autoZero"/>
        <c:crossBetween val="between"/>
        <c:majorUnit val="0.5"/>
      </c:valAx>
      <c:valAx>
        <c:axId val="2117563744"/>
        <c:scaling>
          <c:orientation val="minMax"/>
          <c:max val="2"/>
        </c:scaling>
        <c:delete val="0"/>
        <c:axPos val="r"/>
        <c:numFmt formatCode="0.0" sourceLinked="0"/>
        <c:majorTickMark val="in"/>
        <c:minorTickMark val="none"/>
        <c:tickLblPos val="nextTo"/>
        <c:spPr>
          <a:noFill/>
          <a:ln w="3175">
            <a:solidFill>
              <a:schemeClr val="tx1"/>
            </a:solidFill>
          </a:ln>
          <a:effectLst/>
        </c:spPr>
        <c:txPr>
          <a:bodyPr rot="-60000000" spcFirstLastPara="1" vertOverflow="ellipsis" vert="horz" wrap="square" anchor="ctr" anchorCtr="1"/>
          <a:lstStyle/>
          <a:p>
            <a:pPr algn="ctr">
              <a:defRPr lang="en-US"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2117565184"/>
        <c:crosses val="max"/>
        <c:crossBetween val="between"/>
        <c:majorUnit val="0.5"/>
      </c:valAx>
      <c:catAx>
        <c:axId val="2117565184"/>
        <c:scaling>
          <c:orientation val="minMax"/>
        </c:scaling>
        <c:delete val="1"/>
        <c:axPos val="b"/>
        <c:numFmt formatCode="General" sourceLinked="1"/>
        <c:majorTickMark val="out"/>
        <c:minorTickMark val="none"/>
        <c:tickLblPos val="nextTo"/>
        <c:crossAx val="2117563744"/>
        <c:crosses val="autoZero"/>
        <c:auto val="1"/>
        <c:lblAlgn val="ctr"/>
        <c:lblOffset val="100"/>
        <c:noMultiLvlLbl val="0"/>
      </c:catAx>
      <c:spPr>
        <a:noFill/>
        <a:ln w="25400">
          <a:noFill/>
        </a:ln>
        <a:effectLst/>
      </c:spPr>
    </c:plotArea>
    <c:legend>
      <c:legendPos val="b"/>
      <c:legendEntry>
        <c:idx val="5"/>
        <c:delete val="1"/>
      </c:legendEntry>
      <c:layout>
        <c:manualLayout>
          <c:xMode val="edge"/>
          <c:yMode val="edge"/>
          <c:x val="7.7870925925925927E-2"/>
          <c:y val="0.92128111111111122"/>
          <c:w val="0.84425777661110379"/>
          <c:h val="6.430751616191234E-2"/>
        </c:manualLayout>
      </c:layout>
      <c:overlay val="0"/>
      <c:spPr>
        <a:noFill/>
        <a:ln>
          <a:noFill/>
        </a:ln>
        <a:effectLst/>
      </c:spPr>
      <c:txPr>
        <a:bodyPr rot="0" spcFirstLastPara="1" vertOverflow="ellipsis" vert="horz" wrap="square" anchor="ctr" anchorCtr="1"/>
        <a:lstStyle/>
        <a:p>
          <a:pPr>
            <a:defRPr lang="en-US"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lgn="ctr">
        <a:defRPr lang="en-US"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613722222222222"/>
          <c:y val="3.9255277777777778E-2"/>
          <c:w val="0.83771425925925924"/>
          <c:h val="0.81108472222222228"/>
        </c:manualLayout>
      </c:layout>
      <c:lineChart>
        <c:grouping val="standard"/>
        <c:varyColors val="0"/>
        <c:ser>
          <c:idx val="1"/>
          <c:order val="1"/>
          <c:spPr>
            <a:ln w="19050" cap="rnd">
              <a:solidFill>
                <a:schemeClr val="accent2"/>
              </a:solidFill>
              <a:round/>
            </a:ln>
            <a:effectLst/>
          </c:spPr>
          <c:marker>
            <c:symbol val="none"/>
          </c:marker>
          <c:val>
            <c:numLit>
              <c:formatCode>General</c:formatCode>
              <c:ptCount val="1"/>
              <c:pt idx="0">
                <c:v>1</c:v>
              </c:pt>
            </c:numLit>
          </c:val>
          <c:smooth val="0"/>
          <c:extLst>
            <c:ext xmlns:c16="http://schemas.microsoft.com/office/drawing/2014/chart" uri="{C3380CC4-5D6E-409C-BE32-E72D297353CC}">
              <c16:uniqueId val="{00000000-D6CD-4092-8B3C-560DEBC38ACE}"/>
            </c:ext>
          </c:extLst>
        </c:ser>
        <c:dLbls>
          <c:showLegendKey val="0"/>
          <c:showVal val="0"/>
          <c:showCatName val="0"/>
          <c:showSerName val="0"/>
          <c:showPercent val="0"/>
          <c:showBubbleSize val="0"/>
        </c:dLbls>
        <c:marker val="1"/>
        <c:smooth val="0"/>
        <c:axId val="553118335"/>
        <c:axId val="553133215"/>
      </c:lineChart>
      <c:scatterChart>
        <c:scatterStyle val="lineMarker"/>
        <c:varyColors val="0"/>
        <c:ser>
          <c:idx val="0"/>
          <c:order val="0"/>
          <c:tx>
            <c:strRef>
              <c:f>'4.8'!$B$8</c:f>
              <c:strCache>
                <c:ptCount val="1"/>
                <c:pt idx="0">
                  <c:v>Total return on capital</c:v>
                </c:pt>
              </c:strCache>
            </c:strRef>
          </c:tx>
          <c:spPr>
            <a:ln w="25400" cap="rnd">
              <a:noFill/>
              <a:round/>
            </a:ln>
            <a:effectLst/>
          </c:spPr>
          <c:marker>
            <c:symbol val="circle"/>
            <c:size val="5"/>
            <c:spPr>
              <a:solidFill>
                <a:schemeClr val="accent1"/>
              </a:solidFill>
              <a:ln w="9525">
                <a:solidFill>
                  <a:schemeClr val="accent1"/>
                </a:solidFill>
              </a:ln>
              <a:effectLst/>
            </c:spPr>
          </c:marker>
          <c:xVal>
            <c:numRef>
              <c:f>'4.8'!$A$9:$A$515</c:f>
              <c:numCache>
                <c:formatCode>General</c:formatCode>
                <c:ptCount val="507"/>
                <c:pt idx="0">
                  <c:v>6.9</c:v>
                </c:pt>
                <c:pt idx="1">
                  <c:v>9.9</c:v>
                </c:pt>
                <c:pt idx="2">
                  <c:v>8.5</c:v>
                </c:pt>
                <c:pt idx="3">
                  <c:v>11.4</c:v>
                </c:pt>
                <c:pt idx="4">
                  <c:v>11.7</c:v>
                </c:pt>
                <c:pt idx="5">
                  <c:v>13.7</c:v>
                </c:pt>
                <c:pt idx="6">
                  <c:v>13</c:v>
                </c:pt>
                <c:pt idx="7">
                  <c:v>7.7</c:v>
                </c:pt>
                <c:pt idx="8">
                  <c:v>9.1999999999999993</c:v>
                </c:pt>
                <c:pt idx="9">
                  <c:v>11.8</c:v>
                </c:pt>
                <c:pt idx="10">
                  <c:v>6.5</c:v>
                </c:pt>
                <c:pt idx="11">
                  <c:v>5.9</c:v>
                </c:pt>
                <c:pt idx="12">
                  <c:v>12.3</c:v>
                </c:pt>
                <c:pt idx="13">
                  <c:v>8.8000000000000007</c:v>
                </c:pt>
                <c:pt idx="14">
                  <c:v>15.5</c:v>
                </c:pt>
                <c:pt idx="15">
                  <c:v>15.7</c:v>
                </c:pt>
                <c:pt idx="16">
                  <c:v>13.6</c:v>
                </c:pt>
                <c:pt idx="17">
                  <c:v>9.8000000000000007</c:v>
                </c:pt>
                <c:pt idx="18">
                  <c:v>12.8</c:v>
                </c:pt>
                <c:pt idx="19">
                  <c:v>19</c:v>
                </c:pt>
                <c:pt idx="20">
                  <c:v>9.8000000000000007</c:v>
                </c:pt>
                <c:pt idx="21">
                  <c:v>8.9</c:v>
                </c:pt>
                <c:pt idx="22">
                  <c:v>13.5</c:v>
                </c:pt>
                <c:pt idx="23">
                  <c:v>6.8</c:v>
                </c:pt>
                <c:pt idx="24">
                  <c:v>11</c:v>
                </c:pt>
                <c:pt idx="25">
                  <c:v>12.5</c:v>
                </c:pt>
                <c:pt idx="26">
                  <c:v>11.9</c:v>
                </c:pt>
                <c:pt idx="27">
                  <c:v>12.1</c:v>
                </c:pt>
                <c:pt idx="28">
                  <c:v>12.4</c:v>
                </c:pt>
                <c:pt idx="29">
                  <c:v>14</c:v>
                </c:pt>
                <c:pt idx="30">
                  <c:v>12.4</c:v>
                </c:pt>
                <c:pt idx="31">
                  <c:v>13.9</c:v>
                </c:pt>
                <c:pt idx="32">
                  <c:v>16.399999999999999</c:v>
                </c:pt>
                <c:pt idx="33">
                  <c:v>14.1</c:v>
                </c:pt>
                <c:pt idx="34">
                  <c:v>14</c:v>
                </c:pt>
                <c:pt idx="35">
                  <c:v>13.2</c:v>
                </c:pt>
                <c:pt idx="36">
                  <c:v>13</c:v>
                </c:pt>
                <c:pt idx="37">
                  <c:v>11.9</c:v>
                </c:pt>
                <c:pt idx="38">
                  <c:v>14.5</c:v>
                </c:pt>
                <c:pt idx="39">
                  <c:v>12.7</c:v>
                </c:pt>
                <c:pt idx="40">
                  <c:v>11.5</c:v>
                </c:pt>
                <c:pt idx="41">
                  <c:v>12.7</c:v>
                </c:pt>
                <c:pt idx="42">
                  <c:v>11.8</c:v>
                </c:pt>
                <c:pt idx="43">
                  <c:v>14.8</c:v>
                </c:pt>
                <c:pt idx="44">
                  <c:v>10.6</c:v>
                </c:pt>
                <c:pt idx="45">
                  <c:v>10.4</c:v>
                </c:pt>
                <c:pt idx="46">
                  <c:v>14.6</c:v>
                </c:pt>
                <c:pt idx="47">
                  <c:v>9.8000000000000007</c:v>
                </c:pt>
                <c:pt idx="48">
                  <c:v>17</c:v>
                </c:pt>
                <c:pt idx="49">
                  <c:v>13.4</c:v>
                </c:pt>
                <c:pt idx="50">
                  <c:v>13.7</c:v>
                </c:pt>
                <c:pt idx="51">
                  <c:v>15.2</c:v>
                </c:pt>
                <c:pt idx="52">
                  <c:v>8.5</c:v>
                </c:pt>
                <c:pt idx="53">
                  <c:v>14.1</c:v>
                </c:pt>
                <c:pt idx="54">
                  <c:v>11.4</c:v>
                </c:pt>
                <c:pt idx="55">
                  <c:v>11.3</c:v>
                </c:pt>
                <c:pt idx="56">
                  <c:v>17.7</c:v>
                </c:pt>
                <c:pt idx="57">
                  <c:v>11.2</c:v>
                </c:pt>
                <c:pt idx="58">
                  <c:v>13.2</c:v>
                </c:pt>
                <c:pt idx="59">
                  <c:v>20.399999999999999</c:v>
                </c:pt>
                <c:pt idx="60">
                  <c:v>11.5</c:v>
                </c:pt>
                <c:pt idx="61">
                  <c:v>16.5</c:v>
                </c:pt>
                <c:pt idx="62">
                  <c:v>12.6</c:v>
                </c:pt>
                <c:pt idx="63">
                  <c:v>11.7</c:v>
                </c:pt>
                <c:pt idx="64">
                  <c:v>13.2</c:v>
                </c:pt>
                <c:pt idx="65">
                  <c:v>11.3</c:v>
                </c:pt>
                <c:pt idx="66">
                  <c:v>15</c:v>
                </c:pt>
                <c:pt idx="67">
                  <c:v>15.1</c:v>
                </c:pt>
                <c:pt idx="68">
                  <c:v>16.2</c:v>
                </c:pt>
                <c:pt idx="69">
                  <c:v>11.9</c:v>
                </c:pt>
                <c:pt idx="70">
                  <c:v>11.1</c:v>
                </c:pt>
                <c:pt idx="71">
                  <c:v>12.9</c:v>
                </c:pt>
                <c:pt idx="72">
                  <c:v>14.5</c:v>
                </c:pt>
                <c:pt idx="73">
                  <c:v>18.600000000000001</c:v>
                </c:pt>
                <c:pt idx="74">
                  <c:v>11.1</c:v>
                </c:pt>
                <c:pt idx="75">
                  <c:v>14</c:v>
                </c:pt>
                <c:pt idx="76">
                  <c:v>13.6</c:v>
                </c:pt>
                <c:pt idx="77">
                  <c:v>17.8</c:v>
                </c:pt>
                <c:pt idx="78">
                  <c:v>16.2</c:v>
                </c:pt>
                <c:pt idx="79">
                  <c:v>12.4</c:v>
                </c:pt>
                <c:pt idx="80">
                  <c:v>14.6</c:v>
                </c:pt>
                <c:pt idx="81">
                  <c:v>13.3</c:v>
                </c:pt>
                <c:pt idx="82">
                  <c:v>13.2</c:v>
                </c:pt>
                <c:pt idx="83">
                  <c:v>12.9</c:v>
                </c:pt>
                <c:pt idx="84">
                  <c:v>13.6</c:v>
                </c:pt>
                <c:pt idx="85">
                  <c:v>14.4</c:v>
                </c:pt>
                <c:pt idx="86">
                  <c:v>13.2</c:v>
                </c:pt>
                <c:pt idx="87">
                  <c:v>15.8</c:v>
                </c:pt>
                <c:pt idx="88">
                  <c:v>12.5</c:v>
                </c:pt>
                <c:pt idx="89">
                  <c:v>12.3</c:v>
                </c:pt>
                <c:pt idx="90">
                  <c:v>10.8</c:v>
                </c:pt>
                <c:pt idx="91">
                  <c:v>15.1</c:v>
                </c:pt>
                <c:pt idx="92">
                  <c:v>9.6999999999999993</c:v>
                </c:pt>
                <c:pt idx="93">
                  <c:v>15.1</c:v>
                </c:pt>
                <c:pt idx="94">
                  <c:v>11.6</c:v>
                </c:pt>
                <c:pt idx="95">
                  <c:v>7.2</c:v>
                </c:pt>
                <c:pt idx="96">
                  <c:v>11.6</c:v>
                </c:pt>
                <c:pt idx="97">
                  <c:v>13.1</c:v>
                </c:pt>
                <c:pt idx="98">
                  <c:v>13.2</c:v>
                </c:pt>
                <c:pt idx="99">
                  <c:v>9.3000000000000007</c:v>
                </c:pt>
                <c:pt idx="100">
                  <c:v>8.1</c:v>
                </c:pt>
                <c:pt idx="101">
                  <c:v>9.1999999999999993</c:v>
                </c:pt>
                <c:pt idx="102">
                  <c:v>12.5</c:v>
                </c:pt>
                <c:pt idx="103">
                  <c:v>6.8</c:v>
                </c:pt>
                <c:pt idx="104">
                  <c:v>6.1</c:v>
                </c:pt>
                <c:pt idx="105">
                  <c:v>12.4</c:v>
                </c:pt>
                <c:pt idx="106">
                  <c:v>9.8000000000000007</c:v>
                </c:pt>
                <c:pt idx="107">
                  <c:v>15.6</c:v>
                </c:pt>
                <c:pt idx="108">
                  <c:v>10.1</c:v>
                </c:pt>
                <c:pt idx="109">
                  <c:v>16.100000000000001</c:v>
                </c:pt>
                <c:pt idx="110">
                  <c:v>13.4</c:v>
                </c:pt>
                <c:pt idx="111">
                  <c:v>17.899999999999999</c:v>
                </c:pt>
                <c:pt idx="112">
                  <c:v>13</c:v>
                </c:pt>
                <c:pt idx="113">
                  <c:v>10.3</c:v>
                </c:pt>
                <c:pt idx="114">
                  <c:v>12.9</c:v>
                </c:pt>
                <c:pt idx="115">
                  <c:v>9.9</c:v>
                </c:pt>
                <c:pt idx="116">
                  <c:v>6.6</c:v>
                </c:pt>
                <c:pt idx="117">
                  <c:v>11.1</c:v>
                </c:pt>
                <c:pt idx="118">
                  <c:v>13</c:v>
                </c:pt>
                <c:pt idx="119">
                  <c:v>12.2</c:v>
                </c:pt>
                <c:pt idx="120">
                  <c:v>12</c:v>
                </c:pt>
                <c:pt idx="121">
                  <c:v>12.4</c:v>
                </c:pt>
                <c:pt idx="122">
                  <c:v>12.1</c:v>
                </c:pt>
                <c:pt idx="123">
                  <c:v>13.4</c:v>
                </c:pt>
                <c:pt idx="124">
                  <c:v>13.1</c:v>
                </c:pt>
                <c:pt idx="125">
                  <c:v>12.8</c:v>
                </c:pt>
                <c:pt idx="126">
                  <c:v>13.3</c:v>
                </c:pt>
                <c:pt idx="127">
                  <c:v>14.4</c:v>
                </c:pt>
                <c:pt idx="128">
                  <c:v>12.4</c:v>
                </c:pt>
                <c:pt idx="129">
                  <c:v>12.8</c:v>
                </c:pt>
                <c:pt idx="130">
                  <c:v>13.1</c:v>
                </c:pt>
                <c:pt idx="131">
                  <c:v>11.6</c:v>
                </c:pt>
                <c:pt idx="132">
                  <c:v>12.6</c:v>
                </c:pt>
                <c:pt idx="133">
                  <c:v>15.1</c:v>
                </c:pt>
                <c:pt idx="134">
                  <c:v>10.7</c:v>
                </c:pt>
                <c:pt idx="135">
                  <c:v>15.6</c:v>
                </c:pt>
                <c:pt idx="136">
                  <c:v>10.1</c:v>
                </c:pt>
                <c:pt idx="137">
                  <c:v>15.3</c:v>
                </c:pt>
                <c:pt idx="138">
                  <c:v>13.3</c:v>
                </c:pt>
                <c:pt idx="139">
                  <c:v>14.5</c:v>
                </c:pt>
                <c:pt idx="140">
                  <c:v>16.7</c:v>
                </c:pt>
                <c:pt idx="141">
                  <c:v>14.4</c:v>
                </c:pt>
                <c:pt idx="142">
                  <c:v>11.9</c:v>
                </c:pt>
                <c:pt idx="143">
                  <c:v>13.5</c:v>
                </c:pt>
                <c:pt idx="144">
                  <c:v>12.7</c:v>
                </c:pt>
                <c:pt idx="145">
                  <c:v>14.9</c:v>
                </c:pt>
                <c:pt idx="146">
                  <c:v>11.5</c:v>
                </c:pt>
                <c:pt idx="147">
                  <c:v>22.9</c:v>
                </c:pt>
                <c:pt idx="148">
                  <c:v>17.899999999999999</c:v>
                </c:pt>
                <c:pt idx="149">
                  <c:v>11.1</c:v>
                </c:pt>
                <c:pt idx="150">
                  <c:v>12</c:v>
                </c:pt>
                <c:pt idx="151">
                  <c:v>11.5</c:v>
                </c:pt>
                <c:pt idx="152">
                  <c:v>17.8</c:v>
                </c:pt>
                <c:pt idx="153">
                  <c:v>12.4</c:v>
                </c:pt>
                <c:pt idx="154">
                  <c:v>13.7</c:v>
                </c:pt>
                <c:pt idx="155">
                  <c:v>13.9</c:v>
                </c:pt>
                <c:pt idx="156">
                  <c:v>13.5</c:v>
                </c:pt>
                <c:pt idx="157">
                  <c:v>10.6</c:v>
                </c:pt>
                <c:pt idx="158">
                  <c:v>12.4</c:v>
                </c:pt>
                <c:pt idx="159">
                  <c:v>17</c:v>
                </c:pt>
                <c:pt idx="160">
                  <c:v>11.2</c:v>
                </c:pt>
                <c:pt idx="161">
                  <c:v>16.2</c:v>
                </c:pt>
                <c:pt idx="162">
                  <c:v>12.1</c:v>
                </c:pt>
                <c:pt idx="163">
                  <c:v>11.4</c:v>
                </c:pt>
                <c:pt idx="164">
                  <c:v>14.3</c:v>
                </c:pt>
                <c:pt idx="165">
                  <c:v>14.9</c:v>
                </c:pt>
                <c:pt idx="166">
                  <c:v>12.7</c:v>
                </c:pt>
                <c:pt idx="167">
                  <c:v>15.9</c:v>
                </c:pt>
                <c:pt idx="168">
                  <c:v>10.5</c:v>
                </c:pt>
                <c:pt idx="169">
                  <c:v>18.5</c:v>
                </c:pt>
                <c:pt idx="170">
                  <c:v>17.3</c:v>
                </c:pt>
                <c:pt idx="171">
                  <c:v>15.4</c:v>
                </c:pt>
                <c:pt idx="172">
                  <c:v>14.4</c:v>
                </c:pt>
                <c:pt idx="173">
                  <c:v>14.8</c:v>
                </c:pt>
                <c:pt idx="174">
                  <c:v>12.2</c:v>
                </c:pt>
                <c:pt idx="175">
                  <c:v>14.4</c:v>
                </c:pt>
                <c:pt idx="176">
                  <c:v>12.8</c:v>
                </c:pt>
                <c:pt idx="177">
                  <c:v>13.6</c:v>
                </c:pt>
                <c:pt idx="178">
                  <c:v>12.9</c:v>
                </c:pt>
                <c:pt idx="179">
                  <c:v>13.4</c:v>
                </c:pt>
                <c:pt idx="180">
                  <c:v>14.6</c:v>
                </c:pt>
                <c:pt idx="181">
                  <c:v>14.3</c:v>
                </c:pt>
                <c:pt idx="182">
                  <c:v>12.1</c:v>
                </c:pt>
                <c:pt idx="183">
                  <c:v>15.6</c:v>
                </c:pt>
                <c:pt idx="184">
                  <c:v>12.3</c:v>
                </c:pt>
                <c:pt idx="185">
                  <c:v>10.3</c:v>
                </c:pt>
                <c:pt idx="186">
                  <c:v>15.3</c:v>
                </c:pt>
                <c:pt idx="187">
                  <c:v>7.2</c:v>
                </c:pt>
                <c:pt idx="188">
                  <c:v>8.4</c:v>
                </c:pt>
                <c:pt idx="189">
                  <c:v>11.5</c:v>
                </c:pt>
                <c:pt idx="190">
                  <c:v>13</c:v>
                </c:pt>
                <c:pt idx="191">
                  <c:v>7.1</c:v>
                </c:pt>
                <c:pt idx="192">
                  <c:v>11.1</c:v>
                </c:pt>
                <c:pt idx="193">
                  <c:v>12.4</c:v>
                </c:pt>
                <c:pt idx="194">
                  <c:v>10</c:v>
                </c:pt>
                <c:pt idx="195">
                  <c:v>14.1</c:v>
                </c:pt>
                <c:pt idx="196">
                  <c:v>8.3000000000000007</c:v>
                </c:pt>
                <c:pt idx="197">
                  <c:v>9.3000000000000007</c:v>
                </c:pt>
                <c:pt idx="198">
                  <c:v>11.9</c:v>
                </c:pt>
                <c:pt idx="199">
                  <c:v>6.5</c:v>
                </c:pt>
                <c:pt idx="200">
                  <c:v>12.6</c:v>
                </c:pt>
                <c:pt idx="201">
                  <c:v>6.1</c:v>
                </c:pt>
                <c:pt idx="202">
                  <c:v>9.9</c:v>
                </c:pt>
                <c:pt idx="203">
                  <c:v>15</c:v>
                </c:pt>
                <c:pt idx="204">
                  <c:v>10</c:v>
                </c:pt>
                <c:pt idx="205">
                  <c:v>15.6</c:v>
                </c:pt>
                <c:pt idx="206">
                  <c:v>12.6</c:v>
                </c:pt>
                <c:pt idx="207">
                  <c:v>18.2</c:v>
                </c:pt>
                <c:pt idx="208">
                  <c:v>10.199999999999999</c:v>
                </c:pt>
                <c:pt idx="209">
                  <c:v>10.199999999999999</c:v>
                </c:pt>
                <c:pt idx="210">
                  <c:v>12.4</c:v>
                </c:pt>
                <c:pt idx="211">
                  <c:v>6.5</c:v>
                </c:pt>
                <c:pt idx="212">
                  <c:v>12.5</c:v>
                </c:pt>
                <c:pt idx="213">
                  <c:v>13.9</c:v>
                </c:pt>
                <c:pt idx="214">
                  <c:v>12.3</c:v>
                </c:pt>
                <c:pt idx="215">
                  <c:v>11.7</c:v>
                </c:pt>
                <c:pt idx="216">
                  <c:v>12.2</c:v>
                </c:pt>
                <c:pt idx="217">
                  <c:v>12.3</c:v>
                </c:pt>
                <c:pt idx="218">
                  <c:v>12.8</c:v>
                </c:pt>
                <c:pt idx="219">
                  <c:v>15.2</c:v>
                </c:pt>
                <c:pt idx="220">
                  <c:v>13.2</c:v>
                </c:pt>
                <c:pt idx="221">
                  <c:v>13.1</c:v>
                </c:pt>
                <c:pt idx="222">
                  <c:v>12.8</c:v>
                </c:pt>
                <c:pt idx="223">
                  <c:v>14.2</c:v>
                </c:pt>
                <c:pt idx="224">
                  <c:v>12.4</c:v>
                </c:pt>
                <c:pt idx="225">
                  <c:v>13.5</c:v>
                </c:pt>
                <c:pt idx="226">
                  <c:v>11.7</c:v>
                </c:pt>
                <c:pt idx="227">
                  <c:v>12.8</c:v>
                </c:pt>
                <c:pt idx="228">
                  <c:v>12</c:v>
                </c:pt>
                <c:pt idx="229">
                  <c:v>12.8</c:v>
                </c:pt>
                <c:pt idx="230">
                  <c:v>14.6</c:v>
                </c:pt>
                <c:pt idx="231">
                  <c:v>11</c:v>
                </c:pt>
                <c:pt idx="232">
                  <c:v>12.7</c:v>
                </c:pt>
                <c:pt idx="233">
                  <c:v>10.3</c:v>
                </c:pt>
                <c:pt idx="234">
                  <c:v>13.1</c:v>
                </c:pt>
                <c:pt idx="235">
                  <c:v>15.1</c:v>
                </c:pt>
                <c:pt idx="236">
                  <c:v>17</c:v>
                </c:pt>
                <c:pt idx="237">
                  <c:v>12.3</c:v>
                </c:pt>
                <c:pt idx="238">
                  <c:v>17.899999999999999</c:v>
                </c:pt>
                <c:pt idx="239">
                  <c:v>13.3</c:v>
                </c:pt>
                <c:pt idx="240">
                  <c:v>11.9</c:v>
                </c:pt>
                <c:pt idx="241">
                  <c:v>15.8</c:v>
                </c:pt>
                <c:pt idx="242">
                  <c:v>12.3</c:v>
                </c:pt>
                <c:pt idx="243">
                  <c:v>14.5</c:v>
                </c:pt>
                <c:pt idx="244">
                  <c:v>10.3</c:v>
                </c:pt>
                <c:pt idx="245">
                  <c:v>11.3</c:v>
                </c:pt>
                <c:pt idx="246">
                  <c:v>11.2</c:v>
                </c:pt>
                <c:pt idx="247">
                  <c:v>13.9</c:v>
                </c:pt>
                <c:pt idx="248">
                  <c:v>17.8</c:v>
                </c:pt>
                <c:pt idx="249">
                  <c:v>13.6</c:v>
                </c:pt>
                <c:pt idx="250">
                  <c:v>11.4</c:v>
                </c:pt>
                <c:pt idx="251">
                  <c:v>23.1</c:v>
                </c:pt>
                <c:pt idx="252">
                  <c:v>18.100000000000001</c:v>
                </c:pt>
                <c:pt idx="253">
                  <c:v>13.6</c:v>
                </c:pt>
                <c:pt idx="254">
                  <c:v>12.9</c:v>
                </c:pt>
                <c:pt idx="255">
                  <c:v>12.8</c:v>
                </c:pt>
                <c:pt idx="256">
                  <c:v>10.7</c:v>
                </c:pt>
                <c:pt idx="257">
                  <c:v>12.8</c:v>
                </c:pt>
                <c:pt idx="258">
                  <c:v>13.6</c:v>
                </c:pt>
                <c:pt idx="259">
                  <c:v>17.2</c:v>
                </c:pt>
                <c:pt idx="260">
                  <c:v>13.8</c:v>
                </c:pt>
                <c:pt idx="261">
                  <c:v>11.6</c:v>
                </c:pt>
                <c:pt idx="262">
                  <c:v>15.9</c:v>
                </c:pt>
                <c:pt idx="263">
                  <c:v>12</c:v>
                </c:pt>
                <c:pt idx="264">
                  <c:v>14.7</c:v>
                </c:pt>
                <c:pt idx="265">
                  <c:v>13.8</c:v>
                </c:pt>
                <c:pt idx="266">
                  <c:v>16.2</c:v>
                </c:pt>
                <c:pt idx="267">
                  <c:v>18.3</c:v>
                </c:pt>
                <c:pt idx="268">
                  <c:v>14.8</c:v>
                </c:pt>
                <c:pt idx="269">
                  <c:v>12.7</c:v>
                </c:pt>
                <c:pt idx="270">
                  <c:v>16.7</c:v>
                </c:pt>
                <c:pt idx="271">
                  <c:v>14</c:v>
                </c:pt>
                <c:pt idx="272">
                  <c:v>11.7</c:v>
                </c:pt>
                <c:pt idx="273">
                  <c:v>11.8</c:v>
                </c:pt>
                <c:pt idx="274">
                  <c:v>15.3</c:v>
                </c:pt>
                <c:pt idx="275">
                  <c:v>13.2</c:v>
                </c:pt>
                <c:pt idx="276">
                  <c:v>13.7</c:v>
                </c:pt>
                <c:pt idx="277">
                  <c:v>12.7</c:v>
                </c:pt>
                <c:pt idx="278">
                  <c:v>12.2</c:v>
                </c:pt>
                <c:pt idx="279">
                  <c:v>13.3</c:v>
                </c:pt>
                <c:pt idx="280">
                  <c:v>12.3</c:v>
                </c:pt>
                <c:pt idx="281">
                  <c:v>12.2</c:v>
                </c:pt>
                <c:pt idx="282">
                  <c:v>13.4</c:v>
                </c:pt>
                <c:pt idx="283">
                  <c:v>13.5</c:v>
                </c:pt>
                <c:pt idx="284">
                  <c:v>11.5</c:v>
                </c:pt>
                <c:pt idx="285">
                  <c:v>15.8</c:v>
                </c:pt>
                <c:pt idx="286">
                  <c:v>11.8</c:v>
                </c:pt>
                <c:pt idx="287">
                  <c:v>9.3000000000000007</c:v>
                </c:pt>
                <c:pt idx="288">
                  <c:v>15.6</c:v>
                </c:pt>
                <c:pt idx="289">
                  <c:v>7.5</c:v>
                </c:pt>
                <c:pt idx="290">
                  <c:v>7.9</c:v>
                </c:pt>
                <c:pt idx="291">
                  <c:v>10.4</c:v>
                </c:pt>
                <c:pt idx="292">
                  <c:v>14</c:v>
                </c:pt>
                <c:pt idx="293">
                  <c:v>11.1</c:v>
                </c:pt>
                <c:pt idx="294">
                  <c:v>7.8</c:v>
                </c:pt>
                <c:pt idx="295">
                  <c:v>12.7</c:v>
                </c:pt>
                <c:pt idx="296">
                  <c:v>9.3000000000000007</c:v>
                </c:pt>
                <c:pt idx="297">
                  <c:v>13.9</c:v>
                </c:pt>
                <c:pt idx="298">
                  <c:v>8.3000000000000007</c:v>
                </c:pt>
                <c:pt idx="299">
                  <c:v>8.9</c:v>
                </c:pt>
                <c:pt idx="300">
                  <c:v>11.5</c:v>
                </c:pt>
                <c:pt idx="301">
                  <c:v>11.7</c:v>
                </c:pt>
                <c:pt idx="302">
                  <c:v>7.2</c:v>
                </c:pt>
                <c:pt idx="303">
                  <c:v>14.6</c:v>
                </c:pt>
                <c:pt idx="304">
                  <c:v>10.1</c:v>
                </c:pt>
                <c:pt idx="305">
                  <c:v>5.4</c:v>
                </c:pt>
                <c:pt idx="306">
                  <c:v>9.8000000000000007</c:v>
                </c:pt>
                <c:pt idx="307">
                  <c:v>11.5</c:v>
                </c:pt>
                <c:pt idx="308">
                  <c:v>15.6</c:v>
                </c:pt>
                <c:pt idx="309">
                  <c:v>17.600000000000001</c:v>
                </c:pt>
                <c:pt idx="310">
                  <c:v>10.199999999999999</c:v>
                </c:pt>
                <c:pt idx="311">
                  <c:v>9.6999999999999993</c:v>
                </c:pt>
                <c:pt idx="312">
                  <c:v>5.9</c:v>
                </c:pt>
                <c:pt idx="313">
                  <c:v>11.3</c:v>
                </c:pt>
                <c:pt idx="314">
                  <c:v>11.5</c:v>
                </c:pt>
                <c:pt idx="315">
                  <c:v>13.2</c:v>
                </c:pt>
                <c:pt idx="316">
                  <c:v>11.6</c:v>
                </c:pt>
                <c:pt idx="317">
                  <c:v>12.2</c:v>
                </c:pt>
                <c:pt idx="318">
                  <c:v>12</c:v>
                </c:pt>
                <c:pt idx="319">
                  <c:v>12</c:v>
                </c:pt>
                <c:pt idx="320">
                  <c:v>13.1</c:v>
                </c:pt>
                <c:pt idx="321">
                  <c:v>12.9</c:v>
                </c:pt>
                <c:pt idx="322">
                  <c:v>12.5</c:v>
                </c:pt>
                <c:pt idx="323">
                  <c:v>12.7</c:v>
                </c:pt>
                <c:pt idx="324">
                  <c:v>13.3</c:v>
                </c:pt>
                <c:pt idx="325">
                  <c:v>15.2</c:v>
                </c:pt>
                <c:pt idx="326">
                  <c:v>12.8</c:v>
                </c:pt>
                <c:pt idx="327">
                  <c:v>12.3</c:v>
                </c:pt>
                <c:pt idx="328">
                  <c:v>13.2</c:v>
                </c:pt>
                <c:pt idx="329">
                  <c:v>11.5</c:v>
                </c:pt>
                <c:pt idx="330">
                  <c:v>11.8</c:v>
                </c:pt>
                <c:pt idx="331">
                  <c:v>12.1</c:v>
                </c:pt>
                <c:pt idx="332">
                  <c:v>12.2</c:v>
                </c:pt>
                <c:pt idx="333">
                  <c:v>14.8</c:v>
                </c:pt>
                <c:pt idx="334">
                  <c:v>12.2</c:v>
                </c:pt>
                <c:pt idx="335">
                  <c:v>9.9</c:v>
                </c:pt>
                <c:pt idx="336">
                  <c:v>14.8</c:v>
                </c:pt>
                <c:pt idx="337">
                  <c:v>16.399999999999999</c:v>
                </c:pt>
                <c:pt idx="338">
                  <c:v>18.7</c:v>
                </c:pt>
                <c:pt idx="339">
                  <c:v>14.3</c:v>
                </c:pt>
                <c:pt idx="340">
                  <c:v>12.5</c:v>
                </c:pt>
                <c:pt idx="341">
                  <c:v>13.1</c:v>
                </c:pt>
                <c:pt idx="342">
                  <c:v>15.5</c:v>
                </c:pt>
                <c:pt idx="343">
                  <c:v>12.2</c:v>
                </c:pt>
                <c:pt idx="344">
                  <c:v>13.1</c:v>
                </c:pt>
                <c:pt idx="345">
                  <c:v>10.5</c:v>
                </c:pt>
                <c:pt idx="346">
                  <c:v>12.2</c:v>
                </c:pt>
                <c:pt idx="347">
                  <c:v>17.399999999999999</c:v>
                </c:pt>
                <c:pt idx="348">
                  <c:v>22.5</c:v>
                </c:pt>
                <c:pt idx="349">
                  <c:v>11.7</c:v>
                </c:pt>
                <c:pt idx="350">
                  <c:v>16.399999999999999</c:v>
                </c:pt>
                <c:pt idx="351">
                  <c:v>12.4</c:v>
                </c:pt>
                <c:pt idx="352">
                  <c:v>11.8</c:v>
                </c:pt>
                <c:pt idx="353">
                  <c:v>11.8</c:v>
                </c:pt>
                <c:pt idx="354">
                  <c:v>17.2</c:v>
                </c:pt>
                <c:pt idx="355">
                  <c:v>15.3</c:v>
                </c:pt>
                <c:pt idx="356">
                  <c:v>12.7</c:v>
                </c:pt>
                <c:pt idx="357">
                  <c:v>12.3</c:v>
                </c:pt>
                <c:pt idx="358">
                  <c:v>11.6</c:v>
                </c:pt>
                <c:pt idx="359">
                  <c:v>15.2</c:v>
                </c:pt>
                <c:pt idx="360">
                  <c:v>12.5</c:v>
                </c:pt>
                <c:pt idx="361">
                  <c:v>10.8</c:v>
                </c:pt>
                <c:pt idx="362">
                  <c:v>13.1</c:v>
                </c:pt>
                <c:pt idx="363">
                  <c:v>10.7</c:v>
                </c:pt>
                <c:pt idx="364">
                  <c:v>11.7</c:v>
                </c:pt>
                <c:pt idx="365">
                  <c:v>14.7</c:v>
                </c:pt>
                <c:pt idx="366">
                  <c:v>13.6</c:v>
                </c:pt>
                <c:pt idx="367">
                  <c:v>14.4</c:v>
                </c:pt>
                <c:pt idx="368">
                  <c:v>16.399999999999999</c:v>
                </c:pt>
                <c:pt idx="369">
                  <c:v>17.2</c:v>
                </c:pt>
                <c:pt idx="370">
                  <c:v>15.5</c:v>
                </c:pt>
                <c:pt idx="371">
                  <c:v>13.9</c:v>
                </c:pt>
                <c:pt idx="372">
                  <c:v>12.5</c:v>
                </c:pt>
                <c:pt idx="373">
                  <c:v>14.1</c:v>
                </c:pt>
                <c:pt idx="374">
                  <c:v>16.3</c:v>
                </c:pt>
                <c:pt idx="375">
                  <c:v>10.7</c:v>
                </c:pt>
                <c:pt idx="376">
                  <c:v>11.7</c:v>
                </c:pt>
                <c:pt idx="377">
                  <c:v>14.7</c:v>
                </c:pt>
                <c:pt idx="378">
                  <c:v>11.5</c:v>
                </c:pt>
                <c:pt idx="379">
                  <c:v>13.3</c:v>
                </c:pt>
                <c:pt idx="380">
                  <c:v>13.7</c:v>
                </c:pt>
                <c:pt idx="381">
                  <c:v>13</c:v>
                </c:pt>
                <c:pt idx="382">
                  <c:v>9.6999999999999993</c:v>
                </c:pt>
                <c:pt idx="383">
                  <c:v>11.3</c:v>
                </c:pt>
                <c:pt idx="384">
                  <c:v>12.9</c:v>
                </c:pt>
                <c:pt idx="385">
                  <c:v>11.4</c:v>
                </c:pt>
                <c:pt idx="386">
                  <c:v>12.8</c:v>
                </c:pt>
                <c:pt idx="387">
                  <c:v>13.2</c:v>
                </c:pt>
                <c:pt idx="388">
                  <c:v>12.8</c:v>
                </c:pt>
                <c:pt idx="389">
                  <c:v>10</c:v>
                </c:pt>
                <c:pt idx="390">
                  <c:v>15.1</c:v>
                </c:pt>
                <c:pt idx="391">
                  <c:v>10.8</c:v>
                </c:pt>
                <c:pt idx="392">
                  <c:v>15.1</c:v>
                </c:pt>
                <c:pt idx="393">
                  <c:v>8.1</c:v>
                </c:pt>
                <c:pt idx="394">
                  <c:v>15</c:v>
                </c:pt>
                <c:pt idx="395">
                  <c:v>7.8</c:v>
                </c:pt>
                <c:pt idx="396">
                  <c:v>8.3000000000000007</c:v>
                </c:pt>
                <c:pt idx="397">
                  <c:v>11</c:v>
                </c:pt>
                <c:pt idx="398">
                  <c:v>14.4</c:v>
                </c:pt>
                <c:pt idx="399">
                  <c:v>11.4</c:v>
                </c:pt>
                <c:pt idx="400">
                  <c:v>7.8</c:v>
                </c:pt>
                <c:pt idx="401">
                  <c:v>13.3</c:v>
                </c:pt>
                <c:pt idx="402">
                  <c:v>9.4</c:v>
                </c:pt>
                <c:pt idx="403">
                  <c:v>6.6</c:v>
                </c:pt>
                <c:pt idx="404">
                  <c:v>12.7</c:v>
                </c:pt>
                <c:pt idx="405">
                  <c:v>8.4</c:v>
                </c:pt>
                <c:pt idx="406">
                  <c:v>17.8</c:v>
                </c:pt>
                <c:pt idx="407">
                  <c:v>7.4</c:v>
                </c:pt>
                <c:pt idx="408">
                  <c:v>9</c:v>
                </c:pt>
                <c:pt idx="409">
                  <c:v>11.4</c:v>
                </c:pt>
                <c:pt idx="410">
                  <c:v>10.7</c:v>
                </c:pt>
                <c:pt idx="411">
                  <c:v>7.1</c:v>
                </c:pt>
                <c:pt idx="412">
                  <c:v>9</c:v>
                </c:pt>
                <c:pt idx="413">
                  <c:v>14.9</c:v>
                </c:pt>
                <c:pt idx="414">
                  <c:v>9.4</c:v>
                </c:pt>
                <c:pt idx="415">
                  <c:v>14.9</c:v>
                </c:pt>
                <c:pt idx="416">
                  <c:v>12.3</c:v>
                </c:pt>
                <c:pt idx="417">
                  <c:v>6</c:v>
                </c:pt>
                <c:pt idx="418">
                  <c:v>10.1</c:v>
                </c:pt>
                <c:pt idx="419">
                  <c:v>18.100000000000001</c:v>
                </c:pt>
                <c:pt idx="420">
                  <c:v>8.8000000000000007</c:v>
                </c:pt>
                <c:pt idx="421">
                  <c:v>5.3</c:v>
                </c:pt>
                <c:pt idx="422">
                  <c:v>9.8000000000000007</c:v>
                </c:pt>
                <c:pt idx="423">
                  <c:v>12.6</c:v>
                </c:pt>
                <c:pt idx="424">
                  <c:v>10.7</c:v>
                </c:pt>
                <c:pt idx="425">
                  <c:v>10.4</c:v>
                </c:pt>
                <c:pt idx="426">
                  <c:v>12.9</c:v>
                </c:pt>
                <c:pt idx="427">
                  <c:v>12.1</c:v>
                </c:pt>
                <c:pt idx="428">
                  <c:v>10.7</c:v>
                </c:pt>
                <c:pt idx="429">
                  <c:v>11.8</c:v>
                </c:pt>
                <c:pt idx="430">
                  <c:v>12.4</c:v>
                </c:pt>
                <c:pt idx="431">
                  <c:v>14</c:v>
                </c:pt>
                <c:pt idx="432">
                  <c:v>11.4</c:v>
                </c:pt>
                <c:pt idx="433">
                  <c:v>10.5</c:v>
                </c:pt>
                <c:pt idx="434">
                  <c:v>12.7</c:v>
                </c:pt>
                <c:pt idx="435">
                  <c:v>10.8</c:v>
                </c:pt>
                <c:pt idx="436">
                  <c:v>12.6</c:v>
                </c:pt>
                <c:pt idx="437">
                  <c:v>12.8</c:v>
                </c:pt>
                <c:pt idx="438">
                  <c:v>12.3</c:v>
                </c:pt>
                <c:pt idx="439">
                  <c:v>10.9</c:v>
                </c:pt>
                <c:pt idx="440">
                  <c:v>14.6</c:v>
                </c:pt>
                <c:pt idx="441">
                  <c:v>10.7</c:v>
                </c:pt>
                <c:pt idx="442">
                  <c:v>12.6</c:v>
                </c:pt>
                <c:pt idx="443">
                  <c:v>9.1</c:v>
                </c:pt>
                <c:pt idx="444">
                  <c:v>11.4</c:v>
                </c:pt>
                <c:pt idx="445">
                  <c:v>15.3</c:v>
                </c:pt>
                <c:pt idx="446">
                  <c:v>12.9</c:v>
                </c:pt>
                <c:pt idx="447">
                  <c:v>18.100000000000001</c:v>
                </c:pt>
                <c:pt idx="448">
                  <c:v>13.5</c:v>
                </c:pt>
                <c:pt idx="449">
                  <c:v>12.1</c:v>
                </c:pt>
                <c:pt idx="450">
                  <c:v>12</c:v>
                </c:pt>
                <c:pt idx="451">
                  <c:v>11.3</c:v>
                </c:pt>
                <c:pt idx="452">
                  <c:v>13.9</c:v>
                </c:pt>
                <c:pt idx="453">
                  <c:v>10.1</c:v>
                </c:pt>
                <c:pt idx="454">
                  <c:v>13.6</c:v>
                </c:pt>
                <c:pt idx="455">
                  <c:v>17.3</c:v>
                </c:pt>
                <c:pt idx="456">
                  <c:v>15.9</c:v>
                </c:pt>
                <c:pt idx="457">
                  <c:v>10.1</c:v>
                </c:pt>
                <c:pt idx="458">
                  <c:v>16.3</c:v>
                </c:pt>
                <c:pt idx="459">
                  <c:v>10.9</c:v>
                </c:pt>
                <c:pt idx="460">
                  <c:v>11.8</c:v>
                </c:pt>
                <c:pt idx="461">
                  <c:v>12.3</c:v>
                </c:pt>
                <c:pt idx="462">
                  <c:v>12.7</c:v>
                </c:pt>
                <c:pt idx="463">
                  <c:v>14.9</c:v>
                </c:pt>
                <c:pt idx="464">
                  <c:v>13</c:v>
                </c:pt>
                <c:pt idx="465">
                  <c:v>22</c:v>
                </c:pt>
                <c:pt idx="466">
                  <c:v>12.2</c:v>
                </c:pt>
                <c:pt idx="467">
                  <c:v>9.3000000000000007</c:v>
                </c:pt>
                <c:pt idx="468">
                  <c:v>12.2</c:v>
                </c:pt>
                <c:pt idx="469">
                  <c:v>11.5</c:v>
                </c:pt>
                <c:pt idx="470">
                  <c:v>14</c:v>
                </c:pt>
                <c:pt idx="471">
                  <c:v>10.7</c:v>
                </c:pt>
                <c:pt idx="472">
                  <c:v>12.2</c:v>
                </c:pt>
                <c:pt idx="473">
                  <c:v>10.6</c:v>
                </c:pt>
                <c:pt idx="474">
                  <c:v>13.1</c:v>
                </c:pt>
                <c:pt idx="475">
                  <c:v>14.3</c:v>
                </c:pt>
                <c:pt idx="476">
                  <c:v>15.3</c:v>
                </c:pt>
                <c:pt idx="477">
                  <c:v>14.4</c:v>
                </c:pt>
                <c:pt idx="478">
                  <c:v>13.5</c:v>
                </c:pt>
                <c:pt idx="479">
                  <c:v>12</c:v>
                </c:pt>
                <c:pt idx="480">
                  <c:v>12.2</c:v>
                </c:pt>
                <c:pt idx="481">
                  <c:v>17.5</c:v>
                </c:pt>
                <c:pt idx="482">
                  <c:v>11.8</c:v>
                </c:pt>
                <c:pt idx="483">
                  <c:v>13.5</c:v>
                </c:pt>
                <c:pt idx="484">
                  <c:v>11.7</c:v>
                </c:pt>
                <c:pt idx="485">
                  <c:v>16.600000000000001</c:v>
                </c:pt>
                <c:pt idx="486">
                  <c:v>12.1</c:v>
                </c:pt>
                <c:pt idx="487">
                  <c:v>11.7</c:v>
                </c:pt>
                <c:pt idx="488">
                  <c:v>17.2</c:v>
                </c:pt>
                <c:pt idx="489">
                  <c:v>10.4</c:v>
                </c:pt>
                <c:pt idx="490">
                  <c:v>11.5</c:v>
                </c:pt>
                <c:pt idx="491">
                  <c:v>11.3</c:v>
                </c:pt>
                <c:pt idx="492">
                  <c:v>13.5</c:v>
                </c:pt>
                <c:pt idx="493">
                  <c:v>9.8000000000000007</c:v>
                </c:pt>
                <c:pt idx="494">
                  <c:v>12.7</c:v>
                </c:pt>
                <c:pt idx="495">
                  <c:v>9.6999999999999993</c:v>
                </c:pt>
                <c:pt idx="496">
                  <c:v>11.1</c:v>
                </c:pt>
                <c:pt idx="497">
                  <c:v>12.8</c:v>
                </c:pt>
                <c:pt idx="498">
                  <c:v>12.6</c:v>
                </c:pt>
                <c:pt idx="499">
                  <c:v>10.4</c:v>
                </c:pt>
                <c:pt idx="500">
                  <c:v>12.2</c:v>
                </c:pt>
                <c:pt idx="501">
                  <c:v>8.6999999999999993</c:v>
                </c:pt>
                <c:pt idx="502">
                  <c:v>13.3</c:v>
                </c:pt>
                <c:pt idx="503">
                  <c:v>14.8</c:v>
                </c:pt>
                <c:pt idx="504">
                  <c:v>10.8</c:v>
                </c:pt>
                <c:pt idx="505">
                  <c:v>8.1</c:v>
                </c:pt>
                <c:pt idx="506">
                  <c:v>12.4</c:v>
                </c:pt>
              </c:numCache>
            </c:numRef>
          </c:xVal>
          <c:yVal>
            <c:numRef>
              <c:f>'4.8'!$B$9:$B$515</c:f>
              <c:numCache>
                <c:formatCode>General</c:formatCode>
                <c:ptCount val="507"/>
                <c:pt idx="0">
                  <c:v>1.08</c:v>
                </c:pt>
                <c:pt idx="1">
                  <c:v>1.41</c:v>
                </c:pt>
                <c:pt idx="2">
                  <c:v>1.28</c:v>
                </c:pt>
                <c:pt idx="3">
                  <c:v>1.8</c:v>
                </c:pt>
                <c:pt idx="4">
                  <c:v>1.73</c:v>
                </c:pt>
                <c:pt idx="5">
                  <c:v>1.36</c:v>
                </c:pt>
                <c:pt idx="6">
                  <c:v>2.6</c:v>
                </c:pt>
                <c:pt idx="7">
                  <c:v>0.95</c:v>
                </c:pt>
                <c:pt idx="8">
                  <c:v>1.2</c:v>
                </c:pt>
                <c:pt idx="9">
                  <c:v>1.68</c:v>
                </c:pt>
                <c:pt idx="10">
                  <c:v>0.68</c:v>
                </c:pt>
                <c:pt idx="11">
                  <c:v>0.68</c:v>
                </c:pt>
                <c:pt idx="12">
                  <c:v>1.5</c:v>
                </c:pt>
                <c:pt idx="13">
                  <c:v>0.74</c:v>
                </c:pt>
                <c:pt idx="14">
                  <c:v>2.31</c:v>
                </c:pt>
                <c:pt idx="15">
                  <c:v>2.2400000000000002</c:v>
                </c:pt>
                <c:pt idx="16">
                  <c:v>1.76</c:v>
                </c:pt>
                <c:pt idx="17">
                  <c:v>1.22</c:v>
                </c:pt>
                <c:pt idx="18">
                  <c:v>1.59</c:v>
                </c:pt>
                <c:pt idx="19">
                  <c:v>2.74</c:v>
                </c:pt>
                <c:pt idx="20">
                  <c:v>1.27</c:v>
                </c:pt>
                <c:pt idx="21">
                  <c:v>0.88</c:v>
                </c:pt>
                <c:pt idx="22">
                  <c:v>1.62</c:v>
                </c:pt>
                <c:pt idx="23">
                  <c:v>0.68</c:v>
                </c:pt>
                <c:pt idx="24">
                  <c:v>1.43</c:v>
                </c:pt>
                <c:pt idx="25">
                  <c:v>1.89</c:v>
                </c:pt>
                <c:pt idx="26">
                  <c:v>1.45</c:v>
                </c:pt>
                <c:pt idx="27">
                  <c:v>0.99</c:v>
                </c:pt>
                <c:pt idx="28">
                  <c:v>1.45</c:v>
                </c:pt>
                <c:pt idx="29">
                  <c:v>0.18</c:v>
                </c:pt>
                <c:pt idx="30">
                  <c:v>1.35</c:v>
                </c:pt>
                <c:pt idx="31">
                  <c:v>1.62</c:v>
                </c:pt>
                <c:pt idx="32">
                  <c:v>1.48</c:v>
                </c:pt>
                <c:pt idx="33">
                  <c:v>1.61</c:v>
                </c:pt>
                <c:pt idx="34">
                  <c:v>0.91</c:v>
                </c:pt>
                <c:pt idx="35">
                  <c:v>1.01</c:v>
                </c:pt>
                <c:pt idx="36">
                  <c:v>1.1399999999999999</c:v>
                </c:pt>
                <c:pt idx="37">
                  <c:v>1.34</c:v>
                </c:pt>
                <c:pt idx="38">
                  <c:v>1.69</c:v>
                </c:pt>
                <c:pt idx="39">
                  <c:v>1.2</c:v>
                </c:pt>
                <c:pt idx="40">
                  <c:v>1.05</c:v>
                </c:pt>
                <c:pt idx="41">
                  <c:v>1.42</c:v>
                </c:pt>
                <c:pt idx="42">
                  <c:v>1.58</c:v>
                </c:pt>
                <c:pt idx="43">
                  <c:v>1.76</c:v>
                </c:pt>
                <c:pt idx="44">
                  <c:v>1.02</c:v>
                </c:pt>
                <c:pt idx="45">
                  <c:v>1.1399999999999999</c:v>
                </c:pt>
                <c:pt idx="46">
                  <c:v>1.55</c:v>
                </c:pt>
                <c:pt idx="47">
                  <c:v>0.83</c:v>
                </c:pt>
                <c:pt idx="48">
                  <c:v>2.1</c:v>
                </c:pt>
                <c:pt idx="49">
                  <c:v>1.41</c:v>
                </c:pt>
                <c:pt idx="50">
                  <c:v>1.64</c:v>
                </c:pt>
                <c:pt idx="51">
                  <c:v>1.74</c:v>
                </c:pt>
                <c:pt idx="52">
                  <c:v>1.31</c:v>
                </c:pt>
                <c:pt idx="53">
                  <c:v>1.1599999999999999</c:v>
                </c:pt>
                <c:pt idx="54">
                  <c:v>1.05</c:v>
                </c:pt>
                <c:pt idx="55">
                  <c:v>1.19</c:v>
                </c:pt>
                <c:pt idx="56">
                  <c:v>1.53</c:v>
                </c:pt>
                <c:pt idx="57">
                  <c:v>1.51</c:v>
                </c:pt>
                <c:pt idx="58">
                  <c:v>1.1000000000000001</c:v>
                </c:pt>
                <c:pt idx="59">
                  <c:v>1.34</c:v>
                </c:pt>
                <c:pt idx="60">
                  <c:v>1.06</c:v>
                </c:pt>
                <c:pt idx="61">
                  <c:v>2.2200000000000002</c:v>
                </c:pt>
                <c:pt idx="62">
                  <c:v>0.09</c:v>
                </c:pt>
                <c:pt idx="63">
                  <c:v>1.38</c:v>
                </c:pt>
                <c:pt idx="64">
                  <c:v>1.1000000000000001</c:v>
                </c:pt>
                <c:pt idx="65">
                  <c:v>1.25</c:v>
                </c:pt>
                <c:pt idx="66">
                  <c:v>1.51</c:v>
                </c:pt>
                <c:pt idx="67">
                  <c:v>1.58</c:v>
                </c:pt>
                <c:pt idx="68">
                  <c:v>1.45</c:v>
                </c:pt>
                <c:pt idx="69">
                  <c:v>1.47</c:v>
                </c:pt>
                <c:pt idx="70">
                  <c:v>0.83</c:v>
                </c:pt>
                <c:pt idx="71">
                  <c:v>1.36</c:v>
                </c:pt>
                <c:pt idx="72">
                  <c:v>0.89</c:v>
                </c:pt>
                <c:pt idx="73">
                  <c:v>2.13</c:v>
                </c:pt>
                <c:pt idx="74">
                  <c:v>1.33</c:v>
                </c:pt>
                <c:pt idx="75">
                  <c:v>1.29</c:v>
                </c:pt>
                <c:pt idx="76">
                  <c:v>0.93</c:v>
                </c:pt>
                <c:pt idx="77">
                  <c:v>1.93</c:v>
                </c:pt>
                <c:pt idx="78">
                  <c:v>2.06</c:v>
                </c:pt>
                <c:pt idx="79">
                  <c:v>1.2</c:v>
                </c:pt>
                <c:pt idx="80">
                  <c:v>1.61</c:v>
                </c:pt>
                <c:pt idx="81">
                  <c:v>1.62</c:v>
                </c:pt>
                <c:pt idx="82">
                  <c:v>1.38</c:v>
                </c:pt>
                <c:pt idx="83">
                  <c:v>1.1399999999999999</c:v>
                </c:pt>
                <c:pt idx="84">
                  <c:v>1.24</c:v>
                </c:pt>
                <c:pt idx="85" formatCode="0.00">
                  <c:v>1.52</c:v>
                </c:pt>
                <c:pt idx="86" formatCode="0.00">
                  <c:v>1.56</c:v>
                </c:pt>
                <c:pt idx="87" formatCode="0.00">
                  <c:v>1.74</c:v>
                </c:pt>
                <c:pt idx="88" formatCode="0.00">
                  <c:v>1.45</c:v>
                </c:pt>
                <c:pt idx="89" formatCode="0.00">
                  <c:v>1.39</c:v>
                </c:pt>
                <c:pt idx="90" formatCode="0.00">
                  <c:v>1.6</c:v>
                </c:pt>
                <c:pt idx="91" formatCode="0.00">
                  <c:v>1.52</c:v>
                </c:pt>
                <c:pt idx="92" formatCode="0.00">
                  <c:v>-5.76</c:v>
                </c:pt>
                <c:pt idx="93" formatCode="0.00">
                  <c:v>1.52</c:v>
                </c:pt>
                <c:pt idx="94" formatCode="0">
                  <c:v>1.87</c:v>
                </c:pt>
                <c:pt idx="95" formatCode="0">
                  <c:v>1.39</c:v>
                </c:pt>
                <c:pt idx="96" formatCode="0">
                  <c:v>1.66</c:v>
                </c:pt>
                <c:pt idx="97">
                  <c:v>1.08</c:v>
                </c:pt>
                <c:pt idx="98">
                  <c:v>2.71</c:v>
                </c:pt>
                <c:pt idx="99">
                  <c:v>1.1599999999999999</c:v>
                </c:pt>
                <c:pt idx="100">
                  <c:v>1.07</c:v>
                </c:pt>
                <c:pt idx="101">
                  <c:v>1.32</c:v>
                </c:pt>
                <c:pt idx="102">
                  <c:v>1.84</c:v>
                </c:pt>
                <c:pt idx="103">
                  <c:v>0.67</c:v>
                </c:pt>
                <c:pt idx="104">
                  <c:v>0.72</c:v>
                </c:pt>
                <c:pt idx="105">
                  <c:v>1.5</c:v>
                </c:pt>
                <c:pt idx="106">
                  <c:v>0.97</c:v>
                </c:pt>
                <c:pt idx="107">
                  <c:v>2.35</c:v>
                </c:pt>
                <c:pt idx="108">
                  <c:v>1.1599999999999999</c:v>
                </c:pt>
                <c:pt idx="109">
                  <c:v>2.27</c:v>
                </c:pt>
                <c:pt idx="110">
                  <c:v>1.69</c:v>
                </c:pt>
                <c:pt idx="111">
                  <c:v>2.56</c:v>
                </c:pt>
                <c:pt idx="112">
                  <c:v>1.46</c:v>
                </c:pt>
                <c:pt idx="113">
                  <c:v>1.17</c:v>
                </c:pt>
                <c:pt idx="114">
                  <c:v>1.55</c:v>
                </c:pt>
                <c:pt idx="115">
                  <c:v>1.03</c:v>
                </c:pt>
                <c:pt idx="116">
                  <c:v>0.66</c:v>
                </c:pt>
                <c:pt idx="117">
                  <c:v>1.23</c:v>
                </c:pt>
                <c:pt idx="118">
                  <c:v>1.41</c:v>
                </c:pt>
                <c:pt idx="119">
                  <c:v>1.29</c:v>
                </c:pt>
                <c:pt idx="120">
                  <c:v>1.01</c:v>
                </c:pt>
                <c:pt idx="121">
                  <c:v>1.18</c:v>
                </c:pt>
                <c:pt idx="122">
                  <c:v>1.19</c:v>
                </c:pt>
                <c:pt idx="123">
                  <c:v>1.19</c:v>
                </c:pt>
                <c:pt idx="124">
                  <c:v>1.79</c:v>
                </c:pt>
                <c:pt idx="125">
                  <c:v>1.18</c:v>
                </c:pt>
                <c:pt idx="126">
                  <c:v>1.1299999999999999</c:v>
                </c:pt>
                <c:pt idx="127">
                  <c:v>1.1100000000000001</c:v>
                </c:pt>
                <c:pt idx="128">
                  <c:v>1.74</c:v>
                </c:pt>
                <c:pt idx="129">
                  <c:v>1.19</c:v>
                </c:pt>
                <c:pt idx="130">
                  <c:v>1.1100000000000001</c:v>
                </c:pt>
                <c:pt idx="131">
                  <c:v>1.06</c:v>
                </c:pt>
                <c:pt idx="132">
                  <c:v>1.2</c:v>
                </c:pt>
                <c:pt idx="133">
                  <c:v>1.99</c:v>
                </c:pt>
                <c:pt idx="134">
                  <c:v>0.69</c:v>
                </c:pt>
                <c:pt idx="135">
                  <c:v>1.07</c:v>
                </c:pt>
                <c:pt idx="136">
                  <c:v>0.65</c:v>
                </c:pt>
                <c:pt idx="137">
                  <c:v>1.2</c:v>
                </c:pt>
                <c:pt idx="138">
                  <c:v>1.05</c:v>
                </c:pt>
                <c:pt idx="139">
                  <c:v>1.38</c:v>
                </c:pt>
                <c:pt idx="140">
                  <c:v>1.45</c:v>
                </c:pt>
                <c:pt idx="141">
                  <c:v>1.3</c:v>
                </c:pt>
                <c:pt idx="142">
                  <c:v>1.28</c:v>
                </c:pt>
                <c:pt idx="143">
                  <c:v>1.1200000000000001</c:v>
                </c:pt>
                <c:pt idx="144">
                  <c:v>0.95</c:v>
                </c:pt>
                <c:pt idx="145">
                  <c:v>1.69</c:v>
                </c:pt>
                <c:pt idx="146">
                  <c:v>1.55</c:v>
                </c:pt>
                <c:pt idx="147">
                  <c:v>1.67</c:v>
                </c:pt>
                <c:pt idx="148">
                  <c:v>1.77</c:v>
                </c:pt>
                <c:pt idx="149">
                  <c:v>1.32</c:v>
                </c:pt>
                <c:pt idx="150">
                  <c:v>1.27</c:v>
                </c:pt>
                <c:pt idx="151">
                  <c:v>0.9</c:v>
                </c:pt>
                <c:pt idx="152">
                  <c:v>1.36</c:v>
                </c:pt>
                <c:pt idx="153">
                  <c:v>-0.16</c:v>
                </c:pt>
                <c:pt idx="154">
                  <c:v>1.44</c:v>
                </c:pt>
                <c:pt idx="155">
                  <c:v>0.76</c:v>
                </c:pt>
                <c:pt idx="156">
                  <c:v>1.31</c:v>
                </c:pt>
                <c:pt idx="157">
                  <c:v>1.32</c:v>
                </c:pt>
                <c:pt idx="158">
                  <c:v>0.99</c:v>
                </c:pt>
                <c:pt idx="159">
                  <c:v>2.52</c:v>
                </c:pt>
                <c:pt idx="160">
                  <c:v>1.1499999999999999</c:v>
                </c:pt>
                <c:pt idx="161">
                  <c:v>1.53</c:v>
                </c:pt>
                <c:pt idx="162">
                  <c:v>1.7</c:v>
                </c:pt>
                <c:pt idx="163">
                  <c:v>0.7</c:v>
                </c:pt>
                <c:pt idx="164">
                  <c:v>0.85</c:v>
                </c:pt>
                <c:pt idx="165">
                  <c:v>1.24</c:v>
                </c:pt>
                <c:pt idx="166">
                  <c:v>1.27</c:v>
                </c:pt>
                <c:pt idx="167">
                  <c:v>1.06</c:v>
                </c:pt>
                <c:pt idx="168">
                  <c:v>0.78</c:v>
                </c:pt>
                <c:pt idx="169">
                  <c:v>1.44</c:v>
                </c:pt>
                <c:pt idx="170">
                  <c:v>1.48</c:v>
                </c:pt>
                <c:pt idx="171">
                  <c:v>1.2</c:v>
                </c:pt>
                <c:pt idx="172">
                  <c:v>1.19</c:v>
                </c:pt>
                <c:pt idx="173">
                  <c:v>1.1499999999999999</c:v>
                </c:pt>
                <c:pt idx="174">
                  <c:v>1</c:v>
                </c:pt>
                <c:pt idx="175">
                  <c:v>1.21</c:v>
                </c:pt>
                <c:pt idx="176">
                  <c:v>1.07</c:v>
                </c:pt>
                <c:pt idx="177">
                  <c:v>1.28</c:v>
                </c:pt>
                <c:pt idx="178">
                  <c:v>0.76</c:v>
                </c:pt>
                <c:pt idx="179">
                  <c:v>1.18</c:v>
                </c:pt>
                <c:pt idx="180">
                  <c:v>2.2999999999999998</c:v>
                </c:pt>
                <c:pt idx="181">
                  <c:v>1.42</c:v>
                </c:pt>
                <c:pt idx="182">
                  <c:v>1.22</c:v>
                </c:pt>
                <c:pt idx="183">
                  <c:v>0.98</c:v>
                </c:pt>
                <c:pt idx="184">
                  <c:v>1.26</c:v>
                </c:pt>
                <c:pt idx="185">
                  <c:v>1.54</c:v>
                </c:pt>
                <c:pt idx="186">
                  <c:v>1.53</c:v>
                </c:pt>
                <c:pt idx="187">
                  <c:v>1.23</c:v>
                </c:pt>
                <c:pt idx="188">
                  <c:v>1.24</c:v>
                </c:pt>
                <c:pt idx="189">
                  <c:v>1.56</c:v>
                </c:pt>
                <c:pt idx="190">
                  <c:v>1.41</c:v>
                </c:pt>
                <c:pt idx="191">
                  <c:v>1.29</c:v>
                </c:pt>
                <c:pt idx="192">
                  <c:v>1.18</c:v>
                </c:pt>
                <c:pt idx="193">
                  <c:v>1.96</c:v>
                </c:pt>
                <c:pt idx="194">
                  <c:v>1.07</c:v>
                </c:pt>
                <c:pt idx="195">
                  <c:v>1.45</c:v>
                </c:pt>
                <c:pt idx="196">
                  <c:v>1.1000000000000001</c:v>
                </c:pt>
                <c:pt idx="197">
                  <c:v>1.17</c:v>
                </c:pt>
                <c:pt idx="198">
                  <c:v>1.64</c:v>
                </c:pt>
                <c:pt idx="199">
                  <c:v>0.62</c:v>
                </c:pt>
                <c:pt idx="200">
                  <c:v>1.3</c:v>
                </c:pt>
                <c:pt idx="201">
                  <c:v>0.6</c:v>
                </c:pt>
                <c:pt idx="202">
                  <c:v>0.85</c:v>
                </c:pt>
                <c:pt idx="203">
                  <c:v>1.57</c:v>
                </c:pt>
                <c:pt idx="204">
                  <c:v>0.95</c:v>
                </c:pt>
                <c:pt idx="205">
                  <c:v>1.8</c:v>
                </c:pt>
                <c:pt idx="206">
                  <c:v>1.1399999999999999</c:v>
                </c:pt>
                <c:pt idx="207">
                  <c:v>2.5</c:v>
                </c:pt>
                <c:pt idx="208">
                  <c:v>1.29</c:v>
                </c:pt>
                <c:pt idx="209">
                  <c:v>0.98</c:v>
                </c:pt>
                <c:pt idx="210">
                  <c:v>1.59</c:v>
                </c:pt>
                <c:pt idx="211">
                  <c:v>0.52</c:v>
                </c:pt>
                <c:pt idx="212">
                  <c:v>1.49</c:v>
                </c:pt>
                <c:pt idx="213">
                  <c:v>1.7</c:v>
                </c:pt>
                <c:pt idx="214">
                  <c:v>1.52</c:v>
                </c:pt>
                <c:pt idx="215">
                  <c:v>1.29</c:v>
                </c:pt>
                <c:pt idx="216">
                  <c:v>1.53</c:v>
                </c:pt>
                <c:pt idx="217">
                  <c:v>1.1000000000000001</c:v>
                </c:pt>
                <c:pt idx="218">
                  <c:v>1.29</c:v>
                </c:pt>
                <c:pt idx="219">
                  <c:v>1.21</c:v>
                </c:pt>
                <c:pt idx="220">
                  <c:v>0.89</c:v>
                </c:pt>
                <c:pt idx="221">
                  <c:v>0.99</c:v>
                </c:pt>
                <c:pt idx="222">
                  <c:v>1.4</c:v>
                </c:pt>
                <c:pt idx="223">
                  <c:v>1.31</c:v>
                </c:pt>
                <c:pt idx="224">
                  <c:v>1.1599999999999999</c:v>
                </c:pt>
                <c:pt idx="225">
                  <c:v>1.03</c:v>
                </c:pt>
                <c:pt idx="226">
                  <c:v>1.3</c:v>
                </c:pt>
                <c:pt idx="227">
                  <c:v>1.55</c:v>
                </c:pt>
                <c:pt idx="228">
                  <c:v>1.63</c:v>
                </c:pt>
                <c:pt idx="229">
                  <c:v>1.1200000000000001</c:v>
                </c:pt>
                <c:pt idx="230">
                  <c:v>1.1000000000000001</c:v>
                </c:pt>
                <c:pt idx="231">
                  <c:v>0.88</c:v>
                </c:pt>
                <c:pt idx="232">
                  <c:v>0.93</c:v>
                </c:pt>
                <c:pt idx="233">
                  <c:v>0.93</c:v>
                </c:pt>
                <c:pt idx="234">
                  <c:v>1.02</c:v>
                </c:pt>
                <c:pt idx="235">
                  <c:v>1.57</c:v>
                </c:pt>
                <c:pt idx="236">
                  <c:v>1.49</c:v>
                </c:pt>
                <c:pt idx="237">
                  <c:v>1.1499999999999999</c:v>
                </c:pt>
                <c:pt idx="238">
                  <c:v>1.39</c:v>
                </c:pt>
                <c:pt idx="239">
                  <c:v>1.52</c:v>
                </c:pt>
                <c:pt idx="240">
                  <c:v>1.54</c:v>
                </c:pt>
                <c:pt idx="241">
                  <c:v>1.64</c:v>
                </c:pt>
                <c:pt idx="242">
                  <c:v>1.2</c:v>
                </c:pt>
                <c:pt idx="243">
                  <c:v>1.49</c:v>
                </c:pt>
                <c:pt idx="244">
                  <c:v>1.38</c:v>
                </c:pt>
                <c:pt idx="245">
                  <c:v>1.3</c:v>
                </c:pt>
                <c:pt idx="246">
                  <c:v>1.22</c:v>
                </c:pt>
                <c:pt idx="247">
                  <c:v>1.2</c:v>
                </c:pt>
                <c:pt idx="248">
                  <c:v>1.6</c:v>
                </c:pt>
                <c:pt idx="249">
                  <c:v>1.32</c:v>
                </c:pt>
                <c:pt idx="250">
                  <c:v>0.87</c:v>
                </c:pt>
                <c:pt idx="251">
                  <c:v>2.34</c:v>
                </c:pt>
                <c:pt idx="252">
                  <c:v>1.76</c:v>
                </c:pt>
                <c:pt idx="253">
                  <c:v>0.68</c:v>
                </c:pt>
                <c:pt idx="254">
                  <c:v>1.17</c:v>
                </c:pt>
                <c:pt idx="255">
                  <c:v>1.29</c:v>
                </c:pt>
                <c:pt idx="256">
                  <c:v>1.1200000000000001</c:v>
                </c:pt>
                <c:pt idx="257">
                  <c:v>0.86</c:v>
                </c:pt>
                <c:pt idx="258">
                  <c:v>1.33</c:v>
                </c:pt>
                <c:pt idx="259">
                  <c:v>2.58</c:v>
                </c:pt>
                <c:pt idx="260">
                  <c:v>1.6</c:v>
                </c:pt>
                <c:pt idx="261">
                  <c:v>0.75</c:v>
                </c:pt>
                <c:pt idx="262">
                  <c:v>1.59</c:v>
                </c:pt>
                <c:pt idx="263">
                  <c:v>1.35</c:v>
                </c:pt>
                <c:pt idx="264">
                  <c:v>0.92</c:v>
                </c:pt>
                <c:pt idx="265">
                  <c:v>1.47</c:v>
                </c:pt>
                <c:pt idx="266">
                  <c:v>1.63</c:v>
                </c:pt>
                <c:pt idx="267">
                  <c:v>2.1</c:v>
                </c:pt>
                <c:pt idx="268">
                  <c:v>1.85</c:v>
                </c:pt>
                <c:pt idx="269">
                  <c:v>1.42</c:v>
                </c:pt>
                <c:pt idx="270">
                  <c:v>1.76</c:v>
                </c:pt>
                <c:pt idx="271">
                  <c:v>1.04</c:v>
                </c:pt>
                <c:pt idx="272">
                  <c:v>1.1499999999999999</c:v>
                </c:pt>
                <c:pt idx="273">
                  <c:v>1.1499999999999999</c:v>
                </c:pt>
                <c:pt idx="274">
                  <c:v>1.26</c:v>
                </c:pt>
                <c:pt idx="275">
                  <c:v>1</c:v>
                </c:pt>
                <c:pt idx="276">
                  <c:v>1.57</c:v>
                </c:pt>
                <c:pt idx="277">
                  <c:v>0.78</c:v>
                </c:pt>
                <c:pt idx="278">
                  <c:v>1.58</c:v>
                </c:pt>
                <c:pt idx="279">
                  <c:v>1.07</c:v>
                </c:pt>
                <c:pt idx="280">
                  <c:v>1.52</c:v>
                </c:pt>
                <c:pt idx="281">
                  <c:v>2.2599999999999998</c:v>
                </c:pt>
                <c:pt idx="282">
                  <c:v>0.96</c:v>
                </c:pt>
                <c:pt idx="283">
                  <c:v>1.55</c:v>
                </c:pt>
                <c:pt idx="284">
                  <c:v>1.38</c:v>
                </c:pt>
                <c:pt idx="285">
                  <c:v>1.1499999999999999</c:v>
                </c:pt>
                <c:pt idx="286">
                  <c:v>1.44</c:v>
                </c:pt>
                <c:pt idx="287">
                  <c:v>1.43</c:v>
                </c:pt>
                <c:pt idx="288">
                  <c:v>1.59</c:v>
                </c:pt>
                <c:pt idx="289">
                  <c:v>1.04</c:v>
                </c:pt>
                <c:pt idx="290">
                  <c:v>1.07</c:v>
                </c:pt>
                <c:pt idx="291">
                  <c:v>1.44</c:v>
                </c:pt>
                <c:pt idx="292">
                  <c:v>1.53</c:v>
                </c:pt>
                <c:pt idx="293">
                  <c:v>1.3</c:v>
                </c:pt>
                <c:pt idx="294">
                  <c:v>1.26</c:v>
                </c:pt>
                <c:pt idx="295">
                  <c:v>1.6</c:v>
                </c:pt>
                <c:pt idx="296">
                  <c:v>0.9</c:v>
                </c:pt>
                <c:pt idx="297">
                  <c:v>1.17</c:v>
                </c:pt>
                <c:pt idx="298">
                  <c:v>0.97</c:v>
                </c:pt>
                <c:pt idx="299">
                  <c:v>0.88</c:v>
                </c:pt>
                <c:pt idx="300">
                  <c:v>1.38</c:v>
                </c:pt>
                <c:pt idx="301">
                  <c:v>1.1499999999999999</c:v>
                </c:pt>
                <c:pt idx="302">
                  <c:v>0.66</c:v>
                </c:pt>
                <c:pt idx="303">
                  <c:v>1.42</c:v>
                </c:pt>
                <c:pt idx="304">
                  <c:v>0.6</c:v>
                </c:pt>
                <c:pt idx="305">
                  <c:v>0.42</c:v>
                </c:pt>
                <c:pt idx="306">
                  <c:v>0.61</c:v>
                </c:pt>
                <c:pt idx="307">
                  <c:v>1.3</c:v>
                </c:pt>
                <c:pt idx="308">
                  <c:v>1.7</c:v>
                </c:pt>
                <c:pt idx="309">
                  <c:v>2.65</c:v>
                </c:pt>
                <c:pt idx="310">
                  <c:v>1.63</c:v>
                </c:pt>
                <c:pt idx="311">
                  <c:v>0.77</c:v>
                </c:pt>
                <c:pt idx="312">
                  <c:v>0.36</c:v>
                </c:pt>
                <c:pt idx="313">
                  <c:v>1.78</c:v>
                </c:pt>
                <c:pt idx="314">
                  <c:v>1.79</c:v>
                </c:pt>
                <c:pt idx="315">
                  <c:v>1.91</c:v>
                </c:pt>
                <c:pt idx="316">
                  <c:v>1.73</c:v>
                </c:pt>
                <c:pt idx="317">
                  <c:v>1.55</c:v>
                </c:pt>
                <c:pt idx="318">
                  <c:v>0.93</c:v>
                </c:pt>
                <c:pt idx="319">
                  <c:v>0.92</c:v>
                </c:pt>
                <c:pt idx="320">
                  <c:v>0.89</c:v>
                </c:pt>
                <c:pt idx="321">
                  <c:v>1.43</c:v>
                </c:pt>
                <c:pt idx="322">
                  <c:v>1.1200000000000001</c:v>
                </c:pt>
                <c:pt idx="323">
                  <c:v>1.38</c:v>
                </c:pt>
                <c:pt idx="324">
                  <c:v>1.52</c:v>
                </c:pt>
                <c:pt idx="325">
                  <c:v>0.01</c:v>
                </c:pt>
                <c:pt idx="326">
                  <c:v>1.1100000000000001</c:v>
                </c:pt>
                <c:pt idx="327">
                  <c:v>1.1100000000000001</c:v>
                </c:pt>
                <c:pt idx="328">
                  <c:v>0.8</c:v>
                </c:pt>
                <c:pt idx="329">
                  <c:v>1</c:v>
                </c:pt>
                <c:pt idx="330">
                  <c:v>1.52</c:v>
                </c:pt>
                <c:pt idx="331">
                  <c:v>1.96</c:v>
                </c:pt>
                <c:pt idx="332">
                  <c:v>0.75</c:v>
                </c:pt>
                <c:pt idx="333">
                  <c:v>0.91</c:v>
                </c:pt>
                <c:pt idx="334">
                  <c:v>1.57</c:v>
                </c:pt>
                <c:pt idx="335">
                  <c:v>1.07</c:v>
                </c:pt>
                <c:pt idx="336">
                  <c:v>1.88</c:v>
                </c:pt>
                <c:pt idx="337">
                  <c:v>2.12</c:v>
                </c:pt>
                <c:pt idx="338">
                  <c:v>1.95</c:v>
                </c:pt>
                <c:pt idx="339">
                  <c:v>1.44</c:v>
                </c:pt>
                <c:pt idx="340">
                  <c:v>1.44</c:v>
                </c:pt>
                <c:pt idx="341">
                  <c:v>1.73</c:v>
                </c:pt>
                <c:pt idx="342">
                  <c:v>1.99</c:v>
                </c:pt>
                <c:pt idx="343">
                  <c:v>0.92</c:v>
                </c:pt>
                <c:pt idx="344">
                  <c:v>0.91</c:v>
                </c:pt>
                <c:pt idx="345">
                  <c:v>1.04</c:v>
                </c:pt>
                <c:pt idx="346">
                  <c:v>1.55</c:v>
                </c:pt>
                <c:pt idx="347">
                  <c:v>1.32</c:v>
                </c:pt>
                <c:pt idx="348">
                  <c:v>1.35</c:v>
                </c:pt>
                <c:pt idx="349">
                  <c:v>0.94</c:v>
                </c:pt>
                <c:pt idx="350">
                  <c:v>2.5099999999999998</c:v>
                </c:pt>
                <c:pt idx="351">
                  <c:v>1.64</c:v>
                </c:pt>
                <c:pt idx="352">
                  <c:v>0.9</c:v>
                </c:pt>
                <c:pt idx="353">
                  <c:v>1.07</c:v>
                </c:pt>
                <c:pt idx="354">
                  <c:v>2.0299999999999998</c:v>
                </c:pt>
                <c:pt idx="355">
                  <c:v>1.21</c:v>
                </c:pt>
                <c:pt idx="356">
                  <c:v>1.04</c:v>
                </c:pt>
                <c:pt idx="357">
                  <c:v>1.47</c:v>
                </c:pt>
                <c:pt idx="358">
                  <c:v>1.18</c:v>
                </c:pt>
                <c:pt idx="359">
                  <c:v>0.83</c:v>
                </c:pt>
                <c:pt idx="360">
                  <c:v>1.39</c:v>
                </c:pt>
                <c:pt idx="361">
                  <c:v>1.07</c:v>
                </c:pt>
                <c:pt idx="362">
                  <c:v>1.88</c:v>
                </c:pt>
                <c:pt idx="363">
                  <c:v>1.46</c:v>
                </c:pt>
                <c:pt idx="364">
                  <c:v>0.63</c:v>
                </c:pt>
                <c:pt idx="365">
                  <c:v>1.1100000000000001</c:v>
                </c:pt>
                <c:pt idx="366">
                  <c:v>1.4</c:v>
                </c:pt>
                <c:pt idx="367">
                  <c:v>0.89</c:v>
                </c:pt>
                <c:pt idx="368">
                  <c:v>2.06</c:v>
                </c:pt>
                <c:pt idx="369">
                  <c:v>2.25</c:v>
                </c:pt>
                <c:pt idx="370">
                  <c:v>1.68</c:v>
                </c:pt>
                <c:pt idx="371">
                  <c:v>2.2400000000000002</c:v>
                </c:pt>
                <c:pt idx="372">
                  <c:v>1.65</c:v>
                </c:pt>
                <c:pt idx="373">
                  <c:v>0.93</c:v>
                </c:pt>
                <c:pt idx="374">
                  <c:v>2.1</c:v>
                </c:pt>
                <c:pt idx="375">
                  <c:v>1.41</c:v>
                </c:pt>
                <c:pt idx="376">
                  <c:v>1.19</c:v>
                </c:pt>
                <c:pt idx="377">
                  <c:v>1.44</c:v>
                </c:pt>
                <c:pt idx="378">
                  <c:v>1.23</c:v>
                </c:pt>
                <c:pt idx="379">
                  <c:v>1.22</c:v>
                </c:pt>
                <c:pt idx="380">
                  <c:v>1.84</c:v>
                </c:pt>
                <c:pt idx="381">
                  <c:v>0.93</c:v>
                </c:pt>
                <c:pt idx="382">
                  <c:v>1.0900000000000001</c:v>
                </c:pt>
                <c:pt idx="383">
                  <c:v>1.56</c:v>
                </c:pt>
                <c:pt idx="384">
                  <c:v>0.92</c:v>
                </c:pt>
                <c:pt idx="385">
                  <c:v>1.45</c:v>
                </c:pt>
                <c:pt idx="386">
                  <c:v>1.22</c:v>
                </c:pt>
                <c:pt idx="387">
                  <c:v>1.35</c:v>
                </c:pt>
                <c:pt idx="388">
                  <c:v>1.41</c:v>
                </c:pt>
                <c:pt idx="389">
                  <c:v>0.94</c:v>
                </c:pt>
                <c:pt idx="390">
                  <c:v>1.54</c:v>
                </c:pt>
                <c:pt idx="391">
                  <c:v>1.01</c:v>
                </c:pt>
                <c:pt idx="392">
                  <c:v>1.04</c:v>
                </c:pt>
                <c:pt idx="393">
                  <c:v>0.45</c:v>
                </c:pt>
                <c:pt idx="394">
                  <c:v>1.22</c:v>
                </c:pt>
                <c:pt idx="395">
                  <c:v>0.85</c:v>
                </c:pt>
                <c:pt idx="396">
                  <c:v>1.04</c:v>
                </c:pt>
                <c:pt idx="397">
                  <c:v>1.49</c:v>
                </c:pt>
                <c:pt idx="398">
                  <c:v>1.29</c:v>
                </c:pt>
                <c:pt idx="399">
                  <c:v>1.37</c:v>
                </c:pt>
                <c:pt idx="400">
                  <c:v>1.1000000000000001</c:v>
                </c:pt>
                <c:pt idx="401">
                  <c:v>1.88</c:v>
                </c:pt>
                <c:pt idx="402">
                  <c:v>0.86</c:v>
                </c:pt>
                <c:pt idx="403">
                  <c:v>0.69</c:v>
                </c:pt>
                <c:pt idx="404">
                  <c:v>1.18</c:v>
                </c:pt>
                <c:pt idx="405">
                  <c:v>0.81</c:v>
                </c:pt>
                <c:pt idx="406">
                  <c:v>2.0699999999999998</c:v>
                </c:pt>
                <c:pt idx="407">
                  <c:v>0.48</c:v>
                </c:pt>
                <c:pt idx="408">
                  <c:v>1.04</c:v>
                </c:pt>
                <c:pt idx="409">
                  <c:v>1.23</c:v>
                </c:pt>
                <c:pt idx="410">
                  <c:v>0.56999999999999995</c:v>
                </c:pt>
                <c:pt idx="411">
                  <c:v>0.45</c:v>
                </c:pt>
                <c:pt idx="412">
                  <c:v>0.83</c:v>
                </c:pt>
                <c:pt idx="413">
                  <c:v>1.58</c:v>
                </c:pt>
                <c:pt idx="414">
                  <c:v>0.64</c:v>
                </c:pt>
                <c:pt idx="415">
                  <c:v>1.7</c:v>
                </c:pt>
                <c:pt idx="416">
                  <c:v>0.6</c:v>
                </c:pt>
                <c:pt idx="417">
                  <c:v>0.5</c:v>
                </c:pt>
                <c:pt idx="418">
                  <c:v>1.1100000000000001</c:v>
                </c:pt>
                <c:pt idx="419">
                  <c:v>2.56</c:v>
                </c:pt>
                <c:pt idx="420">
                  <c:v>0.45</c:v>
                </c:pt>
                <c:pt idx="421">
                  <c:v>0.27</c:v>
                </c:pt>
                <c:pt idx="422">
                  <c:v>1.1000000000000001</c:v>
                </c:pt>
                <c:pt idx="423">
                  <c:v>1.05</c:v>
                </c:pt>
                <c:pt idx="424">
                  <c:v>1.0900000000000001</c:v>
                </c:pt>
                <c:pt idx="425">
                  <c:v>0.99</c:v>
                </c:pt>
                <c:pt idx="426">
                  <c:v>0.77</c:v>
                </c:pt>
                <c:pt idx="427">
                  <c:v>1.03</c:v>
                </c:pt>
                <c:pt idx="428">
                  <c:v>0.99</c:v>
                </c:pt>
                <c:pt idx="429">
                  <c:v>1.08</c:v>
                </c:pt>
                <c:pt idx="430">
                  <c:v>0.89</c:v>
                </c:pt>
                <c:pt idx="431">
                  <c:v>1.3</c:v>
                </c:pt>
                <c:pt idx="432">
                  <c:v>0.92</c:v>
                </c:pt>
                <c:pt idx="433">
                  <c:v>1.38</c:v>
                </c:pt>
                <c:pt idx="434">
                  <c:v>1.1200000000000001</c:v>
                </c:pt>
                <c:pt idx="435">
                  <c:v>1.22</c:v>
                </c:pt>
                <c:pt idx="436">
                  <c:v>1.1599999999999999</c:v>
                </c:pt>
                <c:pt idx="437">
                  <c:v>0.83</c:v>
                </c:pt>
                <c:pt idx="438">
                  <c:v>1.1100000000000001</c:v>
                </c:pt>
                <c:pt idx="439">
                  <c:v>1.1000000000000001</c:v>
                </c:pt>
                <c:pt idx="440">
                  <c:v>1.1599999999999999</c:v>
                </c:pt>
                <c:pt idx="441">
                  <c:v>1.0900000000000001</c:v>
                </c:pt>
                <c:pt idx="442">
                  <c:v>0.75</c:v>
                </c:pt>
                <c:pt idx="443">
                  <c:v>0.73</c:v>
                </c:pt>
                <c:pt idx="444">
                  <c:v>0.88</c:v>
                </c:pt>
                <c:pt idx="445">
                  <c:v>1.25</c:v>
                </c:pt>
                <c:pt idx="446">
                  <c:v>0.81</c:v>
                </c:pt>
                <c:pt idx="447">
                  <c:v>1.76</c:v>
                </c:pt>
                <c:pt idx="448">
                  <c:v>1.01</c:v>
                </c:pt>
                <c:pt idx="449">
                  <c:v>1.01</c:v>
                </c:pt>
                <c:pt idx="450">
                  <c:v>1.1200000000000001</c:v>
                </c:pt>
                <c:pt idx="451">
                  <c:v>0.85</c:v>
                </c:pt>
                <c:pt idx="452">
                  <c:v>1.33</c:v>
                </c:pt>
                <c:pt idx="453">
                  <c:v>0.75</c:v>
                </c:pt>
                <c:pt idx="454">
                  <c:v>0.93</c:v>
                </c:pt>
                <c:pt idx="455">
                  <c:v>1.1299999999999999</c:v>
                </c:pt>
                <c:pt idx="456">
                  <c:v>1.2</c:v>
                </c:pt>
                <c:pt idx="457">
                  <c:v>0.72</c:v>
                </c:pt>
                <c:pt idx="458">
                  <c:v>0.75</c:v>
                </c:pt>
                <c:pt idx="459">
                  <c:v>1.1599999999999999</c:v>
                </c:pt>
                <c:pt idx="460">
                  <c:v>0.84</c:v>
                </c:pt>
                <c:pt idx="461">
                  <c:v>1.37</c:v>
                </c:pt>
                <c:pt idx="462">
                  <c:v>1.05</c:v>
                </c:pt>
                <c:pt idx="463">
                  <c:v>0.85</c:v>
                </c:pt>
                <c:pt idx="464">
                  <c:v>1.91</c:v>
                </c:pt>
                <c:pt idx="465">
                  <c:v>1.48</c:v>
                </c:pt>
                <c:pt idx="466">
                  <c:v>0.99</c:v>
                </c:pt>
                <c:pt idx="467">
                  <c:v>0.86</c:v>
                </c:pt>
                <c:pt idx="468">
                  <c:v>0.91</c:v>
                </c:pt>
                <c:pt idx="469">
                  <c:v>0.64</c:v>
                </c:pt>
                <c:pt idx="470">
                  <c:v>0.91</c:v>
                </c:pt>
                <c:pt idx="471">
                  <c:v>0.98</c:v>
                </c:pt>
                <c:pt idx="472">
                  <c:v>1.03</c:v>
                </c:pt>
                <c:pt idx="473">
                  <c:v>0.94</c:v>
                </c:pt>
                <c:pt idx="474">
                  <c:v>0.97</c:v>
                </c:pt>
                <c:pt idx="475">
                  <c:v>0.63</c:v>
                </c:pt>
                <c:pt idx="476">
                  <c:v>1.35</c:v>
                </c:pt>
                <c:pt idx="477">
                  <c:v>1.1000000000000001</c:v>
                </c:pt>
                <c:pt idx="478">
                  <c:v>0.81</c:v>
                </c:pt>
                <c:pt idx="479">
                  <c:v>0.85</c:v>
                </c:pt>
                <c:pt idx="480">
                  <c:v>0.77</c:v>
                </c:pt>
                <c:pt idx="481">
                  <c:v>1.33</c:v>
                </c:pt>
                <c:pt idx="482">
                  <c:v>0.89</c:v>
                </c:pt>
                <c:pt idx="483">
                  <c:v>0.86</c:v>
                </c:pt>
                <c:pt idx="484">
                  <c:v>1.1299999999999999</c:v>
                </c:pt>
                <c:pt idx="485">
                  <c:v>1.63</c:v>
                </c:pt>
                <c:pt idx="486">
                  <c:v>0.98</c:v>
                </c:pt>
                <c:pt idx="487">
                  <c:v>0.93</c:v>
                </c:pt>
                <c:pt idx="488">
                  <c:v>1.7</c:v>
                </c:pt>
                <c:pt idx="489">
                  <c:v>0.52</c:v>
                </c:pt>
                <c:pt idx="490">
                  <c:v>0.8</c:v>
                </c:pt>
                <c:pt idx="491">
                  <c:v>1.03</c:v>
                </c:pt>
                <c:pt idx="492">
                  <c:v>0.91</c:v>
                </c:pt>
                <c:pt idx="493">
                  <c:v>0.54</c:v>
                </c:pt>
                <c:pt idx="494">
                  <c:v>1.89</c:v>
                </c:pt>
                <c:pt idx="495">
                  <c:v>0.94</c:v>
                </c:pt>
                <c:pt idx="496">
                  <c:v>0.95</c:v>
                </c:pt>
                <c:pt idx="497">
                  <c:v>0.92</c:v>
                </c:pt>
                <c:pt idx="498">
                  <c:v>0.66</c:v>
                </c:pt>
                <c:pt idx="499">
                  <c:v>1.88</c:v>
                </c:pt>
                <c:pt idx="500">
                  <c:v>0.77</c:v>
                </c:pt>
                <c:pt idx="501">
                  <c:v>0.71</c:v>
                </c:pt>
                <c:pt idx="502">
                  <c:v>1.04</c:v>
                </c:pt>
                <c:pt idx="503">
                  <c:v>1.06</c:v>
                </c:pt>
                <c:pt idx="504">
                  <c:v>0.63</c:v>
                </c:pt>
                <c:pt idx="505">
                  <c:v>0.14000000000000001</c:v>
                </c:pt>
                <c:pt idx="506">
                  <c:v>1.05</c:v>
                </c:pt>
              </c:numCache>
            </c:numRef>
          </c:yVal>
          <c:smooth val="0"/>
          <c:extLst>
            <c:ext xmlns:c16="http://schemas.microsoft.com/office/drawing/2014/chart" uri="{C3380CC4-5D6E-409C-BE32-E72D297353CC}">
              <c16:uniqueId val="{00000000-7917-446E-8FBB-A32A611681E3}"/>
            </c:ext>
          </c:extLst>
        </c:ser>
        <c:dLbls>
          <c:showLegendKey val="0"/>
          <c:showVal val="0"/>
          <c:showCatName val="0"/>
          <c:showSerName val="0"/>
          <c:showPercent val="0"/>
          <c:showBubbleSize val="0"/>
        </c:dLbls>
        <c:axId val="1909953280"/>
        <c:axId val="1909953760"/>
      </c:scatterChart>
      <c:valAx>
        <c:axId val="1909953280"/>
        <c:scaling>
          <c:orientation val="minMax"/>
        </c:scaling>
        <c:delete val="0"/>
        <c:axPos val="b"/>
        <c:title>
          <c:tx>
            <c:rich>
              <a:bodyPr rot="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r>
                  <a:rPr lang="nb-NO"/>
                  <a:t>Equity ratio</a:t>
                </a:r>
              </a:p>
            </c:rich>
          </c:tx>
          <c:layout>
            <c:manualLayout>
              <c:xMode val="edge"/>
              <c:yMode val="edge"/>
              <c:x val="0.4334425925925926"/>
              <c:y val="0.93207249999999997"/>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title>
        <c:numFmt formatCode="General" sourceLinked="1"/>
        <c:majorTickMark val="cross"/>
        <c:minorTickMark val="none"/>
        <c:tickLblPos val="low"/>
        <c:spPr>
          <a:noFill/>
          <a:ln w="317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1909953760"/>
        <c:crosses val="autoZero"/>
        <c:crossBetween val="midCat"/>
      </c:valAx>
      <c:valAx>
        <c:axId val="1909953760"/>
        <c:scaling>
          <c:orientation val="minMax"/>
          <c:min val="-1"/>
        </c:scaling>
        <c:delete val="0"/>
        <c:axPos val="l"/>
        <c:title>
          <c:tx>
            <c:rich>
              <a:bodyPr rot="-54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r>
                  <a:rPr lang="nb-NO"/>
                  <a:t>Total return on capital</a:t>
                </a:r>
              </a:p>
            </c:rich>
          </c:tx>
          <c:layout>
            <c:manualLayout>
              <c:xMode val="edge"/>
              <c:yMode val="edge"/>
              <c:x val="1.1759259259259259E-2"/>
              <c:y val="0.26167944444444446"/>
            </c:manualLayout>
          </c:layout>
          <c:overlay val="0"/>
          <c:spPr>
            <a:noFill/>
            <a:ln>
              <a:noFill/>
            </a:ln>
            <a:effectLst/>
          </c:spPr>
          <c:txPr>
            <a:bodyPr rot="-54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title>
        <c:numFmt formatCode="General" sourceLinked="1"/>
        <c:majorTickMark val="in"/>
        <c:minorTickMark val="none"/>
        <c:tickLblPos val="nextTo"/>
        <c:spPr>
          <a:noFill/>
          <a:ln w="317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1909953280"/>
        <c:crosses val="autoZero"/>
        <c:crossBetween val="midCat"/>
        <c:majorUnit val="1"/>
        <c:minorUnit val="0.5"/>
      </c:valAx>
      <c:valAx>
        <c:axId val="553133215"/>
        <c:scaling>
          <c:orientation val="minMax"/>
          <c:max val="3"/>
          <c:min val="-1"/>
        </c:scaling>
        <c:delete val="0"/>
        <c:axPos val="r"/>
        <c:numFmt formatCode="General" sourceLinked="1"/>
        <c:majorTickMark val="in"/>
        <c:minorTickMark val="none"/>
        <c:tickLblPos val="nextTo"/>
        <c:spPr>
          <a:noFill/>
          <a:ln w="317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en-US"/>
          </a:p>
        </c:txPr>
        <c:crossAx val="553118335"/>
        <c:crosses val="max"/>
        <c:crossBetween val="between"/>
        <c:majorUnit val="1"/>
      </c:valAx>
      <c:catAx>
        <c:axId val="553118335"/>
        <c:scaling>
          <c:orientation val="minMax"/>
        </c:scaling>
        <c:delete val="1"/>
        <c:axPos val="b"/>
        <c:majorTickMark val="out"/>
        <c:minorTickMark val="none"/>
        <c:tickLblPos val="nextTo"/>
        <c:crossAx val="553133215"/>
        <c:crosses val="autoZero"/>
        <c:auto val="1"/>
        <c:lblAlgn val="ctr"/>
        <c:lblOffset val="100"/>
        <c:noMultiLvlLbl val="0"/>
      </c:cat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90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73944444444445E-2"/>
          <c:y val="5.2676267025577435E-2"/>
          <c:w val="0.85665277777777782"/>
          <c:h val="0.69380805555555558"/>
        </c:manualLayout>
      </c:layout>
      <c:lineChart>
        <c:grouping val="standard"/>
        <c:varyColors val="0"/>
        <c:ser>
          <c:idx val="1"/>
          <c:order val="0"/>
          <c:tx>
            <c:strRef>
              <c:f>'4.9'!$C$6</c:f>
              <c:strCache>
                <c:ptCount val="1"/>
                <c:pt idx="0">
                  <c:v> CET1 capital ratio </c:v>
                </c:pt>
              </c:strCache>
            </c:strRef>
          </c:tx>
          <c:spPr>
            <a:ln w="28575" cap="rnd">
              <a:solidFill>
                <a:schemeClr val="accent2"/>
              </a:solidFill>
              <a:round/>
            </a:ln>
            <a:effectLst/>
          </c:spPr>
          <c:marker>
            <c:symbol val="none"/>
          </c:marker>
          <c:cat>
            <c:strRef>
              <c:f>'4.9'!$B$9:$B$36</c:f>
              <c:strCache>
                <c:ptCount val="28"/>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31.03.2025</c:v>
                </c:pt>
                <c:pt idx="26">
                  <c:v>30.06.2025</c:v>
                </c:pt>
                <c:pt idx="27">
                  <c:v>30.09.2025</c:v>
                </c:pt>
              </c:strCache>
            </c:strRef>
          </c:cat>
          <c:val>
            <c:numRef>
              <c:f>'4.9'!$C$9:$C$36</c:f>
              <c:numCache>
                <c:formatCode>_ * #\ ##0.0_ ;_ * \-#\ ##0.0_ ;_ * "-"??_ ;_ @_ </c:formatCode>
                <c:ptCount val="28"/>
                <c:pt idx="0">
                  <c:v>8.4312008546930102</c:v>
                </c:pt>
                <c:pt idx="1">
                  <c:v>8.2640701900063789</c:v>
                </c:pt>
                <c:pt idx="2">
                  <c:v>7.975582514857499</c:v>
                </c:pt>
                <c:pt idx="3">
                  <c:v>7.8062713436752817</c:v>
                </c:pt>
                <c:pt idx="4">
                  <c:v>8.0169141218918245</c:v>
                </c:pt>
                <c:pt idx="5">
                  <c:v>8.3797935506695822</c:v>
                </c:pt>
                <c:pt idx="6">
                  <c:v>7.7279379095275731</c:v>
                </c:pt>
                <c:pt idx="7">
                  <c:v>8.1938577032776081</c:v>
                </c:pt>
                <c:pt idx="8">
                  <c:v>7.2356030058493008</c:v>
                </c:pt>
                <c:pt idx="9">
                  <c:v>8.8280631095235353</c:v>
                </c:pt>
                <c:pt idx="10">
                  <c:v>9.4444185995711667</c:v>
                </c:pt>
                <c:pt idx="11">
                  <c:v>10.068421138454941</c:v>
                </c:pt>
                <c:pt idx="12">
                  <c:v>11.208242929655709</c:v>
                </c:pt>
                <c:pt idx="13">
                  <c:v>12.1170881749618</c:v>
                </c:pt>
                <c:pt idx="14">
                  <c:v>13.054015369789775</c:v>
                </c:pt>
                <c:pt idx="15">
                  <c:v>14.576562010825199</c:v>
                </c:pt>
                <c:pt idx="16">
                  <c:v>15.8</c:v>
                </c:pt>
                <c:pt idx="17">
                  <c:v>16.24668257261402</c:v>
                </c:pt>
                <c:pt idx="18">
                  <c:v>16.227939125640049</c:v>
                </c:pt>
                <c:pt idx="19">
                  <c:v>17.944746005434141</c:v>
                </c:pt>
                <c:pt idx="20">
                  <c:v>18.8492789522147</c:v>
                </c:pt>
                <c:pt idx="21">
                  <c:v>18.801774605787301</c:v>
                </c:pt>
                <c:pt idx="22">
                  <c:v>18.5</c:v>
                </c:pt>
                <c:pt idx="23">
                  <c:v>18.399999999999999</c:v>
                </c:pt>
                <c:pt idx="24">
                  <c:v>18.760000000000002</c:v>
                </c:pt>
                <c:pt idx="25">
                  <c:v>18.3933746255729</c:v>
                </c:pt>
                <c:pt idx="26">
                  <c:v>19.045428197127187</c:v>
                </c:pt>
                <c:pt idx="27">
                  <c:v>18.550202296267297</c:v>
                </c:pt>
              </c:numCache>
            </c:numRef>
          </c:val>
          <c:smooth val="0"/>
          <c:extLst>
            <c:ext xmlns:c16="http://schemas.microsoft.com/office/drawing/2014/chart" uri="{C3380CC4-5D6E-409C-BE32-E72D297353CC}">
              <c16:uniqueId val="{00000000-0DF8-4692-804C-1C8E158C09B7}"/>
            </c:ext>
          </c:extLst>
        </c:ser>
        <c:ser>
          <c:idx val="0"/>
          <c:order val="1"/>
          <c:tx>
            <c:strRef>
              <c:f>'4.9'!$D$6</c:f>
              <c:strCache>
                <c:ptCount val="1"/>
                <c:pt idx="0">
                  <c:v> CET1 capital / total assets </c:v>
                </c:pt>
              </c:strCache>
            </c:strRef>
          </c:tx>
          <c:spPr>
            <a:ln w="28575" cap="rnd">
              <a:solidFill>
                <a:schemeClr val="accent1"/>
              </a:solidFill>
              <a:round/>
            </a:ln>
            <a:effectLst/>
          </c:spPr>
          <c:marker>
            <c:symbol val="none"/>
          </c:marker>
          <c:cat>
            <c:strRef>
              <c:f>'4.9'!$B$9:$B$36</c:f>
              <c:strCache>
                <c:ptCount val="28"/>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31.03.2025</c:v>
                </c:pt>
                <c:pt idx="26">
                  <c:v>30.06.2025</c:v>
                </c:pt>
                <c:pt idx="27">
                  <c:v>30.09.2025</c:v>
                </c:pt>
              </c:strCache>
            </c:strRef>
          </c:cat>
          <c:val>
            <c:numRef>
              <c:f>'4.9'!$D$9:$D$36</c:f>
              <c:numCache>
                <c:formatCode>_ * #\ ##0.0_ ;_ * \-#\ ##0.0_ ;_ * "-"??_ ;_ @_ </c:formatCode>
                <c:ptCount val="28"/>
                <c:pt idx="0">
                  <c:v>6.6049949720818653</c:v>
                </c:pt>
                <c:pt idx="1">
                  <c:v>6.5246919824534118</c:v>
                </c:pt>
                <c:pt idx="2">
                  <c:v>5.795104711652054</c:v>
                </c:pt>
                <c:pt idx="3">
                  <c:v>5.7539771583920363</c:v>
                </c:pt>
                <c:pt idx="4">
                  <c:v>5.8825095816745341</c:v>
                </c:pt>
                <c:pt idx="5">
                  <c:v>6.0085866989438204</c:v>
                </c:pt>
                <c:pt idx="6">
                  <c:v>5.3907718870050898</c:v>
                </c:pt>
                <c:pt idx="7">
                  <c:v>5.6401448508136207</c:v>
                </c:pt>
                <c:pt idx="8">
                  <c:v>4.7757803762421869</c:v>
                </c:pt>
                <c:pt idx="9">
                  <c:v>5.278851106466016</c:v>
                </c:pt>
                <c:pt idx="10">
                  <c:v>5.478025245567367</c:v>
                </c:pt>
                <c:pt idx="11">
                  <c:v>5.7804882006221119</c:v>
                </c:pt>
                <c:pt idx="12">
                  <c:v>6.0623233537273808</c:v>
                </c:pt>
                <c:pt idx="13">
                  <c:v>6.3895230595277033</c:v>
                </c:pt>
                <c:pt idx="14">
                  <c:v>6.6041341156977671</c:v>
                </c:pt>
                <c:pt idx="15">
                  <c:v>7.36692174755576</c:v>
                </c:pt>
              </c:numCache>
            </c:numRef>
          </c:val>
          <c:smooth val="0"/>
          <c:extLst>
            <c:ext xmlns:c16="http://schemas.microsoft.com/office/drawing/2014/chart" uri="{C3380CC4-5D6E-409C-BE32-E72D297353CC}">
              <c16:uniqueId val="{00000001-0DF8-4692-804C-1C8E158C09B7}"/>
            </c:ext>
          </c:extLst>
        </c:ser>
        <c:dLbls>
          <c:showLegendKey val="0"/>
          <c:showVal val="0"/>
          <c:showCatName val="0"/>
          <c:showSerName val="0"/>
          <c:showPercent val="0"/>
          <c:showBubbleSize val="0"/>
        </c:dLbls>
        <c:marker val="1"/>
        <c:smooth val="0"/>
        <c:axId val="701709984"/>
        <c:axId val="701708016"/>
        <c:extLst/>
      </c:lineChart>
      <c:lineChart>
        <c:grouping val="standard"/>
        <c:varyColors val="0"/>
        <c:ser>
          <c:idx val="4"/>
          <c:order val="2"/>
          <c:tx>
            <c:strRef>
              <c:f>'4.9'!$E$6</c:f>
              <c:strCache>
                <c:ptCount val="1"/>
                <c:pt idx="0">
                  <c:v> Leverage ratio </c:v>
                </c:pt>
              </c:strCache>
            </c:strRef>
          </c:tx>
          <c:spPr>
            <a:ln w="28575" cap="rnd">
              <a:solidFill>
                <a:schemeClr val="accent5"/>
              </a:solidFill>
              <a:round/>
            </a:ln>
            <a:effectLst/>
          </c:spPr>
          <c:marker>
            <c:symbol val="none"/>
          </c:marker>
          <c:cat>
            <c:strRef>
              <c:f>'4.9'!$B$9:$B$36</c:f>
              <c:strCache>
                <c:ptCount val="28"/>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31.03.2025</c:v>
                </c:pt>
                <c:pt idx="26">
                  <c:v>30.06.2025</c:v>
                </c:pt>
                <c:pt idx="27">
                  <c:v>30.09.2025</c:v>
                </c:pt>
              </c:strCache>
            </c:strRef>
          </c:cat>
          <c:val>
            <c:numRef>
              <c:f>'4.9'!$E$9:$E$36</c:f>
              <c:numCache>
                <c:formatCode>_ * #\ ##0.0_ ;_ * \-#\ ##0.0_ ;_ * "-"?_ ;_ @_ </c:formatCode>
                <c:ptCount val="28"/>
                <c:pt idx="15" formatCode="_ * #\ ##0.0_ ;_ * \-#\ ##0.0_ ;_ * &quot;-&quot;??_ ;_ @_ ">
                  <c:v>7.21</c:v>
                </c:pt>
                <c:pt idx="16" formatCode="_ * #\ ##0.0_ ;_ * \-#\ ##0.0_ ;_ * &quot;-&quot;??_ ;_ @_ ">
                  <c:v>7.88</c:v>
                </c:pt>
                <c:pt idx="17" formatCode="_ * #\ ##0.0_ ;_ * \-#\ ##0.0_ ;_ * &quot;-&quot;??_ ;_ @_ ">
                  <c:v>7.7556265363635299</c:v>
                </c:pt>
                <c:pt idx="18" formatCode="_ * #\ ##0.0_ ;_ * \-#\ ##0.0_ ;_ * &quot;-&quot;??_ ;_ @_ ">
                  <c:v>7.9444622247064753</c:v>
                </c:pt>
                <c:pt idx="19" formatCode="_ * #\ ##0.0_ ;_ * \-#\ ##0.0_ ;_ * &quot;-&quot;??_ ;_ @_ ">
                  <c:v>8.0136884386098899</c:v>
                </c:pt>
                <c:pt idx="20" formatCode="_ * #\ ##0.0_ ;_ * \-#\ ##0.0_ ;_ * &quot;-&quot;??_ ;_ @_ ">
                  <c:v>8.0468323092387219</c:v>
                </c:pt>
                <c:pt idx="21" formatCode="_ * #\ ##0.0_ ;_ * \-#\ ##0.0_ ;_ * &quot;-&quot;??_ ;_ @_ ">
                  <c:v>8.032874832326339</c:v>
                </c:pt>
                <c:pt idx="22" formatCode="_ * #\ ##0.0_ ;_ * \-#\ ##0.0_ ;_ * &quot;-&quot;??_ ;_ @_ ">
                  <c:v>7.7</c:v>
                </c:pt>
                <c:pt idx="23" formatCode="_ * #\ ##0.0_ ;_ * \-#\ ##0.0_ ;_ * &quot;-&quot;??_ ;_ @_ ">
                  <c:v>7.7</c:v>
                </c:pt>
                <c:pt idx="24" formatCode="_ * #\ ##0.0_ ;_ * \-#\ ##0.0_ ;_ * &quot;-&quot;??_ ;_ @_ ">
                  <c:v>7.7163682407359362</c:v>
                </c:pt>
                <c:pt idx="25" formatCode="_ * #\ ##0.0_ ;_ * \-#\ ##0.0_ ;_ * &quot;-&quot;??_ ;_ @_ ">
                  <c:v>7.2284667610256745</c:v>
                </c:pt>
                <c:pt idx="26" formatCode="_ * #\ ##0.0_ ;_ * \-#\ ##0.0_ ;_ * &quot;-&quot;??_ ;_ @_ ">
                  <c:v>7.2278438331530301</c:v>
                </c:pt>
                <c:pt idx="27" formatCode="_ * #\ ##0.0_ ;_ * \-#\ ##0.0_ ;_ * &quot;-&quot;??_ ;_ @_ ">
                  <c:v>7.241306621704739</c:v>
                </c:pt>
              </c:numCache>
            </c:numRef>
          </c:val>
          <c:smooth val="0"/>
          <c:extLst>
            <c:ext xmlns:c16="http://schemas.microsoft.com/office/drawing/2014/chart" uri="{C3380CC4-5D6E-409C-BE32-E72D297353CC}">
              <c16:uniqueId val="{00000002-0DF8-4692-804C-1C8E158C09B7}"/>
            </c:ext>
          </c:extLst>
        </c:ser>
        <c:dLbls>
          <c:showLegendKey val="0"/>
          <c:showVal val="0"/>
          <c:showCatName val="0"/>
          <c:showSerName val="0"/>
          <c:showPercent val="0"/>
          <c:showBubbleSize val="0"/>
        </c:dLbls>
        <c:marker val="1"/>
        <c:smooth val="0"/>
        <c:axId val="720840808"/>
        <c:axId val="720847040"/>
      </c:lineChart>
      <c:dateAx>
        <c:axId val="701709984"/>
        <c:scaling>
          <c:orientation val="minMax"/>
        </c:scaling>
        <c:delete val="0"/>
        <c:axPos val="b"/>
        <c:numFmt formatCode="General" sourceLinked="1"/>
        <c:majorTickMark val="in"/>
        <c:minorTickMark val="none"/>
        <c:tickLblPos val="nextTo"/>
        <c:spPr>
          <a:noFill/>
          <a:ln w="3175" cap="flat" cmpd="sng" algn="ctr">
            <a:solidFill>
              <a:schemeClr val="tx1"/>
            </a:solidFill>
            <a:round/>
          </a:ln>
          <a:effectLst/>
        </c:spPr>
        <c:txPr>
          <a:bodyPr rot="-4080000" spcFirstLastPara="1" vertOverflow="ellipsis" wrap="square" anchor="ctr" anchorCtr="1"/>
          <a:lstStyle/>
          <a:p>
            <a:pPr algn="ctr" rtl="0">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701708016"/>
        <c:crosses val="autoZero"/>
        <c:auto val="0"/>
        <c:lblOffset val="100"/>
        <c:baseTimeUnit val="days"/>
        <c:majorUnit val="1"/>
        <c:majorTimeUnit val="days"/>
        <c:minorUnit val="1"/>
      </c:dateAx>
      <c:valAx>
        <c:axId val="701708016"/>
        <c:scaling>
          <c:orientation val="minMax"/>
        </c:scaling>
        <c:delete val="0"/>
        <c:axPos val="l"/>
        <c:title>
          <c:tx>
            <c:rich>
              <a:bodyPr rot="-54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r>
                  <a:rPr lang="nb-NO"/>
                  <a:t>Per cent</a:t>
                </a:r>
              </a:p>
            </c:rich>
          </c:tx>
          <c:layout>
            <c:manualLayout>
              <c:xMode val="edge"/>
              <c:yMode val="edge"/>
              <c:x val="1.0264814814814815E-3"/>
              <c:y val="0.27936194444444445"/>
            </c:manualLayout>
          </c:layout>
          <c:overlay val="0"/>
          <c:spPr>
            <a:noFill/>
            <a:ln>
              <a:noFill/>
            </a:ln>
            <a:effectLst/>
          </c:spPr>
          <c:txPr>
            <a:bodyPr rot="-54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title>
        <c:numFmt formatCode="#,##0" sourceLinked="0"/>
        <c:majorTickMark val="in"/>
        <c:minorTickMark val="none"/>
        <c:tickLblPos val="nextTo"/>
        <c:spPr>
          <a:noFill/>
          <a:ln w="3175">
            <a:solidFill>
              <a:schemeClr val="tx1"/>
            </a:solidFill>
          </a:ln>
          <a:effectLst/>
        </c:spPr>
        <c:txPr>
          <a:bodyPr rot="-60000000" spcFirstLastPara="1" vertOverflow="ellipsis" vert="horz" wrap="square" anchor="ctr" anchorCtr="1"/>
          <a:lstStyle/>
          <a:p>
            <a:pPr algn="ctr" rtl="0">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701709984"/>
        <c:crosses val="autoZero"/>
        <c:crossBetween val="midCat"/>
        <c:majorUnit val="5"/>
      </c:valAx>
      <c:valAx>
        <c:axId val="720847040"/>
        <c:scaling>
          <c:orientation val="minMax"/>
          <c:max val="20"/>
          <c:min val="0"/>
        </c:scaling>
        <c:delete val="0"/>
        <c:axPos val="r"/>
        <c:numFmt formatCode="#,##0" sourceLinked="0"/>
        <c:majorTickMark val="in"/>
        <c:minorTickMark val="none"/>
        <c:tickLblPos val="nextTo"/>
        <c:spPr>
          <a:noFill/>
          <a:ln w="3175">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720840808"/>
        <c:crosses val="max"/>
        <c:crossBetween val="midCat"/>
        <c:majorUnit val="5"/>
      </c:valAx>
      <c:catAx>
        <c:axId val="720840808"/>
        <c:scaling>
          <c:orientation val="minMax"/>
        </c:scaling>
        <c:delete val="1"/>
        <c:axPos val="t"/>
        <c:numFmt formatCode="General" sourceLinked="1"/>
        <c:majorTickMark val="out"/>
        <c:minorTickMark val="none"/>
        <c:tickLblPos val="nextTo"/>
        <c:crossAx val="720847040"/>
        <c:crosses val="max"/>
        <c:auto val="1"/>
        <c:lblAlgn val="ctr"/>
        <c:lblOffset val="100"/>
        <c:noMultiLvlLbl val="0"/>
      </c:catAx>
      <c:spPr>
        <a:noFill/>
        <a:ln>
          <a:noFill/>
        </a:ln>
        <a:effectLst/>
      </c:spPr>
    </c:plotArea>
    <c:legend>
      <c:legendPos val="b"/>
      <c:layout>
        <c:manualLayout>
          <c:xMode val="edge"/>
          <c:yMode val="edge"/>
          <c:x val="3.8588557004627683E-2"/>
          <c:y val="0.92141027777777773"/>
          <c:w val="0.88502537859684338"/>
          <c:h val="7.8589722222222227E-2"/>
        </c:manualLayout>
      </c:layout>
      <c:overlay val="0"/>
      <c:spPr>
        <a:noFill/>
        <a:ln>
          <a:noFill/>
        </a:ln>
        <a:effectLst/>
      </c:spPr>
      <c:txPr>
        <a:bodyPr rot="0" spcFirstLastPara="1" vertOverflow="ellipsis" vert="horz" wrap="square" anchor="ctr" anchorCtr="1"/>
        <a:lstStyle/>
        <a:p>
          <a:pPr algn="ctr" rtl="0">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legend>
    <c:plotVisOnly val="1"/>
    <c:dispBlanksAs val="gap"/>
    <c:showDLblsOverMax val="0"/>
  </c:chart>
  <c:spPr>
    <a:solidFill>
      <a:schemeClr val="bg1"/>
    </a:solidFill>
    <a:ln w="9525" cap="flat" cmpd="sng" algn="ctr">
      <a:noFill/>
      <a:round/>
    </a:ln>
    <a:effectLst/>
  </c:spPr>
  <c:txPr>
    <a:bodyPr/>
    <a:lstStyle/>
    <a:p>
      <a:pPr>
        <a:defRPr sz="90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printSettings>
    <c:headerFooter/>
    <c:pageMargins b="0.75" l="0.7" r="0.7" t="0.75" header="0.3" footer="0.3"/>
    <c:pageSetup/>
  </c:printSettings>
</c:chartSpace>
</file>

<file path=xl/charts/chartEx1.xml><?xml version="1.0" encoding="utf-8"?>
<cx:chartSpace xmlns:a="http://schemas.openxmlformats.org/drawingml/2006/main" xmlns:r="http://schemas.openxmlformats.org/officeDocument/2006/relationships" xmlns:cx="http://schemas.microsoft.com/office/drawing/2014/chartex">
  <cx:chartData>
    <cx:data id="0">
      <cx:strDim type="cat">
        <cx:f>_xlchart.v1.0</cx:f>
      </cx:strDim>
      <cx:numDim type="val">
        <cx:f>_xlchart.v1.1</cx:f>
      </cx:numDim>
    </cx:data>
  </cx:chartData>
  <cx:chart>
    <cx:plotArea>
      <cx:plotAreaRegion>
        <cx:plotSurface>
          <cx:spPr>
            <a:ln>
              <a:noFill/>
            </a:ln>
          </cx:spPr>
        </cx:plotSurface>
        <cx:series layoutId="waterfall" uniqueId="{295516AD-EFC4-4732-95AE-6C01FBDE2375}" formatIdx="0">
          <cx:dataId val="0"/>
          <cx:layoutPr>
            <cx:visibility connectorLines="0"/>
            <cx:subtotals>
              <cx:idx val="0"/>
              <cx:idx val="6"/>
            </cx:subtotals>
          </cx:layoutPr>
        </cx:series>
      </cx:plotAreaRegion>
      <cx:axis id="0">
        <cx:catScaling gapWidth="0.5"/>
        <cx:majorTickMarks type="in"/>
        <cx:tickLabels/>
        <cx:spPr>
          <a:ln w="3175">
            <a:solidFill>
              <a:schemeClr val="tx1"/>
            </a:solidFill>
          </a:ln>
        </cx:spPr>
        <cx:txPr>
          <a:bodyPr spcFirstLastPara="1" vertOverflow="ellipsis" horzOverflow="overflow" wrap="square" lIns="0" tIns="0" rIns="0" bIns="0" anchor="ctr" anchorCtr="1"/>
          <a:lstStyle/>
          <a:p>
            <a:pPr algn="ctr" rtl="0">
              <a:defRPr>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sz="900" b="0" i="0" u="none" strike="noStrike"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endParaRPr>
          </a:p>
        </cx:txPr>
      </cx:axis>
      <cx:axis id="1">
        <cx:valScaling/>
        <cx:title>
          <cx:tx>
            <cx:txData>
              <cx:v>NOK billion</cx:v>
            </cx:txData>
          </cx:tx>
          <cx:txPr>
            <a:bodyPr spcFirstLastPara="1" vertOverflow="ellipsis" horzOverflow="overflow" wrap="square" lIns="0" tIns="0" rIns="0" bIns="0" anchor="ctr" anchorCtr="1"/>
            <a:lstStyle/>
            <a:p>
              <a:pPr algn="ctr" rtl="0">
                <a:defRPr>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r>
                <a:rPr lang="nb-NO" sz="900" b="0" i="0" u="none" strike="noStrike"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rPr>
                <a:t>NOK billion</a:t>
              </a:r>
            </a:p>
          </cx:txPr>
        </cx:title>
        <cx:majorGridlines>
          <cx:spPr>
            <a:ln>
              <a:noFill/>
            </a:ln>
          </cx:spPr>
        </cx:majorGridlines>
        <cx:majorTickMarks type="in"/>
        <cx:tickLabels/>
        <cx:spPr>
          <a:ln w="3175">
            <a:solidFill>
              <a:schemeClr val="tx1"/>
            </a:solidFill>
          </a:ln>
        </cx:spPr>
        <cx:txPr>
          <a:bodyPr spcFirstLastPara="1" vertOverflow="ellipsis" horzOverflow="overflow" wrap="square" lIns="0" tIns="0" rIns="0" bIns="0" anchor="ctr" anchorCtr="1"/>
          <a:lstStyle/>
          <a:p>
            <a:pPr algn="ctr" rtl="0">
              <a:defRPr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sz="900" b="0" i="0" u="none" strike="noStrike"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endParaRPr>
          </a:p>
        </cx:txPr>
      </cx:axis>
    </cx:plotArea>
    <cx:legend pos="b" align="ctr" overlay="0">
      <cx:txPr>
        <a:bodyPr vertOverflow="overflow" horzOverflow="overflow" wrap="square" lIns="0" tIns="0" rIns="0" bIns="0"/>
        <a:lstStyle/>
        <a:p>
          <a:pPr algn="ctr" rtl="0">
            <a:defRPr sz="900" b="0" i="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en-GB" sz="90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endParaRPr>
        </a:p>
      </cx:txPr>
    </cx:legend>
  </cx:chart>
  <cx:spPr>
    <a:ln>
      <a:noFill/>
    </a:ln>
  </cx:spPr>
</cx:chartSpace>
</file>

<file path=xl/charts/chartEx2.xml><?xml version="1.0" encoding="utf-8"?>
<cx:chartSpace xmlns:a="http://schemas.openxmlformats.org/drawingml/2006/main" xmlns:r="http://schemas.openxmlformats.org/officeDocument/2006/relationships" xmlns:cx="http://schemas.microsoft.com/office/drawing/2014/chartex">
  <cx:chartData>
    <cx:data id="0">
      <cx:strDim type="cat">
        <cx:f>_xlchart.v1.2</cx:f>
      </cx:strDim>
      <cx:numDim type="val">
        <cx:f>_xlchart.v1.3</cx:f>
      </cx:numDim>
    </cx:data>
  </cx:chartData>
  <cx:chart>
    <cx:plotArea>
      <cx:plotAreaRegion>
        <cx:series layoutId="waterfall" uniqueId="{FCF27F32-0082-4343-B352-2A5BD3EB5CAB}">
          <cx:dataLabels pos="outEnd">
            <cx:numFmt formatCode="+0.0;-0.0;" sourceLinked="0"/>
            <cx:txPr>
              <a:bodyPr vertOverflow="overflow" horzOverflow="overflow" wrap="square" lIns="0" tIns="0" rIns="0" bIns="0"/>
              <a:lstStyle/>
              <a:p>
                <a:pPr algn="ctr" rtl="0">
                  <a:defRPr sz="900" b="0" i="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sz="90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endParaRPr>
              </a:p>
            </cx:txPr>
            <cx:visibility seriesName="0" categoryName="0" value="1"/>
            <cx:separator>. </cx:separator>
            <cx:dataLabel idx="0">
              <cx:numFmt formatCode="# ##0.0" sourceLinked="0"/>
              <cx:visibility seriesName="0" categoryName="0" value="1"/>
              <cx:separator>, </cx:separator>
            </cx:dataLabel>
            <cx:dataLabel idx="5">
              <cx:numFmt formatCode="# ##0.0" sourceLinked="0"/>
              <cx:visibility seriesName="0" categoryName="0" value="1"/>
              <cx:separator>. </cx:separator>
            </cx:dataLabel>
          </cx:dataLabels>
          <cx:dataId val="0"/>
          <cx:layoutPr>
            <cx:visibility connectorLines="1"/>
            <cx:subtotals>
              <cx:idx val="5"/>
            </cx:subtotals>
          </cx:layoutPr>
        </cx:series>
      </cx:plotAreaRegion>
      <cx:axis id="0">
        <cx:catScaling gapWidth="0.5"/>
        <cx:majorTickMarks type="in"/>
        <cx:tickLabels/>
        <cx:spPr>
          <a:ln w="3175">
            <a:solidFill>
              <a:schemeClr val="tx1"/>
            </a:solidFill>
          </a:ln>
        </cx:spPr>
        <cx:txPr>
          <a:bodyPr vertOverflow="overflow" horzOverflow="overflow" wrap="square" lIns="0" tIns="0" rIns="0" bIns="0"/>
          <a:lstStyle/>
          <a:p>
            <a:pPr algn="ctr" rtl="0">
              <a:defRPr>
                <a:latin typeface="Open Sans" panose="020B0606030504020204" pitchFamily="34" charset="0"/>
                <a:ea typeface="Open Sans" panose="020B0606030504020204" pitchFamily="34" charset="0"/>
                <a:cs typeface="Open Sans" panose="020B0606030504020204" pitchFamily="34" charset="0"/>
              </a:defRPr>
            </a:pPr>
            <a:endParaRPr lang="nb-NO" sz="900" b="0" i="0">
              <a:solidFill>
                <a:srgbClr val="000000"/>
              </a:solidFill>
              <a:latin typeface="Open Sans" panose="020B0606030504020204" pitchFamily="34" charset="0"/>
              <a:ea typeface="Open Sans" panose="020B0606030504020204" pitchFamily="34" charset="0"/>
              <a:cs typeface="Open Sans" panose="020B0606030504020204" pitchFamily="34" charset="0"/>
            </a:endParaRPr>
          </a:p>
        </cx:txPr>
      </cx:axis>
      <cx:axis id="1">
        <cx:valScaling/>
        <cx:title>
          <cx:tx>
            <cx:txData>
              <cx:v>CET capital ratio (per cent)</cx:v>
            </cx:txData>
          </cx:tx>
          <cx:txPr>
            <a:bodyPr spcFirstLastPara="1" vertOverflow="ellipsis" horzOverflow="overflow" wrap="square" lIns="0" tIns="0" rIns="0" bIns="0" anchor="ctr" anchorCtr="1"/>
            <a:lstStyle/>
            <a:p>
              <a:pPr algn="ctr" rtl="0">
                <a:defRPr>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r>
                <a:rPr lang="nb-NO" sz="900" b="0" i="0" u="none" strike="noStrike"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rPr>
                <a:t>CET capital ratio (per cent)</a:t>
              </a:r>
            </a:p>
          </cx:txPr>
        </cx:title>
        <cx:majorGridlines>
          <cx:spPr>
            <a:ln>
              <a:noFill/>
            </a:ln>
          </cx:spPr>
        </cx:majorGridlines>
        <cx:majorTickMarks type="in"/>
        <cx:tickLabels/>
        <cx:numFmt formatCode="# ##0" sourceLinked="0"/>
        <cx:spPr>
          <a:ln w="3175">
            <a:solidFill>
              <a:schemeClr val="tx1"/>
            </a:solidFill>
          </a:ln>
        </cx:spPr>
        <cx:txPr>
          <a:bodyPr vertOverflow="overflow" horzOverflow="overflow" wrap="square" lIns="0" tIns="0" rIns="0" bIns="0"/>
          <a:lstStyle/>
          <a:p>
            <a:pPr algn="ctr" rtl="0">
              <a:defRPr sz="900" b="0" i="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sz="90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endParaRPr>
          </a:p>
        </cx:txPr>
      </cx:axis>
    </cx:plotArea>
  </cx:chart>
  <cx:spPr>
    <a:ln>
      <a:noFill/>
    </a:ln>
  </cx:spPr>
</cx: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395">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14.xml><?xml version="1.0" encoding="utf-8"?>
<cs:chartStyle xmlns:cs="http://schemas.microsoft.com/office/drawing/2012/chartStyle" xmlns:a="http://schemas.openxmlformats.org/drawingml/2006/main" id="395">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1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3.xml.rels><?xml version="1.0" encoding="UTF-8" standalone="yes"?>
<Relationships xmlns="http://schemas.openxmlformats.org/package/2006/relationships"><Relationship Id="rId1" Type="http://schemas.microsoft.com/office/2014/relationships/chartEx" Target="../charts/chartEx1.xml"/></Relationships>
</file>

<file path=xl/drawings/_rels/drawing14.xml.rels><?xml version="1.0" encoding="UTF-8" standalone="yes"?>
<Relationships xmlns="http://schemas.openxmlformats.org/package/2006/relationships"><Relationship Id="rId1" Type="http://schemas.microsoft.com/office/2014/relationships/chartEx" Target="../charts/chartEx2.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18.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19.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20.xml.rels><?xml version="1.0" encoding="UTF-8" standalone="yes"?>
<Relationships xmlns="http://schemas.openxmlformats.org/package/2006/relationships"><Relationship Id="rId1" Type="http://schemas.openxmlformats.org/officeDocument/2006/relationships/chart" Target="../charts/chart18.xml"/></Relationships>
</file>

<file path=xl/drawings/_rels/drawing21.xml.rels><?xml version="1.0" encoding="UTF-8" standalone="yes"?>
<Relationships xmlns="http://schemas.openxmlformats.org/package/2006/relationships"><Relationship Id="rId1" Type="http://schemas.openxmlformats.org/officeDocument/2006/relationships/chart" Target="../charts/chart19.xml"/></Relationships>
</file>

<file path=xl/drawings/_rels/drawing22.xml.rels><?xml version="1.0" encoding="UTF-8" standalone="yes"?>
<Relationships xmlns="http://schemas.openxmlformats.org/package/2006/relationships"><Relationship Id="rId1" Type="http://schemas.openxmlformats.org/officeDocument/2006/relationships/chart" Target="../charts/chart20.xml"/></Relationships>
</file>

<file path=xl/drawings/_rels/drawing23.xml.rels><?xml version="1.0" encoding="UTF-8" standalone="yes"?>
<Relationships xmlns="http://schemas.openxmlformats.org/package/2006/relationships"><Relationship Id="rId1" Type="http://schemas.openxmlformats.org/officeDocument/2006/relationships/chart" Target="../charts/chart21.xml"/></Relationships>
</file>

<file path=xl/drawings/_rels/drawing24.xml.rels><?xml version="1.0" encoding="UTF-8" standalone="yes"?>
<Relationships xmlns="http://schemas.openxmlformats.org/package/2006/relationships"><Relationship Id="rId1" Type="http://schemas.openxmlformats.org/officeDocument/2006/relationships/chart" Target="../charts/chart22.xml"/></Relationships>
</file>

<file path=xl/drawings/_rels/drawing25.xml.rels><?xml version="1.0" encoding="UTF-8" standalone="yes"?>
<Relationships xmlns="http://schemas.openxmlformats.org/package/2006/relationships"><Relationship Id="rId1" Type="http://schemas.openxmlformats.org/officeDocument/2006/relationships/chart" Target="../charts/chart23.xml"/></Relationships>
</file>

<file path=xl/drawings/_rels/drawing26.xml.rels><?xml version="1.0" encoding="UTF-8" standalone="yes"?>
<Relationships xmlns="http://schemas.openxmlformats.org/package/2006/relationships"><Relationship Id="rId1" Type="http://schemas.openxmlformats.org/officeDocument/2006/relationships/chart" Target="../charts/chart24.xml"/></Relationships>
</file>

<file path=xl/drawings/_rels/drawing27.xml.rels><?xml version="1.0" encoding="UTF-8" standalone="yes"?>
<Relationships xmlns="http://schemas.openxmlformats.org/package/2006/relationships"><Relationship Id="rId1" Type="http://schemas.openxmlformats.org/officeDocument/2006/relationships/chart" Target="../charts/chart25.xml"/></Relationships>
</file>

<file path=xl/drawings/_rels/drawing28.xml.rels><?xml version="1.0" encoding="UTF-8" standalone="yes"?>
<Relationships xmlns="http://schemas.openxmlformats.org/package/2006/relationships"><Relationship Id="rId1" Type="http://schemas.openxmlformats.org/officeDocument/2006/relationships/chart" Target="../charts/chart26.xml"/></Relationships>
</file>

<file path=xl/drawings/_rels/drawing29.xml.rels><?xml version="1.0" encoding="UTF-8" standalone="yes"?>
<Relationships xmlns="http://schemas.openxmlformats.org/package/2006/relationships"><Relationship Id="rId1" Type="http://schemas.openxmlformats.org/officeDocument/2006/relationships/chart" Target="../charts/chart27.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30.xml.rels><?xml version="1.0" encoding="UTF-8" standalone="yes"?>
<Relationships xmlns="http://schemas.openxmlformats.org/package/2006/relationships"><Relationship Id="rId1" Type="http://schemas.openxmlformats.org/officeDocument/2006/relationships/chart" Target="../charts/chart28.xml"/></Relationships>
</file>

<file path=xl/drawings/_rels/drawing31.xml.rels><?xml version="1.0" encoding="UTF-8" standalone="yes"?>
<Relationships xmlns="http://schemas.openxmlformats.org/package/2006/relationships"><Relationship Id="rId1" Type="http://schemas.openxmlformats.org/officeDocument/2006/relationships/chart" Target="../charts/chart29.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6</xdr:col>
      <xdr:colOff>407986</xdr:colOff>
      <xdr:row>4</xdr:row>
      <xdr:rowOff>49210</xdr:rowOff>
    </xdr:from>
    <xdr:to>
      <xdr:col>12</xdr:col>
      <xdr:colOff>54886</xdr:colOff>
      <xdr:row>23</xdr:row>
      <xdr:rowOff>29710</xdr:rowOff>
    </xdr:to>
    <xdr:graphicFrame macro="">
      <xdr:nvGraphicFramePr>
        <xdr:cNvPr id="8" name="Chart 1">
          <a:extLst>
            <a:ext uri="{FF2B5EF4-FFF2-40B4-BE49-F238E27FC236}">
              <a16:creationId xmlns:a16="http://schemas.microsoft.com/office/drawing/2014/main" id="{54B54C07-A5F4-4AF3-94C0-4E6244CE8FD1}"/>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4</xdr:col>
      <xdr:colOff>723663</xdr:colOff>
      <xdr:row>3</xdr:row>
      <xdr:rowOff>153783</xdr:rowOff>
    </xdr:from>
    <xdr:to>
      <xdr:col>10</xdr:col>
      <xdr:colOff>780138</xdr:colOff>
      <xdr:row>22</xdr:row>
      <xdr:rowOff>162858</xdr:rowOff>
    </xdr:to>
    <xdr:graphicFrame macro="">
      <xdr:nvGraphicFramePr>
        <xdr:cNvPr id="2" name="Diagram 1">
          <a:extLst>
            <a:ext uri="{FF2B5EF4-FFF2-40B4-BE49-F238E27FC236}">
              <a16:creationId xmlns:a16="http://schemas.microsoft.com/office/drawing/2014/main" id="{EABFA43B-95A7-4B3E-BF41-A751FFD93F32}"/>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editAs="oneCell">
    <xdr:from>
      <xdr:col>4</xdr:col>
      <xdr:colOff>742713</xdr:colOff>
      <xdr:row>2</xdr:row>
      <xdr:rowOff>193626</xdr:rowOff>
    </xdr:from>
    <xdr:to>
      <xdr:col>10</xdr:col>
      <xdr:colOff>799188</xdr:colOff>
      <xdr:row>21</xdr:row>
      <xdr:rowOff>164601</xdr:rowOff>
    </xdr:to>
    <xdr:graphicFrame macro="">
      <xdr:nvGraphicFramePr>
        <xdr:cNvPr id="5" name="Diagram 1">
          <a:extLst>
            <a:ext uri="{FF2B5EF4-FFF2-40B4-BE49-F238E27FC236}">
              <a16:creationId xmlns:a16="http://schemas.microsoft.com/office/drawing/2014/main" id="{D80CCEB7-2149-4343-8233-5D8159B8127A}"/>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editAs="oneCell">
    <xdr:from>
      <xdr:col>2</xdr:col>
      <xdr:colOff>1028700</xdr:colOff>
      <xdr:row>6</xdr:row>
      <xdr:rowOff>14287</xdr:rowOff>
    </xdr:from>
    <xdr:to>
      <xdr:col>11</xdr:col>
      <xdr:colOff>447000</xdr:colOff>
      <xdr:row>25</xdr:row>
      <xdr:rowOff>23362</xdr:rowOff>
    </xdr:to>
    <xdr:graphicFrame macro="">
      <xdr:nvGraphicFramePr>
        <xdr:cNvPr id="4" name="Diagram 2">
          <a:extLst>
            <a:ext uri="{FF2B5EF4-FFF2-40B4-BE49-F238E27FC236}">
              <a16:creationId xmlns:a16="http://schemas.microsoft.com/office/drawing/2014/main" id="{DF6EC3FD-5F84-8638-0C2E-6263E2A95492}"/>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editAs="oneCell">
    <xdr:from>
      <xdr:col>2</xdr:col>
      <xdr:colOff>1112837</xdr:colOff>
      <xdr:row>3</xdr:row>
      <xdr:rowOff>141286</xdr:rowOff>
    </xdr:from>
    <xdr:to>
      <xdr:col>8</xdr:col>
      <xdr:colOff>197762</xdr:colOff>
      <xdr:row>22</xdr:row>
      <xdr:rowOff>153536</xdr:rowOff>
    </xdr:to>
    <mc:AlternateContent xmlns:mc="http://schemas.openxmlformats.org/markup-compatibility/2006">
      <mc:Choice xmlns:cx1="http://schemas.microsoft.com/office/drawing/2015/9/8/chartex" Requires="cx1">
        <xdr:graphicFrame macro="">
          <xdr:nvGraphicFramePr>
            <xdr:cNvPr id="2" name="Diagram 2">
              <a:extLst>
                <a:ext uri="{FF2B5EF4-FFF2-40B4-BE49-F238E27FC236}">
                  <a16:creationId xmlns:a16="http://schemas.microsoft.com/office/drawing/2014/main" id="{A2585ACB-4C70-49AA-B009-3B4B8AEDF75C}"/>
                </a:ext>
              </a:extLst>
            </xdr:cNvPr>
            <xdr:cNvGraphicFramePr>
              <a:graphicFrameLocks noChangeAspect="1"/>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1"/>
            </a:graphicData>
          </a:graphic>
        </xdr:graphicFrame>
      </mc:Choice>
      <mc:Fallback>
        <xdr:sp macro="" textlink="">
          <xdr:nvSpPr>
            <xdr:cNvPr id="0" name=""/>
            <xdr:cNvSpPr>
              <a:spLocks noTextEdit="1"/>
            </xdr:cNvSpPr>
          </xdr:nvSpPr>
          <xdr:spPr>
            <a:xfrm>
              <a:off x="4092257" y="735646"/>
              <a:ext cx="5287605" cy="3608890"/>
            </a:xfrm>
            <a:prstGeom prst="rect">
              <a:avLst/>
            </a:prstGeom>
            <a:solidFill>
              <a:prstClr val="white"/>
            </a:solidFill>
            <a:ln w="1">
              <a:solidFill>
                <a:prstClr val="green"/>
              </a:solidFill>
            </a:ln>
          </xdr:spPr>
          <xdr:txBody>
            <a:bodyPr vertOverflow="clip" horzOverflow="clip"/>
            <a:lstStyle/>
            <a:p>
              <a:r>
                <a:rPr lang="nb-NO" sz="1100"/>
                <a:t>Diagrammet er ikke tilgjengelig i din versjon av Excel.
Hvis du redigerer denne figuren eller lagrer denne arbeidsboken i et annet filformat, blir diagrammet ødelagt for godt.</a:t>
              </a:r>
            </a:p>
          </xdr:txBody>
        </xdr:sp>
      </mc:Fallback>
    </mc:AlternateContent>
    <xdr:clientData/>
  </xdr:twoCellAnchor>
</xdr:wsDr>
</file>

<file path=xl/drawings/drawing14.xml><?xml version="1.0" encoding="utf-8"?>
<xdr:wsDr xmlns:xdr="http://schemas.openxmlformats.org/drawingml/2006/spreadsheetDrawing" xmlns:a="http://schemas.openxmlformats.org/drawingml/2006/main">
  <xdr:twoCellAnchor editAs="oneCell">
    <xdr:from>
      <xdr:col>4</xdr:col>
      <xdr:colOff>457200</xdr:colOff>
      <xdr:row>4</xdr:row>
      <xdr:rowOff>20635</xdr:rowOff>
    </xdr:from>
    <xdr:to>
      <xdr:col>11</xdr:col>
      <xdr:colOff>294600</xdr:colOff>
      <xdr:row>25</xdr:row>
      <xdr:rowOff>77335</xdr:rowOff>
    </xdr:to>
    <mc:AlternateContent xmlns:mc="http://schemas.openxmlformats.org/markup-compatibility/2006">
      <mc:Choice xmlns:cx1="http://schemas.microsoft.com/office/drawing/2015/9/8/chartex" Requires="cx1">
        <xdr:graphicFrame macro="">
          <xdr:nvGraphicFramePr>
            <xdr:cNvPr id="2" name="Diagram 1">
              <a:extLst>
                <a:ext uri="{FF2B5EF4-FFF2-40B4-BE49-F238E27FC236}">
                  <a16:creationId xmlns:a16="http://schemas.microsoft.com/office/drawing/2014/main" id="{7FC48376-7C66-4151-A3A6-03E4DB86B7C4}"/>
                </a:ext>
              </a:extLst>
            </xdr:cNvPr>
            <xdr:cNvGraphicFramePr>
              <a:graphicFrameLocks noChangeAspect="1"/>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1"/>
            </a:graphicData>
          </a:graphic>
        </xdr:graphicFrame>
      </mc:Choice>
      <mc:Fallback>
        <xdr:sp macro="" textlink="">
          <xdr:nvSpPr>
            <xdr:cNvPr id="0" name=""/>
            <xdr:cNvSpPr>
              <a:spLocks noTextEdit="1"/>
            </xdr:cNvSpPr>
          </xdr:nvSpPr>
          <xdr:spPr>
            <a:xfrm>
              <a:off x="4191000" y="843595"/>
              <a:ext cx="5331420" cy="3760020"/>
            </a:xfrm>
            <a:prstGeom prst="rect">
              <a:avLst/>
            </a:prstGeom>
            <a:solidFill>
              <a:prstClr val="white"/>
            </a:solidFill>
            <a:ln w="1">
              <a:solidFill>
                <a:prstClr val="green"/>
              </a:solidFill>
            </a:ln>
          </xdr:spPr>
          <xdr:txBody>
            <a:bodyPr vertOverflow="clip" horzOverflow="clip"/>
            <a:lstStyle/>
            <a:p>
              <a:r>
                <a:rPr lang="nb-NO" sz="1100"/>
                <a:t>Diagrammet er ikke tilgjengelig i din versjon av Excel.
Hvis du redigerer denne figuren eller lagrer denne arbeidsboken i et annet filformat, blir diagrammet ødelagt for godt.</a:t>
              </a:r>
            </a:p>
          </xdr:txBody>
        </xdr:sp>
      </mc:Fallback>
    </mc:AlternateContent>
    <xdr:clientData/>
  </xdr:twoCellAnchor>
</xdr:wsDr>
</file>

<file path=xl/drawings/drawing15.xml><?xml version="1.0" encoding="utf-8"?>
<xdr:wsDr xmlns:xdr="http://schemas.openxmlformats.org/drawingml/2006/spreadsheetDrawing" xmlns:a="http://schemas.openxmlformats.org/drawingml/2006/main">
  <xdr:twoCellAnchor>
    <xdr:from>
      <xdr:col>6</xdr:col>
      <xdr:colOff>56913</xdr:colOff>
      <xdr:row>3</xdr:row>
      <xdr:rowOff>155527</xdr:rowOff>
    </xdr:from>
    <xdr:to>
      <xdr:col>11</xdr:col>
      <xdr:colOff>532488</xdr:colOff>
      <xdr:row>21</xdr:row>
      <xdr:rowOff>193177</xdr:rowOff>
    </xdr:to>
    <xdr:graphicFrame macro="">
      <xdr:nvGraphicFramePr>
        <xdr:cNvPr id="3" name="Diagram 1">
          <a:extLst>
            <a:ext uri="{FF2B5EF4-FFF2-40B4-BE49-F238E27FC236}">
              <a16:creationId xmlns:a16="http://schemas.microsoft.com/office/drawing/2014/main" id="{E1FAE740-5830-449D-9008-218C6D733F33}"/>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editAs="oneCell">
    <xdr:from>
      <xdr:col>5</xdr:col>
      <xdr:colOff>447437</xdr:colOff>
      <xdr:row>3</xdr:row>
      <xdr:rowOff>107900</xdr:rowOff>
    </xdr:from>
    <xdr:to>
      <xdr:col>11</xdr:col>
      <xdr:colOff>84812</xdr:colOff>
      <xdr:row>22</xdr:row>
      <xdr:rowOff>183650</xdr:rowOff>
    </xdr:to>
    <xdr:graphicFrame macro="">
      <xdr:nvGraphicFramePr>
        <xdr:cNvPr id="3" name="Diagram 1">
          <a:extLst>
            <a:ext uri="{FF2B5EF4-FFF2-40B4-BE49-F238E27FC236}">
              <a16:creationId xmlns:a16="http://schemas.microsoft.com/office/drawing/2014/main" id="{88C4945D-8745-4D84-9281-BE2224A0202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0</xdr:col>
      <xdr:colOff>581025</xdr:colOff>
      <xdr:row>8</xdr:row>
      <xdr:rowOff>118462</xdr:rowOff>
    </xdr:from>
    <xdr:to>
      <xdr:col>2</xdr:col>
      <xdr:colOff>1790025</xdr:colOff>
      <xdr:row>27</xdr:row>
      <xdr:rowOff>127537</xdr:rowOff>
    </xdr:to>
    <xdr:graphicFrame macro="">
      <xdr:nvGraphicFramePr>
        <xdr:cNvPr id="8" name="Chart 1">
          <a:extLst>
            <a:ext uri="{FF2B5EF4-FFF2-40B4-BE49-F238E27FC236}">
              <a16:creationId xmlns:a16="http://schemas.microsoft.com/office/drawing/2014/main" id="{BEC877DF-1228-4006-969A-338E06A5C60C}"/>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0</xdr:col>
      <xdr:colOff>1670050</xdr:colOff>
      <xdr:row>9</xdr:row>
      <xdr:rowOff>47625</xdr:rowOff>
    </xdr:from>
    <xdr:to>
      <xdr:col>2</xdr:col>
      <xdr:colOff>2879050</xdr:colOff>
      <xdr:row>28</xdr:row>
      <xdr:rowOff>75750</xdr:rowOff>
    </xdr:to>
    <xdr:graphicFrame macro="">
      <xdr:nvGraphicFramePr>
        <xdr:cNvPr id="3" name="Chart 1">
          <a:extLst>
            <a:ext uri="{FF2B5EF4-FFF2-40B4-BE49-F238E27FC236}">
              <a16:creationId xmlns:a16="http://schemas.microsoft.com/office/drawing/2014/main" id="{7CCF9D10-EA39-4E31-83C9-AEED6167D80E}"/>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5</xdr:col>
      <xdr:colOff>7936</xdr:colOff>
      <xdr:row>4</xdr:row>
      <xdr:rowOff>163510</xdr:rowOff>
    </xdr:from>
    <xdr:to>
      <xdr:col>10</xdr:col>
      <xdr:colOff>902611</xdr:colOff>
      <xdr:row>23</xdr:row>
      <xdr:rowOff>144010</xdr:rowOff>
    </xdr:to>
    <xdr:graphicFrame macro="">
      <xdr:nvGraphicFramePr>
        <xdr:cNvPr id="2" name="Chart 1">
          <a:extLst>
            <a:ext uri="{FF2B5EF4-FFF2-40B4-BE49-F238E27FC236}">
              <a16:creationId xmlns:a16="http://schemas.microsoft.com/office/drawing/2014/main" id="{3912F8A6-589A-4332-B98E-15FB307E0503}"/>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6</xdr:col>
      <xdr:colOff>407986</xdr:colOff>
      <xdr:row>4</xdr:row>
      <xdr:rowOff>77785</xdr:rowOff>
    </xdr:from>
    <xdr:to>
      <xdr:col>12</xdr:col>
      <xdr:colOff>54886</xdr:colOff>
      <xdr:row>23</xdr:row>
      <xdr:rowOff>58285</xdr:rowOff>
    </xdr:to>
    <xdr:graphicFrame macro="">
      <xdr:nvGraphicFramePr>
        <xdr:cNvPr id="15" name="Chart 1">
          <a:extLst>
            <a:ext uri="{FF2B5EF4-FFF2-40B4-BE49-F238E27FC236}">
              <a16:creationId xmlns:a16="http://schemas.microsoft.com/office/drawing/2014/main" id="{FAA17535-FCFE-489F-922B-9555B4EB5A07}"/>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xdr:from>
      <xdr:col>5</xdr:col>
      <xdr:colOff>7936</xdr:colOff>
      <xdr:row>4</xdr:row>
      <xdr:rowOff>163510</xdr:rowOff>
    </xdr:from>
    <xdr:to>
      <xdr:col>10</xdr:col>
      <xdr:colOff>902611</xdr:colOff>
      <xdr:row>23</xdr:row>
      <xdr:rowOff>144010</xdr:rowOff>
    </xdr:to>
    <xdr:graphicFrame macro="">
      <xdr:nvGraphicFramePr>
        <xdr:cNvPr id="2" name="Chart 1">
          <a:extLst>
            <a:ext uri="{FF2B5EF4-FFF2-40B4-BE49-F238E27FC236}">
              <a16:creationId xmlns:a16="http://schemas.microsoft.com/office/drawing/2014/main" id="{F9C9A47E-4529-44C2-B1E4-C8C55E6412AC}"/>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1.xml><?xml version="1.0" encoding="utf-8"?>
<xdr:wsDr xmlns:xdr="http://schemas.openxmlformats.org/drawingml/2006/spreadsheetDrawing" xmlns:a="http://schemas.openxmlformats.org/drawingml/2006/main">
  <xdr:twoCellAnchor>
    <xdr:from>
      <xdr:col>5</xdr:col>
      <xdr:colOff>0</xdr:colOff>
      <xdr:row>7</xdr:row>
      <xdr:rowOff>0</xdr:rowOff>
    </xdr:from>
    <xdr:to>
      <xdr:col>10</xdr:col>
      <xdr:colOff>894675</xdr:colOff>
      <xdr:row>25</xdr:row>
      <xdr:rowOff>171000</xdr:rowOff>
    </xdr:to>
    <xdr:graphicFrame macro="">
      <xdr:nvGraphicFramePr>
        <xdr:cNvPr id="19" name="Chart 1">
          <a:extLst>
            <a:ext uri="{FF2B5EF4-FFF2-40B4-BE49-F238E27FC236}">
              <a16:creationId xmlns:a16="http://schemas.microsoft.com/office/drawing/2014/main" id="{DD923F25-0B96-44B0-A25A-23C717611F23}"/>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2.xml><?xml version="1.0" encoding="utf-8"?>
<xdr:wsDr xmlns:xdr="http://schemas.openxmlformats.org/drawingml/2006/spreadsheetDrawing" xmlns:a="http://schemas.openxmlformats.org/drawingml/2006/main">
  <xdr:twoCellAnchor>
    <xdr:from>
      <xdr:col>4</xdr:col>
      <xdr:colOff>219075</xdr:colOff>
      <xdr:row>6</xdr:row>
      <xdr:rowOff>152400</xdr:rowOff>
    </xdr:from>
    <xdr:to>
      <xdr:col>10</xdr:col>
      <xdr:colOff>275550</xdr:colOff>
      <xdr:row>25</xdr:row>
      <xdr:rowOff>132900</xdr:rowOff>
    </xdr:to>
    <xdr:graphicFrame macro="">
      <xdr:nvGraphicFramePr>
        <xdr:cNvPr id="12" name="Diagram 2">
          <a:extLst>
            <a:ext uri="{FF2B5EF4-FFF2-40B4-BE49-F238E27FC236}">
              <a16:creationId xmlns:a16="http://schemas.microsoft.com/office/drawing/2014/main" id="{3812DC9C-D27B-3503-4D42-AD5604546C1D}"/>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3.xml><?xml version="1.0" encoding="utf-8"?>
<xdr:wsDr xmlns:xdr="http://schemas.openxmlformats.org/drawingml/2006/spreadsheetDrawing" xmlns:a="http://schemas.openxmlformats.org/drawingml/2006/main">
  <xdr:twoCellAnchor>
    <xdr:from>
      <xdr:col>5</xdr:col>
      <xdr:colOff>95022</xdr:colOff>
      <xdr:row>4</xdr:row>
      <xdr:rowOff>16101</xdr:rowOff>
    </xdr:from>
    <xdr:to>
      <xdr:col>14</xdr:col>
      <xdr:colOff>122922</xdr:colOff>
      <xdr:row>21</xdr:row>
      <xdr:rowOff>53751</xdr:rowOff>
    </xdr:to>
    <xdr:graphicFrame macro="">
      <xdr:nvGraphicFramePr>
        <xdr:cNvPr id="2" name="Chart 1">
          <a:extLst>
            <a:ext uri="{FF2B5EF4-FFF2-40B4-BE49-F238E27FC236}">
              <a16:creationId xmlns:a16="http://schemas.microsoft.com/office/drawing/2014/main" id="{384FC30D-1673-43B4-BAF5-7610EC6271BA}"/>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4.xml><?xml version="1.0" encoding="utf-8"?>
<xdr:wsDr xmlns:xdr="http://schemas.openxmlformats.org/drawingml/2006/spreadsheetDrawing" xmlns:a="http://schemas.openxmlformats.org/drawingml/2006/main">
  <xdr:twoCellAnchor editAs="oneCell">
    <xdr:from>
      <xdr:col>5</xdr:col>
      <xdr:colOff>880531</xdr:colOff>
      <xdr:row>4</xdr:row>
      <xdr:rowOff>68407</xdr:rowOff>
    </xdr:from>
    <xdr:to>
      <xdr:col>12</xdr:col>
      <xdr:colOff>756031</xdr:colOff>
      <xdr:row>26</xdr:row>
      <xdr:rowOff>106057</xdr:rowOff>
    </xdr:to>
    <xdr:graphicFrame macro="">
      <xdr:nvGraphicFramePr>
        <xdr:cNvPr id="4" name="Diagram 1">
          <a:extLst>
            <a:ext uri="{FF2B5EF4-FFF2-40B4-BE49-F238E27FC236}">
              <a16:creationId xmlns:a16="http://schemas.microsoft.com/office/drawing/2014/main" id="{52A56B24-CE70-4334-A077-B3C67007A512}"/>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5.xml><?xml version="1.0" encoding="utf-8"?>
<xdr:wsDr xmlns:xdr="http://schemas.openxmlformats.org/drawingml/2006/spreadsheetDrawing" xmlns:a="http://schemas.openxmlformats.org/drawingml/2006/main">
  <xdr:twoCellAnchor editAs="oneCell">
    <xdr:from>
      <xdr:col>5</xdr:col>
      <xdr:colOff>175682</xdr:colOff>
      <xdr:row>4</xdr:row>
      <xdr:rowOff>27132</xdr:rowOff>
    </xdr:from>
    <xdr:to>
      <xdr:col>12</xdr:col>
      <xdr:colOff>51182</xdr:colOff>
      <xdr:row>26</xdr:row>
      <xdr:rowOff>64782</xdr:rowOff>
    </xdr:to>
    <xdr:graphicFrame macro="">
      <xdr:nvGraphicFramePr>
        <xdr:cNvPr id="4" name="Diagram 1">
          <a:extLst>
            <a:ext uri="{FF2B5EF4-FFF2-40B4-BE49-F238E27FC236}">
              <a16:creationId xmlns:a16="http://schemas.microsoft.com/office/drawing/2014/main" id="{0120D36A-E661-4C88-8373-27D350756DE9}"/>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6.xml><?xml version="1.0" encoding="utf-8"?>
<xdr:wsDr xmlns:xdr="http://schemas.openxmlformats.org/drawingml/2006/spreadsheetDrawing" xmlns:a="http://schemas.openxmlformats.org/drawingml/2006/main">
  <xdr:twoCellAnchor editAs="oneCell">
    <xdr:from>
      <xdr:col>1</xdr:col>
      <xdr:colOff>350306</xdr:colOff>
      <xdr:row>13</xdr:row>
      <xdr:rowOff>153105</xdr:rowOff>
    </xdr:from>
    <xdr:to>
      <xdr:col>8</xdr:col>
      <xdr:colOff>16256</xdr:colOff>
      <xdr:row>36</xdr:row>
      <xdr:rowOff>28830</xdr:rowOff>
    </xdr:to>
    <xdr:graphicFrame macro="">
      <xdr:nvGraphicFramePr>
        <xdr:cNvPr id="4" name="Diagram 2">
          <a:extLst>
            <a:ext uri="{FF2B5EF4-FFF2-40B4-BE49-F238E27FC236}">
              <a16:creationId xmlns:a16="http://schemas.microsoft.com/office/drawing/2014/main" id="{4165E566-4CAC-40CA-9D9B-E59125ED4128}"/>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7.xml><?xml version="1.0" encoding="utf-8"?>
<xdr:wsDr xmlns:xdr="http://schemas.openxmlformats.org/drawingml/2006/spreadsheetDrawing" xmlns:a="http://schemas.openxmlformats.org/drawingml/2006/main">
  <xdr:twoCellAnchor editAs="oneCell">
    <xdr:from>
      <xdr:col>3</xdr:col>
      <xdr:colOff>199844</xdr:colOff>
      <xdr:row>14</xdr:row>
      <xdr:rowOff>100662</xdr:rowOff>
    </xdr:from>
    <xdr:to>
      <xdr:col>10</xdr:col>
      <xdr:colOff>75344</xdr:colOff>
      <xdr:row>36</xdr:row>
      <xdr:rowOff>138312</xdr:rowOff>
    </xdr:to>
    <xdr:graphicFrame macro="">
      <xdr:nvGraphicFramePr>
        <xdr:cNvPr id="5" name="Diagram 1">
          <a:extLst>
            <a:ext uri="{FF2B5EF4-FFF2-40B4-BE49-F238E27FC236}">
              <a16:creationId xmlns:a16="http://schemas.microsoft.com/office/drawing/2014/main" id="{AC2B096E-37F6-4F74-95D1-F44F1BDB01FC}"/>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8.xml><?xml version="1.0" encoding="utf-8"?>
<xdr:wsDr xmlns:xdr="http://schemas.openxmlformats.org/drawingml/2006/spreadsheetDrawing" xmlns:a="http://schemas.openxmlformats.org/drawingml/2006/main">
  <xdr:twoCellAnchor editAs="oneCell">
    <xdr:from>
      <xdr:col>6</xdr:col>
      <xdr:colOff>514350</xdr:colOff>
      <xdr:row>5</xdr:row>
      <xdr:rowOff>152399</xdr:rowOff>
    </xdr:from>
    <xdr:to>
      <xdr:col>13</xdr:col>
      <xdr:colOff>583525</xdr:colOff>
      <xdr:row>25</xdr:row>
      <xdr:rowOff>132899</xdr:rowOff>
    </xdr:to>
    <xdr:graphicFrame macro="">
      <xdr:nvGraphicFramePr>
        <xdr:cNvPr id="2" name="Diagram 1">
          <a:extLst>
            <a:ext uri="{FF2B5EF4-FFF2-40B4-BE49-F238E27FC236}">
              <a16:creationId xmlns:a16="http://schemas.microsoft.com/office/drawing/2014/main" id="{216A346D-250C-D8F5-5BC3-B5366FB57CD5}"/>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9.xml><?xml version="1.0" encoding="utf-8"?>
<xdr:wsDr xmlns:xdr="http://schemas.openxmlformats.org/drawingml/2006/spreadsheetDrawing" xmlns:a="http://schemas.openxmlformats.org/drawingml/2006/main">
  <xdr:twoCellAnchor>
    <xdr:from>
      <xdr:col>7</xdr:col>
      <xdr:colOff>71437</xdr:colOff>
      <xdr:row>5</xdr:row>
      <xdr:rowOff>47625</xdr:rowOff>
    </xdr:from>
    <xdr:to>
      <xdr:col>14</xdr:col>
      <xdr:colOff>137437</xdr:colOff>
      <xdr:row>24</xdr:row>
      <xdr:rowOff>28125</xdr:rowOff>
    </xdr:to>
    <xdr:graphicFrame macro="">
      <xdr:nvGraphicFramePr>
        <xdr:cNvPr id="2" name="Diagram 1">
          <a:extLst>
            <a:ext uri="{FF2B5EF4-FFF2-40B4-BE49-F238E27FC236}">
              <a16:creationId xmlns:a16="http://schemas.microsoft.com/office/drawing/2014/main" id="{AB99E826-959E-48E8-107E-E2D56E0E1327}"/>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3</xdr:col>
      <xdr:colOff>361949</xdr:colOff>
      <xdr:row>4</xdr:row>
      <xdr:rowOff>104774</xdr:rowOff>
    </xdr:from>
    <xdr:to>
      <xdr:col>9</xdr:col>
      <xdr:colOff>456524</xdr:colOff>
      <xdr:row>23</xdr:row>
      <xdr:rowOff>85274</xdr:rowOff>
    </xdr:to>
    <xdr:graphicFrame macro="">
      <xdr:nvGraphicFramePr>
        <xdr:cNvPr id="2" name="Chart 2">
          <a:extLst>
            <a:ext uri="{FF2B5EF4-FFF2-40B4-BE49-F238E27FC236}">
              <a16:creationId xmlns:a16="http://schemas.microsoft.com/office/drawing/2014/main" id="{A888AC13-E85F-44D7-67A9-8CF7962763D7}"/>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0.xml><?xml version="1.0" encoding="utf-8"?>
<xdr:wsDr xmlns:xdr="http://schemas.openxmlformats.org/drawingml/2006/spreadsheetDrawing" xmlns:a="http://schemas.openxmlformats.org/drawingml/2006/main">
  <xdr:twoCellAnchor editAs="oneCell">
    <xdr:from>
      <xdr:col>7</xdr:col>
      <xdr:colOff>103187</xdr:colOff>
      <xdr:row>7</xdr:row>
      <xdr:rowOff>0</xdr:rowOff>
    </xdr:from>
    <xdr:to>
      <xdr:col>14</xdr:col>
      <xdr:colOff>169187</xdr:colOff>
      <xdr:row>25</xdr:row>
      <xdr:rowOff>171000</xdr:rowOff>
    </xdr:to>
    <xdr:graphicFrame macro="">
      <xdr:nvGraphicFramePr>
        <xdr:cNvPr id="2" name="Diagram 1">
          <a:extLst>
            <a:ext uri="{FF2B5EF4-FFF2-40B4-BE49-F238E27FC236}">
              <a16:creationId xmlns:a16="http://schemas.microsoft.com/office/drawing/2014/main" id="{C4687AD6-57C4-11C4-C168-49AB4459929C}"/>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1.xml><?xml version="1.0" encoding="utf-8"?>
<xdr:wsDr xmlns:xdr="http://schemas.openxmlformats.org/drawingml/2006/spreadsheetDrawing" xmlns:a="http://schemas.openxmlformats.org/drawingml/2006/main">
  <xdr:twoCellAnchor>
    <xdr:from>
      <xdr:col>5</xdr:col>
      <xdr:colOff>642937</xdr:colOff>
      <xdr:row>7</xdr:row>
      <xdr:rowOff>152400</xdr:rowOff>
    </xdr:from>
    <xdr:to>
      <xdr:col>12</xdr:col>
      <xdr:colOff>708937</xdr:colOff>
      <xdr:row>26</xdr:row>
      <xdr:rowOff>132900</xdr:rowOff>
    </xdr:to>
    <xdr:graphicFrame macro="">
      <xdr:nvGraphicFramePr>
        <xdr:cNvPr id="2" name="Diagram 1">
          <a:extLst>
            <a:ext uri="{FF2B5EF4-FFF2-40B4-BE49-F238E27FC236}">
              <a16:creationId xmlns:a16="http://schemas.microsoft.com/office/drawing/2014/main" id="{2C3BE27C-EB5A-D34C-68D8-138F4016D6C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8</xdr:col>
      <xdr:colOff>142647</xdr:colOff>
      <xdr:row>4</xdr:row>
      <xdr:rowOff>25626</xdr:rowOff>
    </xdr:from>
    <xdr:to>
      <xdr:col>17</xdr:col>
      <xdr:colOff>84822</xdr:colOff>
      <xdr:row>21</xdr:row>
      <xdr:rowOff>63276</xdr:rowOff>
    </xdr:to>
    <xdr:graphicFrame macro="">
      <xdr:nvGraphicFramePr>
        <xdr:cNvPr id="2" name="Chart 1">
          <a:extLst>
            <a:ext uri="{FF2B5EF4-FFF2-40B4-BE49-F238E27FC236}">
              <a16:creationId xmlns:a16="http://schemas.microsoft.com/office/drawing/2014/main" id="{8CE03D7C-BBE9-4229-9599-DDA6098CAF8B}"/>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8</xdr:col>
      <xdr:colOff>142647</xdr:colOff>
      <xdr:row>4</xdr:row>
      <xdr:rowOff>25626</xdr:rowOff>
    </xdr:from>
    <xdr:to>
      <xdr:col>17</xdr:col>
      <xdr:colOff>84822</xdr:colOff>
      <xdr:row>21</xdr:row>
      <xdr:rowOff>63276</xdr:rowOff>
    </xdr:to>
    <xdr:graphicFrame macro="">
      <xdr:nvGraphicFramePr>
        <xdr:cNvPr id="4" name="Chart 1">
          <a:extLst>
            <a:ext uri="{FF2B5EF4-FFF2-40B4-BE49-F238E27FC236}">
              <a16:creationId xmlns:a16="http://schemas.microsoft.com/office/drawing/2014/main" id="{E75E6017-D35B-485B-8507-E09093157C4B}"/>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8</xdr:col>
      <xdr:colOff>142647</xdr:colOff>
      <xdr:row>4</xdr:row>
      <xdr:rowOff>25626</xdr:rowOff>
    </xdr:from>
    <xdr:to>
      <xdr:col>17</xdr:col>
      <xdr:colOff>84822</xdr:colOff>
      <xdr:row>21</xdr:row>
      <xdr:rowOff>63276</xdr:rowOff>
    </xdr:to>
    <xdr:graphicFrame macro="">
      <xdr:nvGraphicFramePr>
        <xdr:cNvPr id="4" name="Chart 1">
          <a:extLst>
            <a:ext uri="{FF2B5EF4-FFF2-40B4-BE49-F238E27FC236}">
              <a16:creationId xmlns:a16="http://schemas.microsoft.com/office/drawing/2014/main" id="{720430CC-4B21-43D9-BB49-15CF05030E82}"/>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8</xdr:col>
      <xdr:colOff>123597</xdr:colOff>
      <xdr:row>4</xdr:row>
      <xdr:rowOff>6576</xdr:rowOff>
    </xdr:from>
    <xdr:to>
      <xdr:col>17</xdr:col>
      <xdr:colOff>65772</xdr:colOff>
      <xdr:row>21</xdr:row>
      <xdr:rowOff>44226</xdr:rowOff>
    </xdr:to>
    <xdr:graphicFrame macro="">
      <xdr:nvGraphicFramePr>
        <xdr:cNvPr id="2" name="Chart 1">
          <a:extLst>
            <a:ext uri="{FF2B5EF4-FFF2-40B4-BE49-F238E27FC236}">
              <a16:creationId xmlns:a16="http://schemas.microsoft.com/office/drawing/2014/main" id="{2340B2AB-83A8-4802-B13B-834DB9B95C8B}"/>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editAs="oneCell">
    <xdr:from>
      <xdr:col>3</xdr:col>
      <xdr:colOff>547685</xdr:colOff>
      <xdr:row>7</xdr:row>
      <xdr:rowOff>176212</xdr:rowOff>
    </xdr:from>
    <xdr:to>
      <xdr:col>12</xdr:col>
      <xdr:colOff>461285</xdr:colOff>
      <xdr:row>26</xdr:row>
      <xdr:rowOff>156712</xdr:rowOff>
    </xdr:to>
    <xdr:graphicFrame macro="">
      <xdr:nvGraphicFramePr>
        <xdr:cNvPr id="9" name="Diagram 1">
          <a:extLst>
            <a:ext uri="{FF2B5EF4-FFF2-40B4-BE49-F238E27FC236}">
              <a16:creationId xmlns:a16="http://schemas.microsoft.com/office/drawing/2014/main" id="{A2FD1A21-A36C-4226-8909-9285534C2994}"/>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editAs="oneCell">
    <xdr:from>
      <xdr:col>5</xdr:col>
      <xdr:colOff>676275</xdr:colOff>
      <xdr:row>7</xdr:row>
      <xdr:rowOff>132458</xdr:rowOff>
    </xdr:from>
    <xdr:to>
      <xdr:col>12</xdr:col>
      <xdr:colOff>742275</xdr:colOff>
      <xdr:row>30</xdr:row>
      <xdr:rowOff>8183</xdr:rowOff>
    </xdr:to>
    <xdr:graphicFrame macro="">
      <xdr:nvGraphicFramePr>
        <xdr:cNvPr id="2" name="Diagram 1">
          <a:extLst>
            <a:ext uri="{FF2B5EF4-FFF2-40B4-BE49-F238E27FC236}">
              <a16:creationId xmlns:a16="http://schemas.microsoft.com/office/drawing/2014/main" id="{DDF99DA9-CD36-40D2-A801-6F5DFE108FC8}"/>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tema">
  <a:themeElements>
    <a:clrScheme name="FU2024">
      <a:dk1>
        <a:srgbClr val="282828"/>
      </a:dk1>
      <a:lt1>
        <a:sysClr val="window" lastClr="FFFFFF"/>
      </a:lt1>
      <a:dk2>
        <a:srgbClr val="16535B"/>
      </a:dk2>
      <a:lt2>
        <a:srgbClr val="E7E6E6"/>
      </a:lt2>
      <a:accent1>
        <a:srgbClr val="16535B"/>
      </a:accent1>
      <a:accent2>
        <a:srgbClr val="0CA3BC"/>
      </a:accent2>
      <a:accent3>
        <a:srgbClr val="776D46"/>
      </a:accent3>
      <a:accent4>
        <a:srgbClr val="C8BF9A"/>
      </a:accent4>
      <a:accent5>
        <a:srgbClr val="A50021"/>
      </a:accent5>
      <a:accent6>
        <a:srgbClr val="939393"/>
      </a:accent6>
      <a:hlink>
        <a:srgbClr val="117B8C"/>
      </a:hlink>
      <a:folHlink>
        <a:srgbClr val="75707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D4007D-B495-492D-BAB4-82A04153EF68}">
  <sheetPr codeName="Ark1"/>
  <dimension ref="A1:AQ90"/>
  <sheetViews>
    <sheetView tabSelected="1" zoomScaleNormal="100" workbookViewId="0"/>
  </sheetViews>
  <sheetFormatPr baseColWidth="10" defaultColWidth="11.44140625" defaultRowHeight="13.2"/>
  <cols>
    <col min="1" max="1" width="14.5546875" style="22" customWidth="1"/>
    <col min="2" max="2" width="15.6640625" style="22" customWidth="1"/>
    <col min="3" max="3" width="16.33203125" style="22" customWidth="1"/>
    <col min="4" max="7" width="12.5546875" style="22" bestFit="1" customWidth="1"/>
    <col min="8" max="8" width="11.44140625" style="22"/>
    <col min="9" max="9" width="17.88671875" style="22" customWidth="1"/>
    <col min="10" max="10" width="13.109375" style="22" customWidth="1"/>
    <col min="11" max="11" width="18.88671875" style="22" customWidth="1"/>
    <col min="12" max="12" width="12.44140625" style="22" bestFit="1" customWidth="1"/>
    <col min="13" max="16384" width="11.44140625" style="22"/>
  </cols>
  <sheetData>
    <row r="1" spans="1:43" ht="15.6">
      <c r="A1" s="1" t="s">
        <v>0</v>
      </c>
      <c r="B1" s="1" t="s">
        <v>1</v>
      </c>
      <c r="L1" s="24"/>
      <c r="M1" s="24"/>
      <c r="N1" s="24"/>
      <c r="O1" s="24"/>
      <c r="P1" s="24"/>
      <c r="S1" s="24"/>
      <c r="T1" s="24"/>
      <c r="U1" s="24"/>
      <c r="V1" s="24"/>
      <c r="W1" s="24"/>
      <c r="X1" s="24"/>
    </row>
    <row r="2" spans="1:43" ht="15.6">
      <c r="A2" s="1" t="s">
        <v>2</v>
      </c>
      <c r="B2" s="2" t="s">
        <v>3</v>
      </c>
      <c r="L2" s="25"/>
      <c r="N2" s="25"/>
      <c r="O2" s="25"/>
      <c r="P2" s="25"/>
    </row>
    <row r="3" spans="1:43" ht="15.6">
      <c r="A3" s="1" t="s">
        <v>4</v>
      </c>
      <c r="B3" s="2"/>
      <c r="I3" s="25"/>
    </row>
    <row r="5" spans="1:43" ht="14.4">
      <c r="B5"/>
      <c r="C5"/>
      <c r="D5"/>
      <c r="E5"/>
      <c r="F5" s="32"/>
      <c r="G5" s="32"/>
      <c r="H5" s="32"/>
      <c r="I5" s="32"/>
      <c r="J5" s="32"/>
      <c r="K5" s="32"/>
      <c r="L5" s="32"/>
      <c r="M5" s="32"/>
      <c r="N5" s="32"/>
      <c r="O5" s="32"/>
      <c r="P5" s="32"/>
      <c r="Q5" s="32"/>
      <c r="R5" s="32"/>
      <c r="S5" s="32"/>
      <c r="T5" s="32"/>
      <c r="U5" s="32"/>
      <c r="V5" s="32"/>
      <c r="W5" s="32"/>
      <c r="X5" s="32"/>
      <c r="Y5" s="32"/>
      <c r="Z5" s="32"/>
      <c r="AA5" s="32"/>
      <c r="AB5" s="32"/>
      <c r="AC5" s="32"/>
      <c r="AD5" s="32"/>
      <c r="AE5" s="32"/>
      <c r="AF5" s="27"/>
      <c r="AG5" s="27"/>
      <c r="AH5" s="27"/>
      <c r="AI5" s="27"/>
      <c r="AJ5" s="27"/>
      <c r="AK5" s="27"/>
      <c r="AL5" s="27"/>
      <c r="AM5" s="27"/>
      <c r="AN5" s="27"/>
      <c r="AO5" s="27"/>
      <c r="AP5" s="27"/>
      <c r="AQ5" s="27"/>
    </row>
    <row r="6" spans="1:43" ht="15">
      <c r="A6" s="35"/>
      <c r="B6" s="36"/>
      <c r="C6" s="36"/>
      <c r="D6" s="36"/>
      <c r="E6" s="36"/>
      <c r="F6" s="28"/>
      <c r="G6" s="28"/>
      <c r="H6" s="28"/>
      <c r="I6" s="28"/>
      <c r="J6" s="28"/>
      <c r="K6" s="28"/>
      <c r="L6" s="28"/>
      <c r="M6" s="28"/>
      <c r="N6" s="28"/>
      <c r="O6" s="28"/>
      <c r="P6" s="28"/>
      <c r="Q6" s="28"/>
      <c r="R6" s="28"/>
      <c r="S6" s="28"/>
      <c r="T6" s="28"/>
      <c r="U6" s="28"/>
      <c r="V6" s="28"/>
      <c r="W6" s="28"/>
      <c r="X6" s="28"/>
      <c r="Y6" s="28"/>
      <c r="Z6" s="28"/>
      <c r="AA6" s="28"/>
      <c r="AB6" s="28"/>
      <c r="AC6" s="28"/>
      <c r="AD6" s="28"/>
      <c r="AE6" s="28"/>
    </row>
    <row r="7" spans="1:43" ht="15">
      <c r="A7" s="35"/>
      <c r="B7" s="34" t="s">
        <v>5</v>
      </c>
      <c r="C7" s="34" t="s">
        <v>6</v>
      </c>
      <c r="D7" s="34" t="s">
        <v>7</v>
      </c>
      <c r="E7" s="36"/>
      <c r="F7" s="28"/>
      <c r="G7" s="28"/>
      <c r="H7" s="28"/>
      <c r="I7" s="28"/>
      <c r="J7" s="28"/>
      <c r="K7" s="28"/>
      <c r="L7" s="28"/>
      <c r="M7" s="28"/>
      <c r="N7" s="28"/>
      <c r="O7" s="28"/>
      <c r="P7" s="28"/>
      <c r="Q7" s="28"/>
      <c r="R7" s="28"/>
      <c r="S7" s="28"/>
      <c r="T7" s="28"/>
      <c r="U7" s="28"/>
      <c r="V7" s="28"/>
      <c r="W7" s="28"/>
      <c r="X7" s="28"/>
      <c r="Y7" s="28"/>
      <c r="Z7" s="28"/>
      <c r="AA7" s="28"/>
      <c r="AB7" s="28"/>
      <c r="AC7" s="28"/>
      <c r="AD7" s="28"/>
      <c r="AE7" s="28"/>
    </row>
    <row r="8" spans="1:43" ht="15">
      <c r="A8" s="6">
        <v>2001</v>
      </c>
      <c r="B8" s="34">
        <v>2.2597116342811341</v>
      </c>
      <c r="C8" s="34">
        <v>0.271136528110623</v>
      </c>
      <c r="D8" s="34">
        <v>1.8518882963021275</v>
      </c>
      <c r="E8" s="36"/>
      <c r="F8" s="28"/>
      <c r="G8" s="28"/>
      <c r="H8" s="28"/>
      <c r="I8" s="28"/>
      <c r="J8" s="28"/>
      <c r="K8" s="28"/>
      <c r="L8" s="28"/>
      <c r="M8" s="28"/>
      <c r="N8" s="28"/>
      <c r="O8" s="28"/>
      <c r="P8" s="28"/>
      <c r="Q8" s="28"/>
      <c r="R8" s="28"/>
      <c r="S8" s="28"/>
      <c r="T8" s="28"/>
      <c r="U8" s="28"/>
      <c r="V8" s="28"/>
      <c r="W8" s="28"/>
      <c r="X8" s="28"/>
      <c r="Y8" s="28"/>
      <c r="Z8" s="28"/>
      <c r="AA8" s="28"/>
      <c r="AB8" s="28"/>
      <c r="AC8" s="28"/>
      <c r="AD8" s="28"/>
      <c r="AE8" s="28"/>
    </row>
    <row r="9" spans="1:43" ht="15">
      <c r="A9" s="6">
        <v>2002</v>
      </c>
      <c r="B9" s="34">
        <v>2.246118382039739</v>
      </c>
      <c r="C9" s="34">
        <v>0.53098576438481093</v>
      </c>
      <c r="D9" s="34">
        <v>1.757272552638832</v>
      </c>
      <c r="E9" s="36"/>
      <c r="F9" s="28"/>
      <c r="G9" s="28"/>
      <c r="H9" s="28"/>
      <c r="I9" s="28"/>
      <c r="J9" s="28"/>
      <c r="K9" s="28"/>
      <c r="L9" s="28"/>
      <c r="M9" s="28"/>
      <c r="N9" s="28"/>
      <c r="O9" s="28"/>
      <c r="P9" s="28"/>
      <c r="Q9" s="28"/>
      <c r="R9" s="28"/>
      <c r="S9" s="28"/>
      <c r="T9" s="28"/>
      <c r="U9" s="28"/>
      <c r="V9" s="28"/>
      <c r="W9" s="28"/>
      <c r="X9" s="28"/>
      <c r="Y9" s="28"/>
      <c r="Z9" s="28"/>
      <c r="AA9" s="28"/>
      <c r="AB9" s="28"/>
      <c r="AC9" s="28"/>
      <c r="AD9" s="28"/>
      <c r="AE9" s="28"/>
    </row>
    <row r="10" spans="1:43" ht="15">
      <c r="A10" s="6">
        <v>2003</v>
      </c>
      <c r="B10" s="34">
        <v>1.986392993349815</v>
      </c>
      <c r="C10" s="34">
        <v>0.34322502642848046</v>
      </c>
      <c r="D10" s="34">
        <v>1.6407366948389199</v>
      </c>
      <c r="E10" s="36"/>
      <c r="F10" s="28"/>
      <c r="G10" s="28"/>
      <c r="H10" s="28"/>
      <c r="I10" s="28"/>
      <c r="J10" s="28"/>
      <c r="K10" s="28"/>
      <c r="L10" s="28"/>
      <c r="M10" s="28"/>
      <c r="N10" s="28"/>
      <c r="O10" s="28"/>
      <c r="P10" s="28"/>
      <c r="Q10" s="28"/>
      <c r="R10" s="28"/>
      <c r="S10" s="28"/>
      <c r="T10" s="28"/>
      <c r="U10" s="28"/>
      <c r="V10" s="28"/>
      <c r="W10" s="28"/>
      <c r="X10" s="28"/>
      <c r="Y10" s="28"/>
      <c r="Z10" s="28"/>
      <c r="AA10" s="28"/>
      <c r="AB10" s="28"/>
      <c r="AC10" s="28"/>
      <c r="AD10" s="28"/>
      <c r="AE10" s="28"/>
    </row>
    <row r="11" spans="1:43" ht="15">
      <c r="A11" s="6">
        <v>2004</v>
      </c>
      <c r="B11" s="34">
        <v>1.8998427351210108</v>
      </c>
      <c r="C11" s="34">
        <v>0.10011091631185373</v>
      </c>
      <c r="D11" s="34">
        <v>1.6101405080843307</v>
      </c>
      <c r="E11" s="36"/>
      <c r="F11" s="33"/>
      <c r="G11" s="37"/>
      <c r="H11" s="28"/>
      <c r="I11" s="28"/>
      <c r="J11" s="28"/>
      <c r="K11" s="28"/>
      <c r="L11" s="28"/>
      <c r="M11" s="28"/>
      <c r="N11" s="28"/>
      <c r="O11" s="28"/>
      <c r="P11" s="28"/>
      <c r="Q11" s="28"/>
      <c r="R11" s="28"/>
      <c r="S11" s="28"/>
      <c r="T11" s="28"/>
      <c r="U11" s="28"/>
      <c r="V11" s="28"/>
      <c r="W11" s="28"/>
      <c r="X11" s="28"/>
      <c r="Y11" s="28"/>
      <c r="Z11" s="28"/>
      <c r="AA11" s="28"/>
      <c r="AB11" s="28"/>
      <c r="AC11" s="28"/>
      <c r="AD11" s="28"/>
      <c r="AE11" s="28"/>
    </row>
    <row r="12" spans="1:43" ht="15">
      <c r="A12" s="6">
        <v>2005</v>
      </c>
      <c r="B12" s="34">
        <v>1.8013034099310317</v>
      </c>
      <c r="C12" s="34">
        <v>-1.0190802199694149E-2</v>
      </c>
      <c r="D12" s="34">
        <v>1.4352573905469865</v>
      </c>
      <c r="E12" s="36"/>
      <c r="F12" s="33"/>
      <c r="G12" s="37"/>
      <c r="I12" s="26"/>
      <c r="J12" s="26"/>
    </row>
    <row r="13" spans="1:43" ht="15">
      <c r="A13" s="6">
        <v>2006</v>
      </c>
      <c r="B13" s="34">
        <v>1.6569402746521067</v>
      </c>
      <c r="C13" s="34">
        <v>-3.4387139102683435E-2</v>
      </c>
      <c r="D13" s="34">
        <v>1.2879103062274073</v>
      </c>
      <c r="E13" s="36"/>
      <c r="F13" s="33"/>
      <c r="G13" s="37"/>
      <c r="H13" s="26"/>
      <c r="I13" s="26"/>
      <c r="J13" s="26"/>
      <c r="K13" s="26"/>
      <c r="L13" s="26"/>
    </row>
    <row r="14" spans="1:43" ht="15">
      <c r="A14" s="6">
        <v>2007</v>
      </c>
      <c r="B14" s="34">
        <v>1.5680761846660902</v>
      </c>
      <c r="C14" s="34">
        <v>7.2001670438754176E-3</v>
      </c>
      <c r="D14" s="34">
        <v>1.158587441290067</v>
      </c>
      <c r="E14" s="36"/>
      <c r="F14" s="33"/>
      <c r="G14" s="37"/>
      <c r="H14" s="28"/>
      <c r="I14" s="28"/>
      <c r="J14" s="28"/>
      <c r="K14" s="28"/>
      <c r="L14" s="28"/>
      <c r="M14" s="28"/>
      <c r="N14" s="28"/>
      <c r="O14" s="28"/>
      <c r="P14" s="28"/>
      <c r="Q14" s="28"/>
      <c r="R14" s="28"/>
      <c r="S14" s="28"/>
      <c r="T14" s="28"/>
      <c r="U14" s="28"/>
      <c r="V14" s="28"/>
      <c r="W14" s="28"/>
      <c r="X14" s="28"/>
      <c r="Y14" s="28"/>
      <c r="Z14" s="28"/>
      <c r="AA14" s="28"/>
      <c r="AB14" s="28"/>
      <c r="AC14" s="28"/>
      <c r="AD14" s="28"/>
      <c r="AE14" s="28"/>
    </row>
    <row r="15" spans="1:43" ht="15">
      <c r="A15" s="6">
        <v>2008</v>
      </c>
      <c r="B15" s="34">
        <v>1.5676854634058139</v>
      </c>
      <c r="C15" s="34">
        <v>0.21942257348662597</v>
      </c>
      <c r="D15" s="34">
        <v>1.0890297175905985</v>
      </c>
      <c r="E15" s="36"/>
      <c r="F15" s="38"/>
      <c r="G15" s="37"/>
      <c r="H15" s="28"/>
      <c r="I15" s="28"/>
      <c r="J15" s="28"/>
      <c r="K15" s="28"/>
      <c r="L15" s="28"/>
      <c r="M15" s="28"/>
      <c r="N15" s="28"/>
      <c r="O15" s="28"/>
      <c r="P15" s="28"/>
      <c r="Q15" s="28"/>
      <c r="R15" s="28"/>
      <c r="S15" s="28"/>
      <c r="T15" s="28"/>
      <c r="U15" s="28"/>
      <c r="V15" s="28"/>
      <c r="W15" s="28"/>
      <c r="X15" s="28"/>
      <c r="Y15" s="28"/>
      <c r="Z15" s="28"/>
      <c r="AA15" s="28"/>
      <c r="AB15" s="28"/>
      <c r="AC15" s="28"/>
      <c r="AD15" s="28"/>
      <c r="AE15" s="28"/>
    </row>
    <row r="16" spans="1:43" ht="15">
      <c r="A16" s="6">
        <v>2009</v>
      </c>
      <c r="B16" s="34">
        <v>1.5137144834374365</v>
      </c>
      <c r="C16" s="34">
        <v>0.39564323732666484</v>
      </c>
      <c r="D16" s="34">
        <v>1.1433675994381038</v>
      </c>
      <c r="E16" s="36"/>
      <c r="F16" s="33"/>
      <c r="G16" s="39"/>
      <c r="H16" s="28"/>
      <c r="I16" s="29"/>
      <c r="J16" s="29"/>
      <c r="K16" s="29"/>
      <c r="L16" s="29"/>
      <c r="M16" s="29"/>
      <c r="N16" s="28"/>
      <c r="O16" s="28"/>
      <c r="P16" s="28"/>
      <c r="Q16" s="28"/>
      <c r="R16" s="28"/>
      <c r="S16" s="28"/>
      <c r="T16" s="28"/>
      <c r="U16" s="28"/>
      <c r="V16" s="28"/>
      <c r="W16" s="28"/>
      <c r="X16" s="28"/>
      <c r="Y16" s="28"/>
      <c r="Z16" s="28"/>
      <c r="AA16" s="28"/>
      <c r="AB16" s="28"/>
      <c r="AC16" s="28"/>
      <c r="AD16" s="28"/>
      <c r="AE16" s="28"/>
    </row>
    <row r="17" spans="1:31" ht="15">
      <c r="A17" s="6">
        <v>2010</v>
      </c>
      <c r="B17" s="34">
        <v>1.5081559432977325</v>
      </c>
      <c r="C17" s="34">
        <v>0.18491763848202575</v>
      </c>
      <c r="D17" s="34">
        <v>1.0933560993000002</v>
      </c>
      <c r="E17" s="36"/>
      <c r="F17" s="33"/>
      <c r="G17" s="37"/>
      <c r="H17" s="28"/>
      <c r="I17" s="28"/>
      <c r="J17" s="28"/>
      <c r="K17" s="28"/>
      <c r="L17" s="28"/>
      <c r="M17" s="28"/>
      <c r="N17" s="28"/>
      <c r="O17" s="28"/>
      <c r="P17" s="28"/>
      <c r="Q17" s="28"/>
      <c r="R17" s="28"/>
      <c r="S17" s="28"/>
      <c r="T17" s="28"/>
      <c r="U17" s="28"/>
      <c r="V17" s="28"/>
      <c r="W17" s="28"/>
      <c r="X17" s="28"/>
      <c r="Y17" s="28"/>
      <c r="Z17" s="28"/>
      <c r="AA17" s="28"/>
      <c r="AB17" s="28"/>
      <c r="AC17" s="28"/>
      <c r="AD17" s="28"/>
      <c r="AE17" s="28"/>
    </row>
    <row r="18" spans="1:31" ht="15">
      <c r="A18" s="6">
        <v>2011</v>
      </c>
      <c r="B18" s="34">
        <v>1.4733463861945084</v>
      </c>
      <c r="C18" s="34">
        <v>0.1737935254091702</v>
      </c>
      <c r="D18" s="34">
        <v>1.1243893564048999</v>
      </c>
      <c r="E18" s="36"/>
      <c r="F18" s="33"/>
      <c r="G18" s="39"/>
      <c r="H18" s="28"/>
      <c r="I18" s="28"/>
      <c r="J18" s="28"/>
      <c r="K18" s="28"/>
      <c r="L18" s="28"/>
      <c r="M18" s="28"/>
      <c r="N18" s="28"/>
      <c r="O18" s="28"/>
      <c r="P18" s="28"/>
      <c r="Q18" s="28"/>
      <c r="R18" s="28"/>
      <c r="S18" s="28"/>
      <c r="T18" s="28"/>
      <c r="U18" s="28"/>
      <c r="V18" s="28"/>
      <c r="W18" s="28"/>
      <c r="X18" s="28"/>
      <c r="Y18" s="28"/>
      <c r="Z18" s="28"/>
      <c r="AA18" s="28"/>
      <c r="AB18" s="28"/>
      <c r="AC18" s="28"/>
      <c r="AD18" s="28"/>
      <c r="AE18" s="28"/>
    </row>
    <row r="19" spans="1:31" ht="15">
      <c r="A19" s="6">
        <v>2012</v>
      </c>
      <c r="B19" s="34">
        <v>1.4739441777691689</v>
      </c>
      <c r="C19" s="34">
        <v>0.1584811829989696</v>
      </c>
      <c r="D19" s="34">
        <v>1.088963275485312</v>
      </c>
      <c r="E19" s="36"/>
      <c r="F19" s="40"/>
      <c r="G19" s="41"/>
    </row>
    <row r="20" spans="1:31" ht="15">
      <c r="A20" s="6">
        <v>2013</v>
      </c>
      <c r="B20" s="34">
        <v>1.5432150575422816</v>
      </c>
      <c r="C20" s="34">
        <v>0.13088005874169953</v>
      </c>
      <c r="D20" s="34">
        <v>1.0911454793854432</v>
      </c>
      <c r="E20" s="36"/>
      <c r="F20" s="40"/>
      <c r="G20" s="42"/>
      <c r="I20" s="28"/>
    </row>
    <row r="21" spans="1:31" ht="15">
      <c r="A21" s="6">
        <v>2014</v>
      </c>
      <c r="B21" s="34">
        <v>1.5488863302999498</v>
      </c>
      <c r="C21" s="34">
        <v>0.12775574982191509</v>
      </c>
      <c r="D21" s="34">
        <v>1.010270618439451</v>
      </c>
      <c r="E21" s="36"/>
      <c r="F21" s="40"/>
      <c r="G21" s="43"/>
    </row>
    <row r="22" spans="1:31" ht="15">
      <c r="A22" s="6">
        <v>2015</v>
      </c>
      <c r="B22" s="34">
        <v>1.5614467530644709</v>
      </c>
      <c r="C22" s="34">
        <v>0.12291217134180453</v>
      </c>
      <c r="D22" s="34">
        <v>0.95689296419738479</v>
      </c>
      <c r="E22" s="36"/>
      <c r="F22" s="40"/>
      <c r="G22" s="43"/>
    </row>
    <row r="23" spans="1:31" ht="15">
      <c r="A23" s="6">
        <v>2016</v>
      </c>
      <c r="B23" s="34">
        <v>1.612216237569863</v>
      </c>
      <c r="C23" s="34">
        <v>0.2604529258160157</v>
      </c>
      <c r="D23" s="34">
        <v>0.98246186527981938</v>
      </c>
      <c r="E23" s="36"/>
      <c r="F23" s="44"/>
      <c r="G23" s="43"/>
    </row>
    <row r="24" spans="1:31" ht="15">
      <c r="A24" s="6">
        <v>2017</v>
      </c>
      <c r="B24" s="34">
        <v>1.68</v>
      </c>
      <c r="C24" s="34">
        <v>0.11369547528804423</v>
      </c>
      <c r="D24" s="34">
        <v>1.03</v>
      </c>
      <c r="E24" s="36"/>
      <c r="F24" s="44"/>
      <c r="G24" s="43"/>
    </row>
    <row r="25" spans="1:31" ht="15">
      <c r="A25" s="6">
        <v>2018</v>
      </c>
      <c r="B25" s="34">
        <v>1.79</v>
      </c>
      <c r="C25" s="34">
        <v>0.06</v>
      </c>
      <c r="D25" s="34">
        <v>1.06</v>
      </c>
      <c r="E25" s="36"/>
      <c r="F25" s="44"/>
      <c r="G25" s="43"/>
    </row>
    <row r="26" spans="1:31" ht="15">
      <c r="A26" s="6">
        <v>2019</v>
      </c>
      <c r="B26" s="34">
        <v>1.8383651128917182</v>
      </c>
      <c r="C26" s="34">
        <v>0.14609047178754891</v>
      </c>
      <c r="D26" s="34">
        <v>1.0434181497189559</v>
      </c>
      <c r="E26" s="36"/>
      <c r="F26" s="44"/>
      <c r="G26" s="43"/>
    </row>
    <row r="27" spans="1:31" ht="15">
      <c r="A27" s="6">
        <v>2020</v>
      </c>
      <c r="B27" s="34">
        <v>1.5387635491856142</v>
      </c>
      <c r="C27" s="34">
        <v>0.34832110340012212</v>
      </c>
      <c r="D27" s="34">
        <v>0.91223411304067226</v>
      </c>
      <c r="E27" s="36"/>
      <c r="F27" s="44"/>
      <c r="G27" s="43"/>
    </row>
    <row r="28" spans="1:31" ht="15">
      <c r="A28" s="6">
        <v>2021</v>
      </c>
      <c r="B28" s="34">
        <v>1.3976330575669988</v>
      </c>
      <c r="C28" s="34">
        <v>2.8168680168925472E-2</v>
      </c>
      <c r="D28" s="34">
        <v>0.87366387144577218</v>
      </c>
      <c r="E28" s="36"/>
      <c r="F28" s="44"/>
      <c r="G28" s="43"/>
    </row>
    <row r="29" spans="1:31" ht="15">
      <c r="A29" s="6">
        <v>2022</v>
      </c>
      <c r="B29" s="34">
        <v>1.603987537257771</v>
      </c>
      <c r="C29" s="34">
        <v>3.237322363773483E-2</v>
      </c>
      <c r="D29" s="34">
        <v>0.90009047762374705</v>
      </c>
      <c r="E29" s="36"/>
      <c r="F29" s="44"/>
      <c r="G29" s="43"/>
    </row>
    <row r="30" spans="1:31" ht="15">
      <c r="A30" s="6">
        <v>2023</v>
      </c>
      <c r="B30" s="34">
        <v>1.93</v>
      </c>
      <c r="C30" s="34">
        <v>0.09</v>
      </c>
      <c r="D30" s="34">
        <v>0.94</v>
      </c>
      <c r="E30" s="36"/>
      <c r="F30" s="44"/>
      <c r="G30" s="43"/>
    </row>
    <row r="31" spans="1:31" ht="15">
      <c r="A31" s="6">
        <v>2024</v>
      </c>
      <c r="B31" s="34">
        <v>1.92</v>
      </c>
      <c r="C31" s="34">
        <v>0.09</v>
      </c>
      <c r="D31" s="34">
        <v>0.93</v>
      </c>
      <c r="E31" s="36"/>
      <c r="F31" s="44"/>
      <c r="G31" s="43"/>
    </row>
    <row r="32" spans="1:31" ht="15">
      <c r="A32" s="46" t="s">
        <v>8</v>
      </c>
      <c r="E32" s="36">
        <v>1.81</v>
      </c>
      <c r="F32" s="36">
        <v>0.09</v>
      </c>
      <c r="G32" s="36">
        <v>0.95</v>
      </c>
    </row>
    <row r="33" spans="1:7" ht="15">
      <c r="A33" s="35"/>
      <c r="B33" s="36"/>
      <c r="C33" s="36"/>
      <c r="D33" s="36"/>
    </row>
    <row r="34" spans="1:7" ht="15">
      <c r="A34" s="35"/>
      <c r="B34" s="36"/>
      <c r="C34" s="36"/>
      <c r="D34" s="36"/>
      <c r="E34" s="36"/>
      <c r="G34" s="25"/>
    </row>
    <row r="35" spans="1:7" ht="15">
      <c r="A35" s="35"/>
      <c r="B35" s="36"/>
      <c r="C35" s="36"/>
      <c r="D35" s="36"/>
      <c r="E35" s="36"/>
      <c r="G35" s="25"/>
    </row>
    <row r="36" spans="1:7" ht="15">
      <c r="A36" s="35"/>
      <c r="B36" s="36"/>
      <c r="C36" s="36"/>
      <c r="D36" s="36"/>
      <c r="E36" s="36"/>
      <c r="G36" s="25"/>
    </row>
    <row r="37" spans="1:7" ht="15">
      <c r="A37" s="35"/>
      <c r="B37" s="36"/>
      <c r="C37" s="36"/>
      <c r="D37" s="36"/>
      <c r="E37" s="36"/>
      <c r="G37" s="31"/>
    </row>
    <row r="38" spans="1:7" ht="15">
      <c r="A38" s="35"/>
      <c r="B38" s="36"/>
      <c r="C38" s="36"/>
      <c r="D38" s="36"/>
      <c r="E38" s="36"/>
    </row>
    <row r="39" spans="1:7" ht="15">
      <c r="A39" s="35"/>
      <c r="B39" s="36"/>
      <c r="C39" s="36"/>
      <c r="D39" s="36"/>
      <c r="E39" s="36"/>
    </row>
    <row r="40" spans="1:7" ht="15">
      <c r="A40" s="35"/>
      <c r="B40" s="36"/>
      <c r="C40" s="36"/>
      <c r="D40" s="36"/>
      <c r="E40" s="36"/>
      <c r="G40" s="25"/>
    </row>
    <row r="41" spans="1:7" ht="15">
      <c r="A41" s="35"/>
      <c r="B41" s="36"/>
      <c r="C41" s="36"/>
      <c r="D41" s="36"/>
      <c r="E41" s="36"/>
      <c r="G41" s="25"/>
    </row>
    <row r="42" spans="1:7" ht="15">
      <c r="A42" s="35"/>
      <c r="B42" s="36"/>
      <c r="C42" s="36"/>
      <c r="D42" s="36"/>
      <c r="E42" s="36"/>
    </row>
    <row r="43" spans="1:7" ht="15">
      <c r="A43" s="35"/>
      <c r="B43" s="36"/>
      <c r="C43" s="36"/>
      <c r="D43" s="36"/>
      <c r="E43" s="36"/>
      <c r="G43" s="25"/>
    </row>
    <row r="44" spans="1:7" ht="15">
      <c r="A44" s="35"/>
      <c r="B44" s="36"/>
      <c r="C44" s="36"/>
      <c r="D44" s="36"/>
      <c r="E44" s="36"/>
      <c r="G44" s="25"/>
    </row>
    <row r="45" spans="1:7" ht="15">
      <c r="A45" s="35"/>
      <c r="B45" s="36"/>
      <c r="C45" s="36"/>
      <c r="D45" s="36"/>
      <c r="E45" s="36"/>
    </row>
    <row r="46" spans="1:7" ht="15">
      <c r="A46" s="35"/>
      <c r="B46" s="36"/>
      <c r="C46" s="36"/>
      <c r="D46" s="36"/>
      <c r="E46" s="36"/>
    </row>
    <row r="47" spans="1:7" ht="15">
      <c r="A47" s="35"/>
      <c r="B47" s="36"/>
      <c r="C47" s="36"/>
      <c r="D47" s="36"/>
      <c r="E47" s="36"/>
    </row>
    <row r="48" spans="1:7" ht="15">
      <c r="A48" s="35"/>
      <c r="B48" s="36"/>
      <c r="C48" s="36"/>
      <c r="D48" s="36"/>
      <c r="E48" s="36"/>
    </row>
    <row r="49" spans="1:5" ht="15">
      <c r="A49" s="35"/>
      <c r="B49" s="36"/>
      <c r="C49" s="36"/>
      <c r="D49" s="36"/>
      <c r="E49" s="36"/>
    </row>
    <row r="50" spans="1:5" ht="15">
      <c r="A50" s="35"/>
      <c r="B50" s="36"/>
      <c r="C50" s="36"/>
      <c r="D50" s="36"/>
      <c r="E50" s="36"/>
    </row>
    <row r="51" spans="1:5" ht="15">
      <c r="A51" s="35"/>
      <c r="B51" s="36"/>
      <c r="C51" s="36"/>
      <c r="D51" s="36"/>
      <c r="E51" s="36"/>
    </row>
    <row r="52" spans="1:5" ht="15">
      <c r="A52" s="35"/>
      <c r="B52" s="36"/>
      <c r="C52" s="36"/>
      <c r="D52" s="36"/>
      <c r="E52" s="36"/>
    </row>
    <row r="53" spans="1:5" ht="15">
      <c r="A53" s="35"/>
      <c r="B53" s="36"/>
      <c r="C53" s="36"/>
      <c r="D53" s="36"/>
      <c r="E53" s="36"/>
    </row>
    <row r="54" spans="1:5" ht="15">
      <c r="A54" s="35"/>
      <c r="B54" s="36"/>
      <c r="C54" s="36"/>
      <c r="D54" s="36"/>
      <c r="E54" s="36"/>
    </row>
    <row r="55" spans="1:5" ht="15">
      <c r="A55" s="35"/>
      <c r="B55" s="36"/>
      <c r="C55" s="36"/>
      <c r="D55" s="36"/>
      <c r="E55" s="36"/>
    </row>
    <row r="56" spans="1:5" ht="15">
      <c r="A56" s="35"/>
      <c r="B56" s="36"/>
      <c r="C56" s="36"/>
      <c r="D56" s="36"/>
      <c r="E56" s="36"/>
    </row>
    <row r="57" spans="1:5" ht="15">
      <c r="A57" s="35"/>
      <c r="B57" s="36"/>
      <c r="C57" s="36"/>
      <c r="D57" s="36"/>
      <c r="E57" s="36"/>
    </row>
    <row r="58" spans="1:5" ht="15">
      <c r="A58" s="35"/>
      <c r="B58" s="36"/>
      <c r="C58" s="36"/>
      <c r="D58" s="36"/>
      <c r="E58" s="36"/>
    </row>
    <row r="59" spans="1:5" ht="15">
      <c r="A59" s="35"/>
      <c r="B59" s="36"/>
      <c r="C59" s="36"/>
      <c r="D59" s="36"/>
      <c r="E59" s="36"/>
    </row>
    <row r="60" spans="1:5" ht="15">
      <c r="A60" s="35"/>
      <c r="B60" s="36"/>
      <c r="C60" s="36"/>
      <c r="D60" s="36"/>
      <c r="E60" s="36"/>
    </row>
    <row r="61" spans="1:5" ht="15">
      <c r="A61" s="35"/>
      <c r="B61" s="36"/>
      <c r="C61" s="36"/>
      <c r="D61" s="36"/>
      <c r="E61" s="36"/>
    </row>
    <row r="62" spans="1:5" ht="15">
      <c r="A62" s="35"/>
      <c r="B62" s="36"/>
      <c r="C62" s="36"/>
      <c r="D62" s="36"/>
      <c r="E62" s="36"/>
    </row>
    <row r="63" spans="1:5" ht="15">
      <c r="A63" s="35"/>
      <c r="B63" s="36"/>
      <c r="C63" s="36"/>
      <c r="D63" s="36"/>
      <c r="E63" s="36"/>
    </row>
    <row r="64" spans="1:5" ht="15">
      <c r="A64" s="35"/>
      <c r="B64" s="36"/>
      <c r="C64" s="36"/>
      <c r="D64" s="36"/>
      <c r="E64" s="36"/>
    </row>
    <row r="65" spans="1:5" ht="15">
      <c r="A65" s="35"/>
      <c r="B65" s="36"/>
      <c r="C65" s="36"/>
      <c r="D65" s="36"/>
      <c r="E65" s="36"/>
    </row>
    <row r="66" spans="1:5" ht="15">
      <c r="A66" s="35"/>
      <c r="B66" s="36"/>
      <c r="C66" s="36"/>
      <c r="D66" s="36"/>
      <c r="E66" s="36"/>
    </row>
    <row r="67" spans="1:5" ht="15">
      <c r="A67" s="35"/>
      <c r="B67" s="36"/>
      <c r="C67" s="36"/>
      <c r="D67" s="36"/>
      <c r="E67" s="36"/>
    </row>
    <row r="68" spans="1:5" ht="15">
      <c r="A68" s="35"/>
      <c r="B68" s="36"/>
      <c r="C68" s="36"/>
      <c r="D68" s="36"/>
      <c r="E68" s="36"/>
    </row>
    <row r="69" spans="1:5" ht="15">
      <c r="A69" s="35"/>
      <c r="B69" s="36"/>
      <c r="C69" s="36"/>
      <c r="D69" s="36"/>
      <c r="E69" s="36"/>
    </row>
    <row r="70" spans="1:5" ht="15">
      <c r="A70" s="35"/>
      <c r="B70" s="36"/>
      <c r="C70" s="36"/>
      <c r="D70" s="36"/>
      <c r="E70" s="36"/>
    </row>
    <row r="71" spans="1:5" ht="15">
      <c r="A71" s="35"/>
      <c r="B71" s="36"/>
      <c r="C71" s="36"/>
      <c r="D71" s="36"/>
      <c r="E71" s="36"/>
    </row>
    <row r="72" spans="1:5" ht="15">
      <c r="A72" s="35"/>
      <c r="B72" s="36"/>
      <c r="C72" s="36"/>
      <c r="D72" s="36"/>
      <c r="E72" s="36"/>
    </row>
    <row r="73" spans="1:5" ht="15">
      <c r="A73" s="35"/>
      <c r="B73" s="36"/>
      <c r="C73" s="36"/>
      <c r="D73" s="36"/>
      <c r="E73" s="36"/>
    </row>
    <row r="74" spans="1:5" ht="15">
      <c r="A74" s="35"/>
      <c r="B74" s="36"/>
      <c r="C74" s="36"/>
      <c r="D74" s="36"/>
      <c r="E74" s="36"/>
    </row>
    <row r="75" spans="1:5" ht="15">
      <c r="A75" s="35"/>
      <c r="B75" s="36"/>
      <c r="C75" s="36"/>
      <c r="D75" s="36"/>
      <c r="E75" s="36"/>
    </row>
    <row r="76" spans="1:5" ht="15">
      <c r="A76" s="35"/>
      <c r="B76" s="36"/>
      <c r="C76" s="36"/>
      <c r="D76" s="36"/>
      <c r="E76" s="36"/>
    </row>
    <row r="77" spans="1:5" ht="15">
      <c r="A77" s="35"/>
      <c r="B77" s="36"/>
      <c r="C77" s="36"/>
      <c r="D77" s="36"/>
      <c r="E77" s="36"/>
    </row>
    <row r="78" spans="1:5" ht="15">
      <c r="A78" s="35"/>
      <c r="B78" s="36"/>
      <c r="C78" s="36"/>
      <c r="D78" s="36"/>
      <c r="E78" s="36"/>
    </row>
    <row r="79" spans="1:5" ht="15">
      <c r="A79" s="35"/>
      <c r="B79" s="36"/>
      <c r="C79" s="36"/>
      <c r="D79" s="36"/>
      <c r="E79" s="36"/>
    </row>
    <row r="80" spans="1:5" ht="15">
      <c r="A80" s="35"/>
      <c r="B80" s="36"/>
      <c r="C80" s="36"/>
      <c r="D80" s="36"/>
      <c r="E80" s="36"/>
    </row>
    <row r="81" spans="1:5" ht="15">
      <c r="A81" s="35"/>
      <c r="B81" s="36"/>
      <c r="C81" s="36"/>
      <c r="D81" s="36"/>
      <c r="E81" s="36"/>
    </row>
    <row r="82" spans="1:5" ht="15">
      <c r="A82" s="35"/>
      <c r="B82" s="36"/>
      <c r="C82" s="36"/>
      <c r="D82" s="36"/>
      <c r="E82" s="36"/>
    </row>
    <row r="83" spans="1:5" ht="15">
      <c r="A83" s="35"/>
      <c r="B83" s="36"/>
      <c r="C83" s="36"/>
      <c r="D83" s="36"/>
      <c r="E83" s="36"/>
    </row>
    <row r="84" spans="1:5" ht="15">
      <c r="A84" s="35"/>
      <c r="B84" s="36"/>
      <c r="C84" s="36"/>
      <c r="D84" s="36"/>
      <c r="E84" s="36"/>
    </row>
    <row r="85" spans="1:5" ht="15">
      <c r="A85" s="35"/>
      <c r="B85" s="36"/>
      <c r="C85" s="36"/>
      <c r="D85" s="36"/>
      <c r="E85" s="36"/>
    </row>
    <row r="86" spans="1:5" ht="15">
      <c r="A86" s="35"/>
      <c r="B86" s="36"/>
      <c r="C86" s="36"/>
      <c r="D86" s="36"/>
      <c r="E86" s="36"/>
    </row>
    <row r="87" spans="1:5" ht="15">
      <c r="A87" s="35"/>
      <c r="B87" s="36"/>
      <c r="C87" s="36"/>
      <c r="D87" s="36"/>
      <c r="E87" s="36"/>
    </row>
    <row r="88" spans="1:5" ht="15">
      <c r="A88" s="35"/>
      <c r="B88" s="36"/>
      <c r="C88" s="36"/>
      <c r="D88" s="36"/>
      <c r="E88" s="36"/>
    </row>
    <row r="89" spans="1:5" ht="15">
      <c r="A89" s="35"/>
      <c r="B89" s="36"/>
      <c r="C89" s="36"/>
      <c r="D89" s="36"/>
      <c r="E89" s="36"/>
    </row>
    <row r="90" spans="1:5" ht="15">
      <c r="A90" s="35"/>
      <c r="B90" s="36"/>
      <c r="C90" s="36"/>
      <c r="D90" s="36"/>
      <c r="E90" s="36"/>
    </row>
  </sheetData>
  <pageMargins left="0.7" right="0.7" top="0.78740157499999996" bottom="0.78740157499999996"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C6B841-2FA7-48D1-B43C-0E1092AFF0B8}">
  <sheetPr codeName="Ark10"/>
  <dimension ref="A1:AQ76"/>
  <sheetViews>
    <sheetView zoomScaleNormal="100" workbookViewId="0"/>
  </sheetViews>
  <sheetFormatPr baseColWidth="10" defaultColWidth="11.44140625" defaultRowHeight="13.2"/>
  <cols>
    <col min="1" max="1" width="14.5546875" style="22" customWidth="1"/>
    <col min="2" max="2" width="12.5546875" style="22" customWidth="1"/>
    <col min="3" max="3" width="17.33203125" style="22" customWidth="1"/>
    <col min="4" max="7" width="12.5546875" style="22" bestFit="1" customWidth="1"/>
    <col min="8" max="8" width="11.44140625" style="22"/>
    <col min="9" max="9" width="17.88671875" style="22" customWidth="1"/>
    <col min="10" max="10" width="13.109375" style="22" customWidth="1"/>
    <col min="11" max="11" width="18.88671875" style="22" customWidth="1"/>
    <col min="12" max="12" width="12.44140625" style="22" bestFit="1" customWidth="1"/>
    <col min="13" max="16384" width="11.44140625" style="22"/>
  </cols>
  <sheetData>
    <row r="1" spans="1:43" ht="15.6">
      <c r="A1" s="7" t="s">
        <v>0</v>
      </c>
      <c r="B1" s="1" t="s">
        <v>60</v>
      </c>
      <c r="L1" s="24"/>
      <c r="M1" s="24"/>
      <c r="N1" s="24"/>
      <c r="O1" s="24"/>
      <c r="P1" s="24"/>
      <c r="S1" s="24"/>
      <c r="T1" s="24"/>
      <c r="U1" s="24"/>
      <c r="V1" s="24"/>
      <c r="W1" s="24"/>
      <c r="X1" s="24"/>
    </row>
    <row r="2" spans="1:43" ht="15.6">
      <c r="A2" s="7" t="s">
        <v>61</v>
      </c>
      <c r="B2" s="2" t="s">
        <v>3</v>
      </c>
      <c r="L2" s="25"/>
      <c r="N2" s="25"/>
      <c r="O2" s="25"/>
      <c r="P2" s="25"/>
    </row>
    <row r="3" spans="1:43" ht="15.6">
      <c r="A3" s="7" t="s">
        <v>4</v>
      </c>
      <c r="B3" s="2" t="s">
        <v>62</v>
      </c>
      <c r="I3" s="25"/>
    </row>
    <row r="5" spans="1:43" ht="15">
      <c r="A5" s="22" t="s">
        <v>63</v>
      </c>
      <c r="B5" s="22" t="s">
        <v>60</v>
      </c>
      <c r="C5" s="85"/>
      <c r="D5" s="85"/>
      <c r="E5" s="85"/>
      <c r="F5" s="32"/>
      <c r="G5" s="32"/>
      <c r="H5" s="32"/>
      <c r="I5" s="32"/>
      <c r="J5" s="32"/>
      <c r="K5" s="32"/>
      <c r="L5" s="32"/>
      <c r="M5" s="32"/>
      <c r="N5" s="32"/>
      <c r="O5" s="32"/>
      <c r="P5" s="32"/>
      <c r="Q5" s="32"/>
      <c r="R5" s="32"/>
      <c r="S5" s="32"/>
      <c r="T5" s="32"/>
      <c r="U5" s="32"/>
      <c r="V5" s="32"/>
      <c r="W5" s="32"/>
      <c r="X5" s="32"/>
      <c r="Y5" s="32"/>
      <c r="Z5" s="32"/>
      <c r="AA5" s="32"/>
      <c r="AB5" s="32"/>
      <c r="AC5" s="32"/>
      <c r="AD5" s="32"/>
      <c r="AE5" s="32"/>
      <c r="AF5" s="27"/>
      <c r="AG5" s="27"/>
      <c r="AH5" s="27"/>
      <c r="AI5" s="27"/>
      <c r="AJ5" s="27"/>
      <c r="AK5" s="27"/>
      <c r="AL5" s="27"/>
      <c r="AM5" s="27"/>
      <c r="AN5" s="27"/>
      <c r="AO5" s="27"/>
      <c r="AP5" s="27"/>
      <c r="AQ5" s="27"/>
    </row>
    <row r="6" spans="1:43" ht="15">
      <c r="A6" s="3">
        <v>43465</v>
      </c>
      <c r="B6" s="28">
        <v>2.8976873634675622</v>
      </c>
      <c r="C6" s="85"/>
      <c r="D6" s="85"/>
      <c r="E6" s="85"/>
      <c r="F6" s="32"/>
      <c r="G6" s="32"/>
      <c r="H6" s="32"/>
      <c r="I6" s="32"/>
      <c r="J6" s="32"/>
      <c r="K6" s="32"/>
      <c r="L6" s="32"/>
      <c r="M6" s="32"/>
      <c r="N6" s="32"/>
      <c r="O6" s="32"/>
      <c r="P6" s="32"/>
      <c r="Q6" s="32"/>
      <c r="R6" s="32"/>
      <c r="S6" s="32"/>
      <c r="T6" s="32"/>
      <c r="U6" s="32"/>
      <c r="V6" s="32"/>
      <c r="W6" s="32"/>
      <c r="X6" s="32"/>
      <c r="Y6" s="32"/>
      <c r="Z6" s="32"/>
      <c r="AA6" s="32"/>
      <c r="AB6" s="32"/>
      <c r="AC6" s="32"/>
      <c r="AD6" s="32"/>
      <c r="AE6" s="32"/>
      <c r="AF6" s="27"/>
      <c r="AG6" s="27"/>
      <c r="AH6" s="27"/>
      <c r="AI6" s="27"/>
      <c r="AJ6" s="27"/>
      <c r="AK6" s="27"/>
      <c r="AL6" s="27"/>
      <c r="AM6" s="27"/>
      <c r="AN6" s="27"/>
      <c r="AO6" s="27"/>
      <c r="AP6" s="27"/>
      <c r="AQ6" s="27"/>
    </row>
    <row r="7" spans="1:43" ht="15">
      <c r="A7" s="3">
        <v>43555</v>
      </c>
      <c r="B7" s="28">
        <v>2.7555603575207641</v>
      </c>
      <c r="C7" s="85"/>
      <c r="D7" s="85"/>
      <c r="E7" s="85"/>
      <c r="F7" s="32"/>
      <c r="G7" s="32"/>
      <c r="H7" s="32"/>
      <c r="I7" s="32"/>
      <c r="J7" s="32"/>
      <c r="K7" s="32"/>
      <c r="L7" s="32"/>
      <c r="M7" s="32"/>
      <c r="N7" s="32"/>
      <c r="O7" s="32"/>
      <c r="P7" s="32"/>
      <c r="Q7" s="32"/>
      <c r="R7" s="32"/>
      <c r="S7" s="32"/>
      <c r="T7" s="32"/>
      <c r="U7" s="32"/>
      <c r="V7" s="32"/>
      <c r="W7" s="32"/>
      <c r="X7" s="32"/>
      <c r="Y7" s="32"/>
      <c r="Z7" s="32"/>
      <c r="AA7" s="32"/>
      <c r="AB7" s="32"/>
      <c r="AC7" s="32"/>
      <c r="AD7" s="32"/>
      <c r="AE7" s="32"/>
      <c r="AF7" s="27"/>
      <c r="AG7" s="27"/>
      <c r="AH7" s="27"/>
      <c r="AI7" s="27"/>
      <c r="AJ7" s="27"/>
      <c r="AK7" s="27"/>
      <c r="AL7" s="27"/>
      <c r="AM7" s="27"/>
      <c r="AN7" s="27"/>
      <c r="AO7" s="27"/>
      <c r="AP7" s="27"/>
      <c r="AQ7" s="27"/>
    </row>
    <row r="8" spans="1:43" ht="15">
      <c r="A8" s="3">
        <v>43646</v>
      </c>
      <c r="B8" s="28">
        <v>3.0326997894634307</v>
      </c>
      <c r="C8" s="85"/>
      <c r="D8" s="85"/>
      <c r="E8" s="85"/>
      <c r="F8" s="32"/>
      <c r="G8" s="32"/>
      <c r="H8" s="32"/>
      <c r="I8" s="32"/>
      <c r="J8" s="32"/>
      <c r="K8" s="32"/>
      <c r="L8" s="32"/>
      <c r="M8" s="32"/>
      <c r="N8" s="32"/>
      <c r="O8" s="32"/>
      <c r="P8" s="32"/>
      <c r="Q8" s="32"/>
      <c r="R8" s="32"/>
      <c r="S8" s="32"/>
      <c r="T8" s="32"/>
      <c r="U8" s="32"/>
      <c r="V8" s="32"/>
      <c r="W8" s="32"/>
      <c r="X8" s="32"/>
      <c r="Y8" s="32"/>
      <c r="Z8" s="32"/>
      <c r="AA8" s="32"/>
      <c r="AB8" s="32"/>
      <c r="AC8" s="32"/>
      <c r="AD8" s="32"/>
      <c r="AE8" s="32"/>
      <c r="AF8" s="27"/>
      <c r="AG8" s="27"/>
      <c r="AH8" s="27"/>
      <c r="AI8" s="27"/>
      <c r="AJ8" s="27"/>
      <c r="AK8" s="27"/>
      <c r="AL8" s="27"/>
      <c r="AM8" s="27"/>
      <c r="AN8" s="27"/>
      <c r="AO8" s="27"/>
      <c r="AP8" s="27"/>
      <c r="AQ8" s="27"/>
    </row>
    <row r="9" spans="1:43" ht="15">
      <c r="A9" s="3">
        <v>43738</v>
      </c>
      <c r="B9" s="28">
        <v>3.061476114588995</v>
      </c>
      <c r="C9" s="85"/>
      <c r="D9" s="85"/>
      <c r="E9" s="85"/>
      <c r="F9" s="32"/>
      <c r="G9" s="32"/>
      <c r="H9" s="32"/>
      <c r="I9" s="32"/>
      <c r="J9" s="32"/>
      <c r="K9" s="32"/>
      <c r="L9" s="32"/>
      <c r="M9" s="32"/>
      <c r="N9" s="32"/>
      <c r="O9" s="32"/>
      <c r="P9" s="32"/>
      <c r="Q9" s="32"/>
      <c r="R9" s="32"/>
      <c r="S9" s="32"/>
      <c r="T9" s="32"/>
      <c r="U9" s="32"/>
      <c r="V9" s="32"/>
      <c r="W9" s="32"/>
      <c r="X9" s="32"/>
      <c r="Y9" s="32"/>
      <c r="Z9" s="32"/>
      <c r="AA9" s="32"/>
      <c r="AB9" s="32"/>
      <c r="AC9" s="32"/>
      <c r="AD9" s="32"/>
      <c r="AE9" s="32"/>
      <c r="AF9" s="27"/>
      <c r="AG9" s="27"/>
      <c r="AH9" s="27"/>
      <c r="AI9" s="27"/>
      <c r="AJ9" s="27"/>
      <c r="AK9" s="27"/>
      <c r="AL9" s="27"/>
      <c r="AM9" s="27"/>
      <c r="AN9" s="27"/>
      <c r="AO9" s="27"/>
      <c r="AP9" s="27"/>
      <c r="AQ9" s="27"/>
    </row>
    <row r="10" spans="1:43" ht="15">
      <c r="A10" s="3">
        <v>43830</v>
      </c>
      <c r="B10" s="28">
        <v>3.9552387369481146</v>
      </c>
      <c r="C10" s="85"/>
      <c r="D10" s="85"/>
      <c r="E10" s="85"/>
      <c r="F10" s="32"/>
      <c r="G10" s="32"/>
      <c r="H10" s="32"/>
      <c r="I10" s="32"/>
      <c r="J10" s="32"/>
      <c r="K10" s="32"/>
      <c r="L10" s="32"/>
      <c r="M10" s="32"/>
      <c r="N10" s="32"/>
      <c r="O10" s="32"/>
      <c r="P10" s="32"/>
      <c r="Q10" s="32"/>
      <c r="R10" s="32"/>
      <c r="S10" s="32"/>
      <c r="T10" s="32"/>
      <c r="U10" s="32"/>
      <c r="V10" s="32"/>
      <c r="W10" s="32"/>
      <c r="X10" s="32"/>
      <c r="Y10" s="32"/>
      <c r="Z10" s="32"/>
      <c r="AA10" s="32"/>
      <c r="AB10" s="32"/>
      <c r="AC10" s="32"/>
      <c r="AD10" s="32"/>
      <c r="AE10" s="32"/>
      <c r="AF10" s="27"/>
      <c r="AG10" s="27"/>
      <c r="AH10" s="27"/>
      <c r="AI10" s="27"/>
      <c r="AJ10" s="27"/>
      <c r="AK10" s="27"/>
      <c r="AL10" s="27"/>
      <c r="AM10" s="27"/>
      <c r="AN10" s="27"/>
      <c r="AO10" s="27"/>
      <c r="AP10" s="27"/>
      <c r="AQ10" s="27"/>
    </row>
    <row r="11" spans="1:43" ht="15">
      <c r="A11" s="3">
        <v>43921</v>
      </c>
      <c r="B11" s="28">
        <v>5.5344159170527965</v>
      </c>
      <c r="C11" s="85"/>
      <c r="D11" s="85"/>
      <c r="E11" s="85"/>
      <c r="F11" s="32"/>
      <c r="G11" s="32"/>
      <c r="H11" s="32"/>
      <c r="I11" s="32"/>
      <c r="J11" s="32"/>
      <c r="K11" s="32"/>
      <c r="L11" s="32"/>
      <c r="M11" s="32"/>
      <c r="N11" s="32"/>
      <c r="O11" s="32"/>
      <c r="P11" s="32"/>
      <c r="Q11" s="32"/>
      <c r="R11" s="32"/>
      <c r="S11" s="32"/>
      <c r="T11" s="32"/>
      <c r="U11" s="32"/>
      <c r="V11" s="32"/>
      <c r="W11" s="32"/>
      <c r="X11" s="32"/>
      <c r="Y11" s="32"/>
      <c r="Z11" s="32"/>
      <c r="AA11" s="32"/>
      <c r="AB11" s="32"/>
      <c r="AC11" s="32"/>
      <c r="AD11" s="32"/>
      <c r="AE11" s="32"/>
      <c r="AF11" s="27"/>
      <c r="AG11" s="27"/>
      <c r="AH11" s="27"/>
      <c r="AI11" s="27"/>
      <c r="AJ11" s="27"/>
      <c r="AK11" s="27"/>
      <c r="AL11" s="27"/>
      <c r="AM11" s="27"/>
      <c r="AN11" s="27"/>
      <c r="AO11" s="27"/>
      <c r="AP11" s="27"/>
      <c r="AQ11" s="27"/>
    </row>
    <row r="12" spans="1:43" ht="15">
      <c r="A12" s="3">
        <v>44012</v>
      </c>
      <c r="B12" s="28">
        <v>5.3003976106367805</v>
      </c>
      <c r="C12" s="85"/>
      <c r="D12" s="85"/>
      <c r="E12" s="85"/>
      <c r="F12" s="32"/>
      <c r="G12" s="32"/>
      <c r="H12" s="32"/>
      <c r="I12" s="32"/>
      <c r="J12" s="32"/>
      <c r="K12" s="32"/>
      <c r="L12" s="32"/>
      <c r="M12" s="32"/>
      <c r="N12" s="32"/>
      <c r="O12" s="32"/>
      <c r="P12" s="32"/>
      <c r="Q12" s="32"/>
      <c r="R12" s="32"/>
      <c r="S12" s="32"/>
      <c r="T12" s="32"/>
      <c r="U12" s="32"/>
      <c r="V12" s="32"/>
      <c r="W12" s="32"/>
      <c r="X12" s="32"/>
      <c r="Y12" s="32"/>
      <c r="Z12" s="32"/>
      <c r="AA12" s="32"/>
      <c r="AB12" s="32"/>
      <c r="AC12" s="32"/>
      <c r="AD12" s="32"/>
      <c r="AE12" s="32"/>
      <c r="AF12" s="27"/>
      <c r="AG12" s="27"/>
      <c r="AH12" s="27"/>
      <c r="AI12" s="27"/>
      <c r="AJ12" s="27"/>
      <c r="AK12" s="27"/>
      <c r="AL12" s="27"/>
      <c r="AM12" s="27"/>
      <c r="AN12" s="27"/>
      <c r="AO12" s="27"/>
      <c r="AP12" s="27"/>
      <c r="AQ12" s="27"/>
    </row>
    <row r="13" spans="1:43" ht="15">
      <c r="A13" s="3">
        <v>44104</v>
      </c>
      <c r="B13" s="28">
        <v>5.0793285346874466</v>
      </c>
      <c r="C13" s="85"/>
      <c r="D13" s="85"/>
      <c r="E13" s="85"/>
      <c r="F13" s="32"/>
      <c r="G13" s="32"/>
      <c r="H13" s="32"/>
      <c r="I13" s="32"/>
      <c r="J13" s="32"/>
      <c r="K13" s="32"/>
      <c r="L13" s="32"/>
      <c r="M13" s="32"/>
      <c r="N13" s="32"/>
      <c r="O13" s="32"/>
      <c r="P13" s="32"/>
      <c r="Q13" s="32"/>
      <c r="R13" s="32"/>
      <c r="S13" s="32"/>
      <c r="T13" s="32"/>
      <c r="U13" s="32"/>
      <c r="V13" s="32"/>
      <c r="W13" s="32"/>
      <c r="X13" s="32"/>
      <c r="Y13" s="32"/>
      <c r="Z13" s="32"/>
      <c r="AA13" s="32"/>
      <c r="AB13" s="32"/>
      <c r="AC13" s="32"/>
      <c r="AD13" s="32"/>
      <c r="AE13" s="32"/>
      <c r="AF13" s="27"/>
      <c r="AG13" s="27"/>
      <c r="AH13" s="27"/>
      <c r="AI13" s="27"/>
      <c r="AJ13" s="27"/>
      <c r="AK13" s="27"/>
      <c r="AL13" s="27"/>
      <c r="AM13" s="27"/>
      <c r="AN13" s="27"/>
      <c r="AO13" s="27"/>
      <c r="AP13" s="27"/>
      <c r="AQ13" s="27"/>
    </row>
    <row r="14" spans="1:43" ht="15">
      <c r="A14" s="3">
        <v>44196</v>
      </c>
      <c r="B14" s="28">
        <v>6.1700210910105469</v>
      </c>
      <c r="C14" s="86"/>
      <c r="D14" s="86"/>
      <c r="E14" s="86"/>
      <c r="F14" s="28"/>
      <c r="G14" s="28"/>
      <c r="H14" s="28"/>
      <c r="I14" s="28"/>
      <c r="J14" s="28"/>
      <c r="K14" s="28"/>
      <c r="L14" s="28"/>
      <c r="M14" s="28"/>
      <c r="N14" s="28"/>
      <c r="O14" s="28"/>
      <c r="P14" s="28"/>
      <c r="Q14" s="28"/>
      <c r="R14" s="28"/>
      <c r="S14" s="28"/>
      <c r="T14" s="28"/>
      <c r="U14" s="28"/>
      <c r="V14" s="28"/>
      <c r="W14" s="28"/>
      <c r="X14" s="28"/>
      <c r="Y14" s="28"/>
      <c r="Z14" s="28"/>
      <c r="AA14" s="28"/>
      <c r="AB14" s="28"/>
      <c r="AC14" s="28"/>
      <c r="AD14" s="28"/>
      <c r="AE14" s="28"/>
    </row>
    <row r="15" spans="1:43" ht="15">
      <c r="A15" s="3">
        <v>44286</v>
      </c>
      <c r="B15" s="28">
        <v>6.1703344715546642</v>
      </c>
      <c r="C15" s="86"/>
      <c r="D15" s="86"/>
      <c r="E15" s="86"/>
      <c r="F15" s="28"/>
      <c r="G15" s="28"/>
      <c r="H15" s="28"/>
      <c r="I15" s="28"/>
      <c r="J15" s="28"/>
      <c r="K15" s="28"/>
      <c r="L15" s="28"/>
      <c r="M15" s="28"/>
      <c r="N15" s="28"/>
      <c r="O15" s="28"/>
      <c r="P15" s="28"/>
      <c r="Q15" s="28"/>
      <c r="R15" s="28"/>
      <c r="S15" s="28"/>
      <c r="T15" s="28"/>
      <c r="U15" s="28"/>
      <c r="V15" s="28"/>
      <c r="W15" s="28"/>
      <c r="X15" s="28"/>
      <c r="Y15" s="28"/>
      <c r="Z15" s="28"/>
      <c r="AA15" s="28"/>
      <c r="AB15" s="28"/>
      <c r="AC15" s="28"/>
      <c r="AD15" s="28"/>
      <c r="AE15" s="28"/>
    </row>
    <row r="16" spans="1:43" ht="15">
      <c r="A16" s="3">
        <v>44377</v>
      </c>
      <c r="B16" s="28">
        <v>5.8929150217618815</v>
      </c>
      <c r="C16" s="86"/>
      <c r="D16" s="86"/>
      <c r="E16" s="86"/>
      <c r="F16" s="28"/>
      <c r="G16" s="28"/>
      <c r="H16" s="28"/>
      <c r="I16" s="28"/>
      <c r="J16" s="28"/>
      <c r="K16" s="28"/>
      <c r="L16" s="28"/>
      <c r="M16" s="28"/>
      <c r="N16" s="28"/>
      <c r="O16" s="28"/>
      <c r="P16" s="28"/>
      <c r="Q16" s="28"/>
      <c r="R16" s="28"/>
      <c r="S16" s="28"/>
      <c r="T16" s="28"/>
      <c r="U16" s="28"/>
      <c r="V16" s="28"/>
      <c r="W16" s="28"/>
      <c r="X16" s="28"/>
      <c r="Y16" s="28"/>
      <c r="Z16" s="28"/>
      <c r="AA16" s="28"/>
      <c r="AB16" s="28"/>
      <c r="AC16" s="28"/>
      <c r="AD16" s="28"/>
      <c r="AE16" s="28"/>
    </row>
    <row r="17" spans="1:31" ht="15">
      <c r="A17" s="3">
        <v>44469</v>
      </c>
      <c r="B17" s="28">
        <v>6.1078389724840694</v>
      </c>
      <c r="C17" s="86"/>
      <c r="D17" s="86"/>
      <c r="E17" s="86"/>
      <c r="F17" s="28"/>
      <c r="G17" s="28"/>
      <c r="H17" s="28"/>
      <c r="I17" s="28"/>
      <c r="J17" s="28"/>
      <c r="K17" s="28"/>
      <c r="L17" s="28"/>
      <c r="M17" s="28"/>
      <c r="N17" s="28"/>
      <c r="O17" s="28"/>
      <c r="P17" s="28"/>
      <c r="Q17" s="28"/>
      <c r="R17" s="28"/>
      <c r="S17" s="28"/>
      <c r="T17" s="28"/>
      <c r="U17" s="28"/>
      <c r="V17" s="28"/>
      <c r="W17" s="28"/>
      <c r="X17" s="28"/>
      <c r="Y17" s="28"/>
      <c r="Z17" s="28"/>
      <c r="AA17" s="28"/>
      <c r="AB17" s="28"/>
      <c r="AC17" s="28"/>
      <c r="AD17" s="28"/>
      <c r="AE17" s="28"/>
    </row>
    <row r="18" spans="1:31" ht="15">
      <c r="A18" s="3">
        <v>44561</v>
      </c>
      <c r="B18" s="28">
        <v>6.5002154173338038</v>
      </c>
      <c r="C18" s="86"/>
      <c r="D18" s="86"/>
      <c r="E18" s="86"/>
      <c r="F18" s="28"/>
      <c r="G18" s="28"/>
      <c r="H18" s="28"/>
      <c r="I18" s="28"/>
      <c r="J18" s="28"/>
      <c r="K18" s="28"/>
      <c r="L18" s="28"/>
      <c r="M18" s="28"/>
      <c r="N18" s="28"/>
      <c r="O18" s="28"/>
      <c r="P18" s="28"/>
      <c r="Q18" s="28"/>
      <c r="R18" s="28"/>
      <c r="S18" s="28"/>
      <c r="T18" s="28"/>
      <c r="U18" s="28"/>
      <c r="V18" s="28"/>
      <c r="W18" s="28"/>
      <c r="X18" s="28"/>
      <c r="Y18" s="28"/>
      <c r="Z18" s="28"/>
      <c r="AA18" s="28"/>
      <c r="AB18" s="28"/>
      <c r="AC18" s="28"/>
      <c r="AD18" s="28"/>
      <c r="AE18" s="28"/>
    </row>
    <row r="19" spans="1:31" ht="15">
      <c r="A19" s="3">
        <v>44651</v>
      </c>
      <c r="B19" s="28">
        <v>6.2370361942376258</v>
      </c>
      <c r="C19" s="86"/>
      <c r="D19" s="86"/>
      <c r="E19" s="86"/>
      <c r="F19" s="28"/>
      <c r="G19" s="28"/>
      <c r="H19" s="28"/>
      <c r="I19" s="28"/>
      <c r="J19" s="28"/>
      <c r="K19" s="28"/>
      <c r="L19" s="28"/>
      <c r="M19" s="28"/>
      <c r="N19" s="28"/>
      <c r="O19" s="28"/>
      <c r="P19" s="28"/>
      <c r="Q19" s="28"/>
      <c r="R19" s="28"/>
      <c r="S19" s="28"/>
      <c r="T19" s="28"/>
      <c r="U19" s="28"/>
      <c r="V19" s="28"/>
      <c r="W19" s="28"/>
      <c r="X19" s="28"/>
      <c r="Y19" s="28"/>
      <c r="Z19" s="28"/>
      <c r="AA19" s="28"/>
      <c r="AB19" s="28"/>
      <c r="AC19" s="28"/>
      <c r="AD19" s="28"/>
      <c r="AE19" s="28"/>
    </row>
    <row r="20" spans="1:31" ht="15">
      <c r="A20" s="3">
        <v>44742</v>
      </c>
      <c r="B20" s="28">
        <v>5.2760251464212047</v>
      </c>
      <c r="C20" s="86"/>
      <c r="D20" s="86"/>
      <c r="E20" s="86"/>
      <c r="I20" s="26"/>
      <c r="J20" s="26"/>
    </row>
    <row r="21" spans="1:31" ht="15">
      <c r="A21" s="3">
        <v>44834</v>
      </c>
      <c r="B21" s="28">
        <v>4.8913672977354246</v>
      </c>
      <c r="C21" s="86"/>
      <c r="D21" s="86"/>
      <c r="E21" s="86"/>
      <c r="F21" s="30"/>
      <c r="G21" s="30"/>
      <c r="H21" s="26"/>
      <c r="I21" s="26"/>
      <c r="J21" s="26"/>
      <c r="K21" s="26"/>
      <c r="L21" s="26"/>
    </row>
    <row r="22" spans="1:31" ht="15">
      <c r="A22" s="3">
        <v>44926</v>
      </c>
      <c r="B22" s="133">
        <v>5.3495640287761894</v>
      </c>
      <c r="C22" s="86"/>
      <c r="D22" s="86"/>
      <c r="E22" s="86"/>
      <c r="F22" s="28"/>
      <c r="G22" s="3"/>
      <c r="H22" s="28"/>
      <c r="I22" s="28"/>
      <c r="J22" s="28"/>
      <c r="K22" s="28"/>
      <c r="L22" s="28"/>
      <c r="M22" s="28"/>
      <c r="N22" s="28"/>
      <c r="O22" s="28"/>
      <c r="P22" s="28"/>
      <c r="Q22" s="28"/>
      <c r="R22" s="28"/>
      <c r="S22" s="28"/>
      <c r="T22" s="28"/>
      <c r="U22" s="28"/>
      <c r="V22" s="28"/>
      <c r="W22" s="28"/>
      <c r="X22" s="28"/>
      <c r="Y22" s="28"/>
      <c r="Z22" s="28"/>
      <c r="AA22" s="28"/>
      <c r="AB22" s="28"/>
      <c r="AC22" s="28"/>
      <c r="AD22" s="28"/>
      <c r="AE22" s="28"/>
    </row>
    <row r="23" spans="1:31" ht="15">
      <c r="A23" s="3">
        <v>45016</v>
      </c>
      <c r="B23" s="133">
        <v>4.5195725798574733</v>
      </c>
      <c r="C23" s="86"/>
      <c r="D23" s="86"/>
      <c r="E23" s="86"/>
      <c r="F23" s="28"/>
      <c r="G23" s="3"/>
      <c r="H23" s="28"/>
      <c r="I23" s="28"/>
      <c r="J23" s="28"/>
      <c r="K23" s="28"/>
      <c r="L23" s="28"/>
      <c r="M23" s="28"/>
      <c r="N23" s="28"/>
      <c r="O23" s="28"/>
      <c r="P23" s="28"/>
      <c r="Q23" s="28"/>
      <c r="R23" s="28"/>
      <c r="S23" s="28"/>
      <c r="T23" s="28"/>
      <c r="U23" s="28"/>
      <c r="V23" s="28"/>
      <c r="W23" s="28"/>
      <c r="X23" s="28"/>
      <c r="Y23" s="28"/>
      <c r="Z23" s="28"/>
      <c r="AA23" s="28"/>
      <c r="AB23" s="28"/>
      <c r="AC23" s="28"/>
      <c r="AD23" s="28"/>
      <c r="AE23" s="28"/>
    </row>
    <row r="24" spans="1:31" ht="15">
      <c r="A24" s="3">
        <v>45107</v>
      </c>
      <c r="B24" s="133">
        <v>4.6585156448297429</v>
      </c>
      <c r="C24" s="86"/>
      <c r="D24" s="86"/>
      <c r="E24" s="86"/>
      <c r="F24" s="28"/>
      <c r="G24" s="3"/>
      <c r="H24" s="28"/>
      <c r="I24" s="29"/>
      <c r="J24" s="29"/>
      <c r="K24" s="29"/>
      <c r="L24" s="29"/>
      <c r="M24" s="29"/>
      <c r="N24" s="28"/>
      <c r="O24" s="28"/>
      <c r="P24" s="28"/>
      <c r="Q24" s="28"/>
      <c r="R24" s="28"/>
      <c r="S24" s="28"/>
      <c r="T24" s="28"/>
      <c r="U24" s="28"/>
      <c r="V24" s="28"/>
      <c r="W24" s="28"/>
      <c r="X24" s="28"/>
      <c r="Y24" s="28"/>
      <c r="Z24" s="28"/>
      <c r="AA24" s="28"/>
      <c r="AB24" s="28"/>
      <c r="AC24" s="28"/>
      <c r="AD24" s="28"/>
      <c r="AE24" s="28"/>
    </row>
    <row r="25" spans="1:31" ht="15">
      <c r="A25" s="3">
        <v>45199</v>
      </c>
      <c r="B25" s="133">
        <v>4.4718184782157024</v>
      </c>
      <c r="C25" s="86"/>
      <c r="D25" s="86"/>
      <c r="E25" s="86"/>
      <c r="F25" s="28"/>
      <c r="G25" s="3"/>
      <c r="H25" s="28"/>
      <c r="I25" s="28"/>
      <c r="J25" s="28"/>
      <c r="K25" s="28"/>
      <c r="L25" s="28"/>
      <c r="M25" s="28"/>
      <c r="N25" s="28"/>
      <c r="O25" s="28"/>
      <c r="P25" s="28"/>
      <c r="Q25" s="28"/>
      <c r="R25" s="28"/>
      <c r="S25" s="28"/>
      <c r="T25" s="28"/>
      <c r="U25" s="28"/>
      <c r="V25" s="28"/>
      <c r="W25" s="28"/>
      <c r="X25" s="28"/>
      <c r="Y25" s="28"/>
      <c r="Z25" s="28"/>
      <c r="AA25" s="28"/>
      <c r="AB25" s="28"/>
      <c r="AC25" s="28"/>
      <c r="AD25" s="28"/>
      <c r="AE25" s="28"/>
    </row>
    <row r="26" spans="1:31" ht="15">
      <c r="A26" s="3">
        <v>45291</v>
      </c>
      <c r="B26" s="133">
        <v>4.2962371413141813</v>
      </c>
      <c r="C26" s="86"/>
      <c r="D26" s="86"/>
      <c r="E26" s="86"/>
      <c r="F26" s="28"/>
      <c r="G26" s="3"/>
      <c r="H26" s="28"/>
      <c r="I26" s="28"/>
      <c r="J26" s="28"/>
      <c r="K26" s="28"/>
      <c r="L26" s="28"/>
      <c r="M26" s="28"/>
      <c r="N26" s="28"/>
      <c r="O26" s="28"/>
      <c r="P26" s="28"/>
      <c r="Q26" s="28"/>
      <c r="R26" s="28"/>
      <c r="S26" s="28"/>
      <c r="T26" s="28"/>
      <c r="U26" s="28"/>
      <c r="V26" s="28"/>
      <c r="W26" s="28"/>
      <c r="X26" s="28"/>
      <c r="Y26" s="28"/>
      <c r="Z26" s="28"/>
      <c r="AA26" s="28"/>
      <c r="AB26" s="28"/>
      <c r="AC26" s="28"/>
      <c r="AD26" s="28"/>
      <c r="AE26" s="28"/>
    </row>
    <row r="27" spans="1:31" ht="15">
      <c r="A27" s="3">
        <v>45382</v>
      </c>
      <c r="B27" s="133">
        <v>3.8309557786131325</v>
      </c>
      <c r="C27" s="86"/>
      <c r="D27" s="86"/>
      <c r="E27" s="86"/>
      <c r="G27" s="3"/>
    </row>
    <row r="28" spans="1:31" ht="15">
      <c r="A28" s="3">
        <v>45473</v>
      </c>
      <c r="B28" s="133">
        <v>3.8297834190889448</v>
      </c>
      <c r="C28" s="86"/>
      <c r="D28" s="86"/>
      <c r="E28" s="86"/>
      <c r="G28" s="3"/>
      <c r="I28" s="28"/>
    </row>
    <row r="29" spans="1:31" ht="15">
      <c r="A29" s="3">
        <v>45565</v>
      </c>
      <c r="B29" s="133">
        <v>3.4909552734716343</v>
      </c>
      <c r="C29" s="86"/>
      <c r="D29" s="86"/>
      <c r="E29" s="86"/>
      <c r="G29" s="3"/>
      <c r="O29" s="85"/>
      <c r="P29" s="85"/>
      <c r="Q29" s="85"/>
      <c r="R29" s="87"/>
    </row>
    <row r="30" spans="1:31" ht="15">
      <c r="A30" s="3">
        <v>45657</v>
      </c>
      <c r="B30" s="133">
        <v>4.556755925694147</v>
      </c>
      <c r="C30" s="86"/>
      <c r="D30" s="86"/>
      <c r="E30" s="86"/>
      <c r="G30" s="3"/>
      <c r="O30" s="86"/>
      <c r="P30" s="86"/>
      <c r="Q30" s="86"/>
      <c r="R30" s="88"/>
    </row>
    <row r="31" spans="1:31" ht="15">
      <c r="A31" s="3">
        <v>45747</v>
      </c>
      <c r="B31" s="133">
        <v>4.1632250953481762</v>
      </c>
      <c r="C31" s="86"/>
      <c r="D31" s="86"/>
      <c r="E31" s="86"/>
      <c r="G31" s="3"/>
      <c r="O31" s="86"/>
      <c r="P31" s="86"/>
      <c r="Q31" s="86"/>
      <c r="R31" s="88"/>
    </row>
    <row r="32" spans="1:31" ht="15">
      <c r="A32" s="3">
        <v>45838</v>
      </c>
      <c r="B32" s="133">
        <v>6.4697024481660916</v>
      </c>
      <c r="C32" s="86"/>
      <c r="D32" s="86"/>
      <c r="E32" s="86"/>
      <c r="G32" s="3"/>
      <c r="O32" s="86"/>
      <c r="P32" s="86"/>
      <c r="Q32" s="86"/>
      <c r="R32" s="88"/>
    </row>
    <row r="33" spans="1:18" ht="15">
      <c r="A33" s="3">
        <v>45930</v>
      </c>
      <c r="B33" s="133">
        <v>6.3041924768458273</v>
      </c>
      <c r="C33" s="86"/>
      <c r="D33" s="86"/>
      <c r="E33" s="86"/>
      <c r="G33" s="3"/>
      <c r="O33" s="86"/>
      <c r="P33" s="86"/>
      <c r="Q33" s="86"/>
      <c r="R33" s="88"/>
    </row>
    <row r="34" spans="1:18" ht="15">
      <c r="A34" s="89"/>
      <c r="B34" s="90"/>
      <c r="C34" s="86"/>
      <c r="D34" s="86"/>
      <c r="E34" s="86"/>
      <c r="G34" s="3"/>
      <c r="O34" s="86"/>
      <c r="P34" s="86"/>
      <c r="Q34" s="86"/>
      <c r="R34" s="88"/>
    </row>
    <row r="35" spans="1:18" ht="15">
      <c r="A35" s="89"/>
      <c r="B35" s="90"/>
      <c r="C35" s="86"/>
      <c r="D35" s="86"/>
      <c r="E35" s="86"/>
      <c r="G35" s="3"/>
      <c r="O35" s="86"/>
      <c r="P35" s="86"/>
      <c r="Q35" s="86"/>
      <c r="R35" s="88"/>
    </row>
    <row r="36" spans="1:18" ht="15">
      <c r="A36" s="89"/>
      <c r="B36" s="90"/>
      <c r="C36" s="86"/>
      <c r="D36" s="86"/>
      <c r="E36" s="86"/>
      <c r="F36" s="3"/>
      <c r="G36" s="3"/>
      <c r="H36" s="3"/>
      <c r="O36" s="86"/>
      <c r="P36" s="86"/>
      <c r="Q36" s="86"/>
      <c r="R36" s="88"/>
    </row>
    <row r="37" spans="1:18" ht="15">
      <c r="A37" s="89"/>
      <c r="B37" s="90"/>
      <c r="C37" s="86"/>
      <c r="D37" s="86"/>
      <c r="E37" s="86"/>
      <c r="F37" s="36"/>
      <c r="G37" s="3"/>
      <c r="H37" s="36"/>
      <c r="I37" s="91"/>
      <c r="O37" s="86"/>
      <c r="P37" s="86"/>
      <c r="Q37" s="86"/>
      <c r="R37" s="88"/>
    </row>
    <row r="38" spans="1:18" ht="15">
      <c r="A38" s="89"/>
      <c r="B38" s="90"/>
      <c r="C38" s="86"/>
      <c r="D38" s="86"/>
      <c r="E38" s="86"/>
      <c r="F38" s="36"/>
      <c r="G38" s="3"/>
      <c r="H38" s="36"/>
      <c r="I38" s="91"/>
      <c r="O38" s="86"/>
      <c r="P38" s="86"/>
      <c r="Q38" s="86"/>
      <c r="R38" s="88"/>
    </row>
    <row r="39" spans="1:18" ht="15">
      <c r="A39" s="89"/>
      <c r="B39" s="90"/>
      <c r="C39" s="86"/>
      <c r="D39" s="86"/>
      <c r="E39" s="86"/>
      <c r="F39" s="36"/>
      <c r="G39" s="3"/>
      <c r="H39" s="36"/>
      <c r="I39" s="91"/>
      <c r="O39" s="86"/>
      <c r="P39" s="86"/>
      <c r="Q39" s="86"/>
      <c r="R39" s="88"/>
    </row>
    <row r="40" spans="1:18" ht="15">
      <c r="A40" s="89"/>
      <c r="B40" s="90"/>
      <c r="C40" s="86"/>
      <c r="D40" s="86"/>
      <c r="E40" s="86"/>
      <c r="F40" s="36"/>
      <c r="G40" s="3"/>
      <c r="H40" s="36"/>
      <c r="I40" s="91"/>
      <c r="O40" s="86"/>
      <c r="P40" s="86"/>
      <c r="Q40" s="86"/>
      <c r="R40" s="88"/>
    </row>
    <row r="41" spans="1:18" ht="15">
      <c r="A41" s="89"/>
      <c r="B41" s="90"/>
      <c r="C41" s="86"/>
      <c r="D41" s="86"/>
      <c r="E41" s="86"/>
      <c r="F41" s="36"/>
      <c r="G41" s="3"/>
      <c r="H41" s="36"/>
      <c r="I41" s="91"/>
      <c r="O41" s="86"/>
      <c r="P41" s="86"/>
      <c r="Q41" s="86"/>
      <c r="R41" s="88"/>
    </row>
    <row r="42" spans="1:18" ht="15">
      <c r="A42" s="89"/>
      <c r="B42" s="90"/>
      <c r="C42" s="86"/>
      <c r="D42" s="86"/>
      <c r="E42" s="86"/>
      <c r="F42" s="36"/>
      <c r="G42" s="36"/>
      <c r="H42" s="36"/>
      <c r="I42" s="91"/>
      <c r="O42" s="86"/>
      <c r="P42" s="86"/>
      <c r="Q42" s="86"/>
      <c r="R42" s="88"/>
    </row>
    <row r="43" spans="1:18" ht="15">
      <c r="A43" s="89"/>
      <c r="B43" s="90"/>
      <c r="C43" s="86"/>
      <c r="D43" s="86"/>
      <c r="E43" s="86"/>
      <c r="F43" s="36"/>
      <c r="G43" s="36"/>
      <c r="H43" s="36"/>
      <c r="I43" s="91"/>
      <c r="O43" s="86"/>
      <c r="P43" s="86"/>
      <c r="Q43" s="86"/>
      <c r="R43" s="88"/>
    </row>
    <row r="44" spans="1:18" ht="15">
      <c r="A44" s="89"/>
      <c r="B44" s="90"/>
      <c r="C44" s="86"/>
      <c r="D44" s="86"/>
      <c r="E44" s="86"/>
      <c r="F44" s="36"/>
      <c r="G44" s="36"/>
      <c r="H44" s="36"/>
      <c r="I44" s="91"/>
      <c r="O44" s="86"/>
      <c r="P44" s="86"/>
      <c r="Q44" s="86"/>
      <c r="R44" s="88"/>
    </row>
    <row r="45" spans="1:18" ht="15">
      <c r="A45" s="89"/>
      <c r="B45" s="90"/>
      <c r="C45" s="86"/>
      <c r="D45" s="86"/>
      <c r="E45" s="86"/>
      <c r="F45" s="36"/>
      <c r="G45" s="36"/>
      <c r="H45" s="36"/>
      <c r="I45" s="91"/>
      <c r="O45" s="86"/>
      <c r="P45" s="86"/>
      <c r="Q45" s="86"/>
      <c r="R45" s="88"/>
    </row>
    <row r="46" spans="1:18" ht="15">
      <c r="A46" s="89"/>
      <c r="B46" s="90"/>
      <c r="C46" s="86"/>
      <c r="D46" s="86"/>
      <c r="E46" s="86"/>
      <c r="F46" s="36"/>
      <c r="G46" s="36"/>
      <c r="H46" s="36"/>
      <c r="I46" s="91"/>
      <c r="O46" s="86"/>
      <c r="P46" s="86"/>
      <c r="Q46" s="86"/>
      <c r="R46" s="88"/>
    </row>
    <row r="47" spans="1:18" ht="15">
      <c r="A47" s="89"/>
      <c r="B47" s="90"/>
      <c r="C47" s="86"/>
      <c r="D47" s="86"/>
      <c r="E47" s="86"/>
      <c r="F47" s="36"/>
      <c r="G47" s="36"/>
      <c r="H47" s="36"/>
      <c r="I47" s="91"/>
      <c r="O47" s="86"/>
      <c r="P47" s="86"/>
      <c r="Q47" s="86"/>
      <c r="R47" s="88"/>
    </row>
    <row r="48" spans="1:18" ht="15">
      <c r="A48" s="89"/>
      <c r="B48" s="90"/>
      <c r="C48" s="86"/>
      <c r="D48" s="86"/>
      <c r="E48" s="86"/>
      <c r="F48" s="36"/>
      <c r="G48" s="36"/>
      <c r="H48" s="36"/>
      <c r="I48" s="91"/>
      <c r="O48" s="86"/>
      <c r="P48" s="86"/>
      <c r="Q48" s="86"/>
      <c r="R48" s="88"/>
    </row>
    <row r="49" spans="1:18" ht="15">
      <c r="A49" s="89"/>
      <c r="B49" s="90"/>
      <c r="C49" s="86"/>
      <c r="D49" s="86"/>
      <c r="E49" s="86"/>
      <c r="F49" s="36"/>
      <c r="G49" s="36"/>
      <c r="H49" s="36"/>
      <c r="I49" s="91"/>
      <c r="O49" s="86"/>
      <c r="P49" s="86"/>
      <c r="Q49" s="86"/>
      <c r="R49" s="88"/>
    </row>
    <row r="50" spans="1:18" ht="15">
      <c r="A50" s="89"/>
      <c r="B50" s="90"/>
      <c r="C50" s="86"/>
      <c r="D50" s="86"/>
      <c r="E50" s="86"/>
      <c r="F50" s="36"/>
      <c r="G50" s="36"/>
      <c r="H50" s="36"/>
      <c r="I50" s="91"/>
      <c r="O50" s="86"/>
      <c r="P50" s="86"/>
      <c r="Q50" s="86"/>
      <c r="R50" s="88"/>
    </row>
    <row r="51" spans="1:18" ht="15">
      <c r="A51" s="89"/>
      <c r="B51" s="90"/>
      <c r="C51" s="86"/>
      <c r="D51" s="86"/>
      <c r="E51" s="86"/>
      <c r="F51" s="36"/>
      <c r="G51" s="36"/>
      <c r="H51" s="36"/>
      <c r="I51" s="91"/>
      <c r="O51" s="86"/>
      <c r="P51" s="86"/>
      <c r="Q51" s="86"/>
      <c r="R51" s="88"/>
    </row>
    <row r="52" spans="1:18" ht="15">
      <c r="A52" s="89"/>
      <c r="B52" s="90"/>
      <c r="C52" s="86"/>
      <c r="D52" s="86"/>
      <c r="E52" s="86"/>
      <c r="F52" s="36"/>
      <c r="G52" s="36"/>
      <c r="H52" s="36"/>
      <c r="I52" s="91"/>
      <c r="O52" s="86"/>
      <c r="P52" s="86"/>
      <c r="Q52" s="86"/>
      <c r="R52" s="88"/>
    </row>
    <row r="53" spans="1:18" ht="15">
      <c r="A53" s="89"/>
      <c r="B53" s="90"/>
      <c r="C53" s="86"/>
      <c r="D53" s="86"/>
      <c r="E53" s="86"/>
      <c r="F53" s="36"/>
      <c r="G53" s="36"/>
      <c r="H53" s="36"/>
      <c r="I53" s="91"/>
      <c r="O53" s="86"/>
      <c r="P53" s="86"/>
      <c r="Q53" s="86"/>
      <c r="R53" s="88"/>
    </row>
    <row r="54" spans="1:18" ht="15">
      <c r="A54" s="68"/>
      <c r="C54" s="69"/>
      <c r="F54" s="36"/>
      <c r="G54" s="36"/>
      <c r="H54" s="36"/>
      <c r="I54" s="91"/>
      <c r="O54" s="86"/>
      <c r="P54" s="86"/>
      <c r="Q54" s="86"/>
      <c r="R54" s="88"/>
    </row>
    <row r="55" spans="1:18" ht="15">
      <c r="A55" s="68"/>
      <c r="C55" s="69"/>
      <c r="F55" s="36"/>
      <c r="G55" s="36"/>
      <c r="H55" s="36"/>
      <c r="I55" s="91"/>
      <c r="O55" s="86"/>
      <c r="P55" s="86"/>
      <c r="Q55" s="86"/>
      <c r="R55" s="88"/>
    </row>
    <row r="56" spans="1:18" ht="15">
      <c r="F56" s="36"/>
      <c r="G56" s="36"/>
      <c r="H56" s="36"/>
      <c r="I56" s="91"/>
      <c r="O56" s="86"/>
      <c r="P56" s="86"/>
      <c r="Q56" s="86"/>
      <c r="R56" s="88"/>
    </row>
    <row r="57" spans="1:18" ht="15">
      <c r="F57" s="36"/>
      <c r="G57" s="36"/>
      <c r="H57" s="36"/>
      <c r="I57" s="91"/>
      <c r="O57" s="86"/>
      <c r="P57" s="86"/>
      <c r="Q57" s="86"/>
      <c r="R57" s="88"/>
    </row>
    <row r="58" spans="1:18" ht="15">
      <c r="F58" s="36"/>
      <c r="G58" s="36"/>
      <c r="H58" s="36"/>
      <c r="I58" s="91"/>
      <c r="O58" s="86"/>
      <c r="P58" s="86"/>
      <c r="Q58" s="86"/>
      <c r="R58" s="88"/>
    </row>
    <row r="59" spans="1:18" ht="15">
      <c r="F59" s="36"/>
      <c r="G59" s="36"/>
      <c r="H59" s="36"/>
      <c r="I59" s="91"/>
      <c r="O59" s="86"/>
      <c r="P59" s="86"/>
      <c r="Q59" s="86"/>
      <c r="R59" s="88"/>
    </row>
    <row r="60" spans="1:18" ht="15">
      <c r="F60" s="36"/>
      <c r="G60" s="36"/>
      <c r="H60" s="36"/>
      <c r="I60" s="91"/>
      <c r="O60" s="86"/>
      <c r="P60" s="86"/>
      <c r="Q60" s="86"/>
      <c r="R60" s="88"/>
    </row>
    <row r="61" spans="1:18" ht="15">
      <c r="F61" s="36"/>
      <c r="G61" s="36"/>
      <c r="H61" s="36"/>
      <c r="I61" s="91"/>
      <c r="O61" s="86"/>
      <c r="P61" s="86"/>
      <c r="Q61" s="86"/>
      <c r="R61" s="88"/>
    </row>
    <row r="62" spans="1:18" ht="15">
      <c r="F62" s="36"/>
      <c r="G62" s="36"/>
      <c r="H62" s="36"/>
      <c r="I62" s="91"/>
      <c r="O62" s="86"/>
      <c r="P62" s="86"/>
      <c r="Q62" s="86"/>
      <c r="R62" s="88"/>
    </row>
    <row r="63" spans="1:18" ht="15">
      <c r="F63" s="36"/>
      <c r="G63" s="36"/>
      <c r="H63" s="36"/>
      <c r="I63" s="91"/>
      <c r="O63" s="86"/>
      <c r="P63" s="86"/>
      <c r="Q63" s="86"/>
      <c r="R63" s="88"/>
    </row>
    <row r="64" spans="1:18" ht="15">
      <c r="F64" s="36"/>
      <c r="G64" s="36"/>
      <c r="H64" s="36"/>
      <c r="I64" s="91"/>
      <c r="O64" s="86"/>
      <c r="P64" s="86"/>
      <c r="Q64" s="86"/>
      <c r="R64" s="88"/>
    </row>
    <row r="65" spans="6:18" ht="15">
      <c r="F65" s="36"/>
      <c r="G65" s="36"/>
      <c r="H65" s="36"/>
      <c r="I65" s="91"/>
      <c r="O65" s="86"/>
      <c r="P65" s="86"/>
      <c r="Q65" s="86"/>
      <c r="R65" s="88"/>
    </row>
    <row r="66" spans="6:18" ht="15">
      <c r="F66" s="36"/>
      <c r="G66" s="36"/>
      <c r="H66" s="36"/>
      <c r="I66" s="91"/>
      <c r="O66" s="86"/>
      <c r="P66" s="86"/>
      <c r="Q66" s="86"/>
      <c r="R66" s="88"/>
    </row>
    <row r="67" spans="6:18" ht="15">
      <c r="F67" s="36"/>
      <c r="G67" s="36"/>
      <c r="H67" s="36"/>
      <c r="I67" s="91"/>
      <c r="O67" s="86"/>
      <c r="P67" s="86"/>
      <c r="Q67" s="86"/>
      <c r="R67" s="88"/>
    </row>
    <row r="68" spans="6:18" ht="15">
      <c r="F68" s="69"/>
      <c r="G68" s="69"/>
      <c r="H68" s="69"/>
      <c r="I68" s="70"/>
      <c r="O68" s="86"/>
      <c r="P68" s="86"/>
      <c r="Q68" s="86"/>
      <c r="R68" s="88"/>
    </row>
    <row r="69" spans="6:18" ht="15">
      <c r="F69" s="69"/>
      <c r="G69" s="69"/>
      <c r="H69" s="69"/>
      <c r="I69" s="70"/>
      <c r="O69" s="86"/>
      <c r="P69" s="86"/>
      <c r="Q69" s="86"/>
      <c r="R69" s="88"/>
    </row>
    <row r="70" spans="6:18" ht="14.4">
      <c r="F70" s="69"/>
      <c r="G70" s="69"/>
      <c r="H70" s="69"/>
      <c r="I70" s="70"/>
    </row>
    <row r="71" spans="6:18" ht="14.4">
      <c r="F71" s="69"/>
      <c r="G71" s="69"/>
      <c r="H71" s="69"/>
      <c r="I71" s="70"/>
    </row>
    <row r="72" spans="6:18" ht="14.4">
      <c r="F72" s="69"/>
      <c r="G72" s="69"/>
      <c r="H72" s="69"/>
      <c r="I72" s="70"/>
    </row>
    <row r="73" spans="6:18" ht="14.4">
      <c r="F73" s="69"/>
      <c r="G73" s="69"/>
      <c r="H73" s="69"/>
      <c r="I73" s="70"/>
    </row>
    <row r="74" spans="6:18" ht="14.4">
      <c r="F74" s="69"/>
      <c r="G74" s="69"/>
      <c r="H74" s="69"/>
      <c r="I74" s="70"/>
    </row>
    <row r="75" spans="6:18" ht="14.4">
      <c r="F75" s="69"/>
      <c r="G75" s="69"/>
      <c r="H75" s="69"/>
      <c r="I75" s="70"/>
    </row>
    <row r="76" spans="6:18" ht="14.4">
      <c r="F76" s="69"/>
      <c r="G76" s="69"/>
      <c r="H76" s="69"/>
      <c r="I76" s="70"/>
    </row>
  </sheetData>
  <pageMargins left="0.7" right="0.7" top="0.78740157499999996" bottom="0.78740157499999996"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A0EC7E-90A6-4CA9-9718-071A3926714D}">
  <sheetPr codeName="Ark11"/>
  <dimension ref="A1:AQ68"/>
  <sheetViews>
    <sheetView zoomScaleNormal="100" workbookViewId="0"/>
  </sheetViews>
  <sheetFormatPr baseColWidth="10" defaultColWidth="11.44140625" defaultRowHeight="13.2"/>
  <cols>
    <col min="1" max="1" width="14.5546875" style="22" customWidth="1"/>
    <col min="2" max="2" width="22" style="22" customWidth="1"/>
    <col min="3" max="3" width="17.33203125" style="22" customWidth="1"/>
    <col min="4" max="4" width="24" style="22" customWidth="1"/>
    <col min="5" max="7" width="12.5546875" style="22" bestFit="1" customWidth="1"/>
    <col min="8" max="8" width="11.44140625" style="22"/>
    <col min="9" max="9" width="17.88671875" style="22" customWidth="1"/>
    <col min="10" max="10" width="13.109375" style="22" customWidth="1"/>
    <col min="11" max="11" width="18.88671875" style="22" customWidth="1"/>
    <col min="12" max="12" width="12.44140625" style="22" bestFit="1" customWidth="1"/>
    <col min="13" max="16384" width="11.44140625" style="22"/>
  </cols>
  <sheetData>
    <row r="1" spans="1:43" ht="15.6">
      <c r="A1" s="7" t="s">
        <v>0</v>
      </c>
      <c r="B1" s="1" t="s">
        <v>64</v>
      </c>
      <c r="L1" s="24"/>
      <c r="M1" s="24"/>
      <c r="N1" s="24"/>
      <c r="O1" s="24"/>
      <c r="P1" s="24"/>
      <c r="S1" s="24"/>
      <c r="T1" s="24"/>
      <c r="U1" s="24"/>
      <c r="V1" s="24"/>
      <c r="W1" s="24"/>
      <c r="X1" s="24"/>
    </row>
    <row r="2" spans="1:43" ht="15.6">
      <c r="A2" s="7" t="s">
        <v>61</v>
      </c>
      <c r="B2" s="2" t="s">
        <v>3</v>
      </c>
      <c r="L2" s="25"/>
      <c r="N2" s="25"/>
      <c r="O2" s="25"/>
      <c r="P2" s="25"/>
    </row>
    <row r="3" spans="1:43" ht="15.6">
      <c r="A3" s="7" t="s">
        <v>4</v>
      </c>
      <c r="B3" s="2"/>
      <c r="I3" s="25"/>
    </row>
    <row r="4" spans="1:43" ht="13.8">
      <c r="A4" s="137"/>
      <c r="B4" s="137"/>
      <c r="C4" s="137"/>
      <c r="D4" s="137"/>
    </row>
    <row r="5" spans="1:43" ht="15">
      <c r="A5" s="137" t="s">
        <v>63</v>
      </c>
      <c r="B5" s="138" t="s">
        <v>65</v>
      </c>
      <c r="C5" s="139" t="s">
        <v>66</v>
      </c>
      <c r="D5" s="139" t="s">
        <v>67</v>
      </c>
      <c r="E5" s="73"/>
      <c r="F5" s="32"/>
      <c r="G5" s="32"/>
      <c r="H5" s="32"/>
      <c r="I5" s="32"/>
      <c r="J5" s="32"/>
      <c r="K5" s="32"/>
      <c r="L5" s="32"/>
      <c r="M5" s="32"/>
      <c r="N5" s="32"/>
      <c r="O5" s="32"/>
      <c r="P5" s="32"/>
      <c r="Q5" s="32"/>
      <c r="R5" s="32"/>
      <c r="S5" s="32"/>
      <c r="T5" s="32"/>
      <c r="U5" s="32"/>
      <c r="V5" s="32"/>
      <c r="W5" s="32"/>
      <c r="X5" s="32"/>
      <c r="Y5" s="32"/>
      <c r="Z5" s="32"/>
      <c r="AA5" s="32"/>
      <c r="AB5" s="32"/>
      <c r="AC5" s="32"/>
      <c r="AD5" s="32"/>
      <c r="AE5" s="32"/>
      <c r="AF5" s="27"/>
      <c r="AG5" s="27"/>
      <c r="AH5" s="27"/>
      <c r="AI5" s="27"/>
      <c r="AJ5" s="27"/>
      <c r="AK5" s="27"/>
      <c r="AL5" s="27"/>
      <c r="AM5" s="27"/>
      <c r="AN5" s="27"/>
      <c r="AO5" s="27"/>
      <c r="AP5" s="27"/>
      <c r="AQ5" s="27"/>
    </row>
    <row r="6" spans="1:43" ht="15">
      <c r="A6" s="140">
        <v>45473</v>
      </c>
      <c r="B6" s="141">
        <f>614268278866/B18</f>
        <v>614.26827886599995</v>
      </c>
      <c r="C6" s="141">
        <f>117639387887/B18</f>
        <v>117.639387887</v>
      </c>
      <c r="D6" s="142">
        <f>0.191511415995913*D18</f>
        <v>19.151141599591302</v>
      </c>
      <c r="E6" s="72"/>
      <c r="F6" s="28"/>
      <c r="G6" s="28"/>
      <c r="H6" s="28"/>
      <c r="I6" s="28"/>
      <c r="J6" s="28"/>
      <c r="K6" s="28"/>
      <c r="L6" s="28"/>
      <c r="M6" s="28"/>
      <c r="N6" s="28"/>
      <c r="O6" s="28"/>
      <c r="P6" s="28"/>
      <c r="Q6" s="28"/>
      <c r="R6" s="28"/>
      <c r="S6" s="28"/>
      <c r="T6" s="28"/>
      <c r="U6" s="28"/>
      <c r="V6" s="28"/>
      <c r="W6" s="28"/>
      <c r="X6" s="28"/>
      <c r="Y6" s="28"/>
      <c r="Z6" s="28"/>
      <c r="AA6" s="28"/>
      <c r="AB6" s="28"/>
      <c r="AC6" s="28"/>
      <c r="AD6" s="28"/>
      <c r="AE6" s="28"/>
    </row>
    <row r="7" spans="1:43" ht="15">
      <c r="A7" s="140">
        <v>45565</v>
      </c>
      <c r="B7" s="141">
        <f>627417088464/B18</f>
        <v>627.41708846400002</v>
      </c>
      <c r="C7" s="141">
        <f>118847868093/B18</f>
        <v>118.847868093</v>
      </c>
      <c r="D7" s="142">
        <f>0.189424021561088*D18</f>
        <v>18.942402156108802</v>
      </c>
      <c r="E7" s="72"/>
      <c r="F7" s="28"/>
      <c r="G7" s="28"/>
      <c r="H7" s="28"/>
      <c r="I7" s="28"/>
      <c r="J7" s="28"/>
      <c r="K7" s="28"/>
      <c r="L7" s="28"/>
      <c r="M7" s="28"/>
      <c r="N7" s="28"/>
      <c r="O7" s="28"/>
      <c r="P7" s="28"/>
      <c r="Q7" s="28"/>
      <c r="R7" s="28"/>
      <c r="S7" s="28"/>
      <c r="T7" s="28"/>
      <c r="U7" s="28"/>
      <c r="V7" s="28"/>
      <c r="W7" s="28"/>
      <c r="X7" s="28"/>
      <c r="Y7" s="28"/>
      <c r="Z7" s="28"/>
      <c r="AA7" s="28"/>
      <c r="AB7" s="28"/>
      <c r="AC7" s="28"/>
      <c r="AD7" s="28"/>
      <c r="AE7" s="28"/>
    </row>
    <row r="8" spans="1:43" ht="15">
      <c r="A8" s="140">
        <v>45657</v>
      </c>
      <c r="B8" s="141">
        <f>644235812881/B18</f>
        <v>644.23581288100002</v>
      </c>
      <c r="C8" s="141">
        <f>125833522812/B18</f>
        <v>125.833522812</v>
      </c>
      <c r="D8" s="142">
        <f>0.195322148033461*D18</f>
        <v>19.5322148033461</v>
      </c>
      <c r="E8" s="72"/>
      <c r="F8" s="28"/>
      <c r="G8" s="28"/>
      <c r="H8" s="28"/>
      <c r="I8" s="28"/>
      <c r="J8" s="28"/>
      <c r="K8" s="28"/>
      <c r="L8" s="28"/>
      <c r="M8" s="28"/>
      <c r="N8" s="28"/>
      <c r="O8" s="28"/>
      <c r="P8" s="28"/>
      <c r="Q8" s="28"/>
      <c r="R8" s="28"/>
      <c r="S8" s="28"/>
      <c r="T8" s="28"/>
      <c r="U8" s="28"/>
      <c r="V8" s="28"/>
      <c r="W8" s="28"/>
      <c r="X8" s="28"/>
      <c r="Y8" s="28"/>
      <c r="Z8" s="28"/>
      <c r="AA8" s="28"/>
      <c r="AB8" s="28"/>
      <c r="AC8" s="28"/>
      <c r="AD8" s="28"/>
      <c r="AE8" s="28"/>
    </row>
    <row r="9" spans="1:43" ht="15">
      <c r="A9" s="140">
        <v>45747</v>
      </c>
      <c r="B9" s="141">
        <f>662224423858/B18</f>
        <v>662.22442385800002</v>
      </c>
      <c r="C9" s="141">
        <f>127442191735/B18</f>
        <v>127.44219173499999</v>
      </c>
      <c r="D9" s="142">
        <f>0.19244562287894*D18</f>
        <v>19.244562287893999</v>
      </c>
      <c r="E9" s="72"/>
      <c r="F9" s="28"/>
      <c r="G9" s="28"/>
      <c r="H9" s="28"/>
      <c r="I9" s="28"/>
      <c r="J9" s="28"/>
      <c r="K9" s="28"/>
      <c r="L9" s="28"/>
      <c r="M9" s="28"/>
      <c r="N9" s="28"/>
      <c r="O9" s="28"/>
      <c r="P9" s="28"/>
      <c r="Q9" s="28"/>
      <c r="R9" s="28"/>
      <c r="S9" s="28"/>
      <c r="T9" s="28"/>
      <c r="U9" s="28"/>
      <c r="V9" s="28"/>
      <c r="W9" s="28"/>
      <c r="X9" s="28"/>
      <c r="Y9" s="28"/>
      <c r="Z9" s="28"/>
      <c r="AA9" s="28"/>
      <c r="AB9" s="28"/>
      <c r="AC9" s="28"/>
      <c r="AD9" s="28"/>
      <c r="AE9" s="28"/>
    </row>
    <row r="10" spans="1:43" ht="15">
      <c r="A10" s="140">
        <v>45838</v>
      </c>
      <c r="B10" s="141">
        <f>589169445305/B18</f>
        <v>589.16944530499995</v>
      </c>
      <c r="C10" s="141">
        <f>127683244229/B18</f>
        <v>127.683244229</v>
      </c>
      <c r="D10" s="142">
        <f>0.216717355671595*D18</f>
        <v>21.671735567159502</v>
      </c>
      <c r="E10" s="72"/>
      <c r="F10" s="28"/>
      <c r="G10" s="28"/>
      <c r="H10" s="28"/>
      <c r="I10" s="28"/>
      <c r="J10" s="28"/>
      <c r="K10" s="28"/>
      <c r="L10" s="28"/>
      <c r="M10" s="28"/>
      <c r="N10" s="28"/>
      <c r="O10" s="28"/>
      <c r="P10" s="28"/>
      <c r="Q10" s="28"/>
      <c r="R10" s="28"/>
      <c r="S10" s="28"/>
      <c r="T10" s="28"/>
      <c r="U10" s="28"/>
      <c r="V10" s="28"/>
      <c r="W10" s="28"/>
      <c r="X10" s="28"/>
      <c r="Y10" s="28"/>
      <c r="Z10" s="28"/>
      <c r="AA10" s="28"/>
      <c r="AB10" s="28"/>
      <c r="AC10" s="28"/>
      <c r="AD10" s="28"/>
      <c r="AE10" s="28"/>
    </row>
    <row r="11" spans="1:43" ht="15">
      <c r="A11" s="140"/>
      <c r="B11" s="143"/>
      <c r="C11" s="144"/>
      <c r="D11" s="144"/>
      <c r="E11" s="72"/>
      <c r="F11" s="28"/>
      <c r="G11" s="28"/>
      <c r="H11" s="28"/>
      <c r="I11" s="28"/>
      <c r="J11" s="28"/>
      <c r="K11" s="28"/>
      <c r="L11" s="28"/>
      <c r="M11" s="28"/>
      <c r="N11" s="28"/>
      <c r="O11" s="28"/>
      <c r="P11" s="28"/>
      <c r="Q11" s="28"/>
      <c r="R11" s="28"/>
      <c r="S11" s="28"/>
      <c r="T11" s="28"/>
      <c r="U11" s="28"/>
      <c r="V11" s="28"/>
      <c r="W11" s="28"/>
      <c r="X11" s="28"/>
      <c r="Y11" s="28"/>
      <c r="Z11" s="28"/>
      <c r="AA11" s="28"/>
      <c r="AB11" s="28"/>
      <c r="AC11" s="28"/>
      <c r="AD11" s="28"/>
      <c r="AE11" s="28"/>
    </row>
    <row r="12" spans="1:43" ht="15">
      <c r="A12" s="140"/>
      <c r="B12" s="143"/>
      <c r="C12" s="144"/>
      <c r="D12" s="144"/>
      <c r="E12" s="72"/>
      <c r="I12" s="26"/>
      <c r="J12" s="26"/>
    </row>
    <row r="13" spans="1:43" ht="15">
      <c r="A13" s="140"/>
      <c r="B13" s="143"/>
      <c r="C13" s="144"/>
      <c r="D13" s="144"/>
      <c r="E13" s="72"/>
      <c r="F13" s="30"/>
      <c r="G13" s="30"/>
      <c r="H13" s="26"/>
      <c r="I13" s="26"/>
      <c r="J13" s="26"/>
      <c r="K13" s="26"/>
      <c r="L13" s="26"/>
    </row>
    <row r="14" spans="1:43" ht="15">
      <c r="A14" s="140"/>
      <c r="B14" s="143"/>
      <c r="C14" s="144"/>
      <c r="D14" s="144"/>
      <c r="E14" s="72"/>
      <c r="F14" s="28"/>
      <c r="G14" s="28"/>
      <c r="H14" s="28"/>
      <c r="I14" s="28"/>
      <c r="J14" s="28"/>
      <c r="K14" s="28"/>
      <c r="L14" s="28"/>
      <c r="M14" s="28"/>
      <c r="N14" s="28"/>
      <c r="O14" s="28"/>
      <c r="P14" s="28"/>
      <c r="Q14" s="28"/>
      <c r="R14" s="28"/>
      <c r="S14" s="28"/>
      <c r="T14" s="28"/>
      <c r="U14" s="28"/>
      <c r="V14" s="28"/>
      <c r="W14" s="28"/>
      <c r="X14" s="28"/>
      <c r="Y14" s="28"/>
      <c r="Z14" s="28"/>
      <c r="AA14" s="28"/>
      <c r="AB14" s="28"/>
      <c r="AC14" s="28"/>
      <c r="AD14" s="28"/>
      <c r="AE14" s="28"/>
    </row>
    <row r="15" spans="1:43" ht="15">
      <c r="A15" s="140"/>
      <c r="B15" s="143"/>
      <c r="C15" s="144"/>
      <c r="D15" s="144"/>
      <c r="E15" s="72"/>
      <c r="F15" s="28"/>
      <c r="G15" s="28"/>
      <c r="H15" s="28"/>
      <c r="I15" s="28"/>
      <c r="J15" s="28"/>
      <c r="K15" s="28"/>
      <c r="L15" s="28"/>
      <c r="M15" s="28"/>
      <c r="N15" s="28"/>
      <c r="O15" s="28"/>
      <c r="P15" s="28"/>
      <c r="Q15" s="28"/>
      <c r="R15" s="28"/>
      <c r="S15" s="28"/>
      <c r="T15" s="28"/>
      <c r="U15" s="28"/>
      <c r="V15" s="28"/>
      <c r="W15" s="28"/>
      <c r="X15" s="28"/>
      <c r="Y15" s="28"/>
      <c r="Z15" s="28"/>
      <c r="AA15" s="28"/>
      <c r="AB15" s="28"/>
      <c r="AC15" s="28"/>
      <c r="AD15" s="28"/>
      <c r="AE15" s="28"/>
    </row>
    <row r="16" spans="1:43" ht="15">
      <c r="A16" s="140"/>
      <c r="B16" s="143"/>
      <c r="C16" s="144"/>
      <c r="D16" s="144"/>
      <c r="E16" s="72"/>
      <c r="F16" s="28"/>
      <c r="G16" s="28"/>
      <c r="H16" s="28"/>
      <c r="I16" s="29"/>
      <c r="J16" s="29"/>
      <c r="K16" s="29"/>
      <c r="L16" s="29"/>
      <c r="M16" s="29"/>
      <c r="N16" s="28"/>
      <c r="O16" s="28"/>
      <c r="P16" s="28"/>
      <c r="Q16" s="28"/>
      <c r="R16" s="28"/>
      <c r="S16" s="28"/>
      <c r="T16" s="28"/>
      <c r="U16" s="28"/>
      <c r="V16" s="28"/>
      <c r="W16" s="28"/>
      <c r="X16" s="28"/>
      <c r="Y16" s="28"/>
      <c r="Z16" s="28"/>
      <c r="AA16" s="28"/>
      <c r="AB16" s="28"/>
      <c r="AC16" s="28"/>
      <c r="AD16" s="28"/>
      <c r="AE16" s="28"/>
    </row>
    <row r="17" spans="1:31" ht="15">
      <c r="A17" s="140"/>
      <c r="B17" s="143"/>
      <c r="C17" s="144"/>
      <c r="D17" s="144"/>
      <c r="E17" s="72"/>
      <c r="F17" s="28"/>
      <c r="G17" s="28"/>
      <c r="H17" s="28"/>
      <c r="I17" s="28"/>
      <c r="J17" s="28"/>
      <c r="K17" s="28"/>
      <c r="L17" s="28"/>
      <c r="M17" s="28"/>
      <c r="N17" s="28"/>
      <c r="O17" s="28"/>
      <c r="P17" s="28"/>
      <c r="Q17" s="28"/>
      <c r="R17" s="28"/>
      <c r="S17" s="28"/>
      <c r="T17" s="28"/>
      <c r="U17" s="28"/>
      <c r="V17" s="28"/>
      <c r="W17" s="28"/>
      <c r="X17" s="28"/>
      <c r="Y17" s="28"/>
      <c r="Z17" s="28"/>
      <c r="AA17" s="28"/>
      <c r="AB17" s="28"/>
      <c r="AC17" s="28"/>
      <c r="AD17" s="28"/>
      <c r="AE17" s="28"/>
    </row>
    <row r="18" spans="1:31" ht="15">
      <c r="A18" s="140"/>
      <c r="B18" s="145">
        <v>1000000000</v>
      </c>
      <c r="C18" s="144"/>
      <c r="D18" s="144">
        <v>100</v>
      </c>
      <c r="E18" s="72"/>
      <c r="F18" s="28"/>
      <c r="G18" s="28"/>
      <c r="H18" s="28"/>
      <c r="I18" s="28"/>
      <c r="J18" s="28"/>
      <c r="K18" s="28"/>
      <c r="L18" s="28"/>
      <c r="M18" s="28"/>
      <c r="N18" s="28"/>
      <c r="O18" s="28"/>
      <c r="P18" s="28"/>
      <c r="Q18" s="28"/>
      <c r="R18" s="28"/>
      <c r="S18" s="28"/>
      <c r="T18" s="28"/>
      <c r="U18" s="28"/>
      <c r="V18" s="28"/>
      <c r="W18" s="28"/>
      <c r="X18" s="28"/>
      <c r="Y18" s="28"/>
      <c r="Z18" s="28"/>
      <c r="AA18" s="28"/>
      <c r="AB18" s="28"/>
      <c r="AC18" s="28"/>
      <c r="AD18" s="28"/>
      <c r="AE18" s="28"/>
    </row>
    <row r="19" spans="1:31" ht="15">
      <c r="A19" s="140"/>
      <c r="B19" s="143"/>
      <c r="C19" s="144"/>
      <c r="D19" s="144"/>
      <c r="E19" s="72"/>
    </row>
    <row r="20" spans="1:31" ht="15">
      <c r="A20" s="140"/>
      <c r="B20" s="143"/>
      <c r="C20" s="144"/>
      <c r="D20" s="144"/>
      <c r="E20" s="72"/>
      <c r="G20" s="28"/>
      <c r="I20" s="28"/>
    </row>
    <row r="21" spans="1:31" ht="15">
      <c r="A21" s="140"/>
      <c r="B21" s="143"/>
      <c r="C21" s="144"/>
      <c r="D21" s="144"/>
      <c r="E21" s="72"/>
      <c r="O21" s="73"/>
      <c r="P21" s="73"/>
      <c r="Q21" s="73"/>
      <c r="R21" s="115"/>
    </row>
    <row r="22" spans="1:31" ht="15">
      <c r="A22" s="140"/>
      <c r="B22" s="143"/>
      <c r="C22" s="144"/>
      <c r="D22" s="144"/>
      <c r="E22" s="72"/>
      <c r="O22" s="72"/>
      <c r="P22" s="72"/>
      <c r="Q22" s="72"/>
      <c r="R22" s="116"/>
    </row>
    <row r="23" spans="1:31" ht="15">
      <c r="A23" s="71"/>
      <c r="B23" s="82"/>
      <c r="C23" s="72"/>
      <c r="D23" s="72"/>
      <c r="E23" s="72"/>
      <c r="O23" s="72"/>
      <c r="P23" s="72"/>
      <c r="Q23" s="72"/>
      <c r="R23" s="116"/>
    </row>
    <row r="24" spans="1:31" ht="15">
      <c r="A24" s="71"/>
      <c r="B24" s="82"/>
      <c r="C24" s="72"/>
      <c r="D24" s="72"/>
      <c r="E24" s="72"/>
      <c r="O24" s="72"/>
      <c r="P24" s="72"/>
      <c r="Q24" s="72"/>
      <c r="R24" s="116"/>
    </row>
    <row r="25" spans="1:31" ht="15">
      <c r="A25" s="71"/>
      <c r="B25" s="82"/>
      <c r="C25" s="72"/>
      <c r="D25" s="72"/>
      <c r="E25" s="72"/>
      <c r="O25" s="72"/>
      <c r="P25" s="72"/>
      <c r="Q25" s="72"/>
      <c r="R25" s="116"/>
    </row>
    <row r="26" spans="1:31" ht="15">
      <c r="A26" s="71"/>
      <c r="B26" s="82"/>
      <c r="C26" s="72"/>
      <c r="D26" s="72"/>
      <c r="E26" s="72"/>
      <c r="F26" s="36"/>
      <c r="G26" s="36"/>
      <c r="H26" s="36"/>
      <c r="I26" s="91"/>
      <c r="O26" s="72"/>
      <c r="P26" s="72"/>
      <c r="Q26" s="72"/>
      <c r="R26" s="116"/>
    </row>
    <row r="27" spans="1:31" ht="15">
      <c r="A27" s="71"/>
      <c r="B27" s="82"/>
      <c r="C27" s="72"/>
      <c r="D27" s="72"/>
      <c r="E27" s="72"/>
      <c r="F27" s="36"/>
      <c r="G27" s="36"/>
      <c r="H27" s="36"/>
      <c r="I27" s="91"/>
      <c r="O27" s="72"/>
      <c r="P27" s="72"/>
      <c r="Q27" s="72"/>
      <c r="R27" s="116"/>
    </row>
    <row r="28" spans="1:31" ht="15">
      <c r="A28" s="71"/>
      <c r="B28" s="82"/>
      <c r="C28" s="72"/>
      <c r="D28" s="72"/>
      <c r="E28" s="72"/>
      <c r="F28" s="36"/>
      <c r="G28" s="36"/>
      <c r="H28" s="36"/>
      <c r="I28" s="91"/>
      <c r="O28" s="72"/>
      <c r="P28" s="72"/>
      <c r="Q28" s="72"/>
      <c r="R28" s="116"/>
    </row>
    <row r="29" spans="1:31" ht="15">
      <c r="A29" s="71"/>
      <c r="B29" s="82"/>
      <c r="C29" s="72"/>
      <c r="D29" s="72"/>
      <c r="E29" s="72"/>
      <c r="F29" s="36"/>
      <c r="G29" s="36"/>
      <c r="H29" s="36"/>
      <c r="I29" s="91"/>
      <c r="O29" s="72"/>
      <c r="P29" s="72"/>
      <c r="Q29" s="72"/>
      <c r="R29" s="116"/>
    </row>
    <row r="30" spans="1:31" ht="15">
      <c r="A30" s="71"/>
      <c r="B30" s="82"/>
      <c r="C30" s="72"/>
      <c r="D30" s="72"/>
      <c r="E30" s="72"/>
      <c r="F30" s="36"/>
      <c r="G30" s="36"/>
      <c r="H30" s="36"/>
      <c r="I30" s="91"/>
      <c r="O30" s="72"/>
      <c r="P30" s="72"/>
      <c r="Q30" s="72"/>
      <c r="R30" s="116"/>
    </row>
    <row r="31" spans="1:31" ht="15">
      <c r="A31" s="71"/>
      <c r="B31" s="82"/>
      <c r="C31" s="72"/>
      <c r="D31" s="72"/>
      <c r="E31" s="72"/>
      <c r="F31" s="36"/>
      <c r="G31" s="36"/>
      <c r="H31" s="36"/>
      <c r="I31" s="91"/>
      <c r="O31" s="72"/>
      <c r="P31" s="72"/>
      <c r="Q31" s="72"/>
      <c r="R31" s="116"/>
    </row>
    <row r="32" spans="1:31" ht="15">
      <c r="A32" s="71"/>
      <c r="B32" s="82"/>
      <c r="C32" s="72"/>
      <c r="D32" s="72"/>
      <c r="E32" s="72"/>
      <c r="F32" s="36"/>
      <c r="G32" s="36"/>
      <c r="H32" s="36"/>
      <c r="I32" s="91"/>
      <c r="O32" s="72"/>
      <c r="P32" s="72"/>
      <c r="Q32" s="72"/>
      <c r="R32" s="116"/>
    </row>
    <row r="33" spans="1:18" ht="15">
      <c r="A33" s="71"/>
      <c r="B33" s="82"/>
      <c r="C33" s="72"/>
      <c r="D33" s="72"/>
      <c r="E33" s="72"/>
      <c r="F33" s="36"/>
      <c r="G33" s="36"/>
      <c r="H33" s="36"/>
      <c r="I33" s="91"/>
      <c r="O33" s="72"/>
      <c r="P33" s="72"/>
      <c r="Q33" s="72"/>
      <c r="R33" s="116"/>
    </row>
    <row r="34" spans="1:18" ht="15">
      <c r="A34" s="71"/>
      <c r="B34" s="82"/>
      <c r="C34" s="72"/>
      <c r="D34" s="72"/>
      <c r="E34" s="72"/>
      <c r="F34" s="36"/>
      <c r="G34" s="36"/>
      <c r="H34" s="36"/>
      <c r="I34" s="91"/>
      <c r="O34" s="72"/>
      <c r="P34" s="72"/>
      <c r="Q34" s="72"/>
      <c r="R34" s="116"/>
    </row>
    <row r="35" spans="1:18" ht="15">
      <c r="A35" s="71"/>
      <c r="B35" s="82"/>
      <c r="C35" s="72"/>
      <c r="D35" s="72"/>
      <c r="E35" s="72"/>
      <c r="F35" s="36"/>
      <c r="G35" s="36"/>
      <c r="H35" s="36"/>
      <c r="I35" s="91"/>
      <c r="O35" s="72"/>
      <c r="P35" s="72"/>
      <c r="Q35" s="72"/>
      <c r="R35" s="116"/>
    </row>
    <row r="36" spans="1:18" ht="15">
      <c r="A36" s="71"/>
      <c r="B36" s="82"/>
      <c r="C36" s="72"/>
      <c r="D36" s="72"/>
      <c r="E36" s="72"/>
      <c r="F36" s="36"/>
      <c r="G36" s="36"/>
      <c r="H36" s="36"/>
      <c r="I36" s="91"/>
      <c r="O36" s="72"/>
      <c r="P36" s="72"/>
      <c r="Q36" s="72"/>
      <c r="R36" s="116"/>
    </row>
    <row r="37" spans="1:18" ht="15">
      <c r="A37" s="71"/>
      <c r="B37" s="82"/>
      <c r="C37" s="72"/>
      <c r="D37" s="72"/>
      <c r="E37" s="72"/>
      <c r="F37" s="36"/>
      <c r="G37" s="36"/>
      <c r="H37" s="36"/>
      <c r="I37" s="91"/>
      <c r="O37" s="72"/>
      <c r="P37" s="72"/>
      <c r="Q37" s="72"/>
      <c r="R37" s="116"/>
    </row>
    <row r="38" spans="1:18" ht="15">
      <c r="A38" s="71"/>
      <c r="B38" s="82"/>
      <c r="C38" s="72"/>
      <c r="D38" s="72"/>
      <c r="E38" s="72"/>
      <c r="F38" s="36"/>
      <c r="G38" s="36"/>
      <c r="H38" s="36"/>
      <c r="I38" s="91"/>
      <c r="O38" s="72"/>
      <c r="P38" s="72"/>
      <c r="Q38" s="72"/>
      <c r="R38" s="116"/>
    </row>
    <row r="39" spans="1:18" ht="15">
      <c r="A39" s="71"/>
      <c r="B39" s="82"/>
      <c r="C39" s="72"/>
      <c r="D39" s="72"/>
      <c r="E39" s="72"/>
      <c r="F39" s="36"/>
      <c r="G39" s="36"/>
      <c r="H39" s="36"/>
      <c r="I39" s="91"/>
      <c r="O39" s="72"/>
      <c r="P39" s="72"/>
      <c r="Q39" s="72"/>
      <c r="R39" s="116"/>
    </row>
    <row r="40" spans="1:18" ht="15">
      <c r="A40" s="71"/>
      <c r="B40" s="82"/>
      <c r="C40" s="72"/>
      <c r="D40" s="72"/>
      <c r="E40" s="72"/>
      <c r="F40" s="36"/>
      <c r="G40" s="36"/>
      <c r="H40" s="36"/>
      <c r="I40" s="91"/>
      <c r="O40" s="72"/>
      <c r="P40" s="72"/>
      <c r="Q40" s="72"/>
      <c r="R40" s="116"/>
    </row>
    <row r="41" spans="1:18" ht="15">
      <c r="A41" s="71"/>
      <c r="B41" s="82"/>
      <c r="C41" s="72"/>
      <c r="D41" s="72"/>
      <c r="E41" s="72"/>
      <c r="F41" s="36"/>
      <c r="G41" s="36"/>
      <c r="H41" s="36"/>
      <c r="I41" s="91"/>
      <c r="O41" s="72"/>
      <c r="P41" s="72"/>
      <c r="Q41" s="72"/>
      <c r="R41" s="116"/>
    </row>
    <row r="42" spans="1:18" ht="15">
      <c r="A42" s="71"/>
      <c r="B42" s="82"/>
      <c r="C42" s="72"/>
      <c r="D42" s="72"/>
      <c r="E42" s="72"/>
      <c r="F42" s="36"/>
      <c r="G42" s="36"/>
      <c r="H42" s="36"/>
      <c r="I42" s="91"/>
      <c r="O42" s="72"/>
      <c r="P42" s="72"/>
      <c r="Q42" s="72"/>
      <c r="R42" s="116"/>
    </row>
    <row r="43" spans="1:18" ht="15">
      <c r="A43" s="71"/>
      <c r="B43" s="82"/>
      <c r="C43" s="72"/>
      <c r="D43" s="72"/>
      <c r="E43" s="72"/>
      <c r="F43" s="36"/>
      <c r="G43" s="36"/>
      <c r="H43" s="36"/>
      <c r="I43" s="91"/>
      <c r="O43" s="72"/>
      <c r="P43" s="72"/>
      <c r="Q43" s="72"/>
      <c r="R43" s="116"/>
    </row>
    <row r="44" spans="1:18" ht="15">
      <c r="A44" s="71"/>
      <c r="B44" s="82"/>
      <c r="C44" s="72"/>
      <c r="D44" s="72"/>
      <c r="E44" s="72"/>
      <c r="F44" s="36"/>
      <c r="G44" s="36"/>
      <c r="H44" s="36"/>
      <c r="I44" s="91"/>
      <c r="O44" s="72"/>
      <c r="P44" s="72"/>
      <c r="Q44" s="72"/>
      <c r="R44" s="116"/>
    </row>
    <row r="45" spans="1:18" ht="15">
      <c r="A45" s="71"/>
      <c r="B45" s="82"/>
      <c r="C45" s="72"/>
      <c r="D45" s="72"/>
      <c r="E45" s="72"/>
      <c r="F45" s="36"/>
      <c r="G45" s="36"/>
      <c r="H45" s="36"/>
      <c r="I45" s="91"/>
      <c r="O45" s="72"/>
      <c r="P45" s="72"/>
      <c r="Q45" s="72"/>
      <c r="R45" s="116"/>
    </row>
    <row r="46" spans="1:18" ht="15">
      <c r="A46" s="68"/>
      <c r="C46" s="69"/>
      <c r="F46" s="36"/>
      <c r="G46" s="36"/>
      <c r="H46" s="36"/>
      <c r="I46" s="91"/>
      <c r="O46" s="72"/>
      <c r="P46" s="72"/>
      <c r="Q46" s="72"/>
      <c r="R46" s="116"/>
    </row>
    <row r="47" spans="1:18" ht="15">
      <c r="A47" s="68"/>
      <c r="C47" s="69"/>
      <c r="F47" s="36"/>
      <c r="G47" s="36"/>
      <c r="H47" s="36"/>
      <c r="I47" s="91"/>
      <c r="O47" s="72"/>
      <c r="P47" s="72"/>
      <c r="Q47" s="72"/>
      <c r="R47" s="116"/>
    </row>
    <row r="48" spans="1:18" ht="15">
      <c r="F48" s="36"/>
      <c r="G48" s="36"/>
      <c r="H48" s="36"/>
      <c r="I48" s="91"/>
      <c r="O48" s="72"/>
      <c r="P48" s="72"/>
      <c r="Q48" s="72"/>
      <c r="R48" s="116"/>
    </row>
    <row r="49" spans="6:18" ht="15">
      <c r="F49" s="36"/>
      <c r="G49" s="36"/>
      <c r="H49" s="36"/>
      <c r="I49" s="91"/>
      <c r="O49" s="72"/>
      <c r="P49" s="72"/>
      <c r="Q49" s="72"/>
      <c r="R49" s="116"/>
    </row>
    <row r="50" spans="6:18" ht="15">
      <c r="F50" s="36"/>
      <c r="G50" s="36"/>
      <c r="H50" s="36"/>
      <c r="I50" s="91"/>
      <c r="O50" s="72"/>
      <c r="P50" s="72"/>
      <c r="Q50" s="72"/>
      <c r="R50" s="116"/>
    </row>
    <row r="51" spans="6:18" ht="15">
      <c r="F51" s="36"/>
      <c r="G51" s="36"/>
      <c r="H51" s="36"/>
      <c r="I51" s="91"/>
      <c r="O51" s="72"/>
      <c r="P51" s="72"/>
      <c r="Q51" s="72"/>
      <c r="R51" s="116"/>
    </row>
    <row r="52" spans="6:18" ht="15">
      <c r="F52" s="36"/>
      <c r="G52" s="36"/>
      <c r="H52" s="36"/>
      <c r="I52" s="91"/>
      <c r="O52" s="72"/>
      <c r="P52" s="72"/>
      <c r="Q52" s="72"/>
      <c r="R52" s="116"/>
    </row>
    <row r="53" spans="6:18" ht="15">
      <c r="F53" s="36"/>
      <c r="G53" s="36"/>
      <c r="H53" s="36"/>
      <c r="I53" s="91"/>
      <c r="O53" s="72"/>
      <c r="P53" s="72"/>
      <c r="Q53" s="72"/>
      <c r="R53" s="116"/>
    </row>
    <row r="54" spans="6:18" ht="15">
      <c r="F54" s="36"/>
      <c r="G54" s="36"/>
      <c r="H54" s="36"/>
      <c r="I54" s="91"/>
      <c r="O54" s="72"/>
      <c r="P54" s="72"/>
      <c r="Q54" s="72"/>
      <c r="R54" s="116"/>
    </row>
    <row r="55" spans="6:18" ht="15">
      <c r="F55" s="36"/>
      <c r="G55" s="36"/>
      <c r="H55" s="36"/>
      <c r="I55" s="91"/>
      <c r="O55" s="72"/>
      <c r="P55" s="72"/>
      <c r="Q55" s="72"/>
      <c r="R55" s="116"/>
    </row>
    <row r="56" spans="6:18" ht="15">
      <c r="F56" s="36"/>
      <c r="G56" s="36"/>
      <c r="H56" s="36"/>
      <c r="I56" s="91"/>
      <c r="O56" s="72"/>
      <c r="P56" s="72"/>
      <c r="Q56" s="72"/>
      <c r="R56" s="116"/>
    </row>
    <row r="57" spans="6:18" ht="15">
      <c r="F57" s="36"/>
      <c r="G57" s="36"/>
      <c r="H57" s="36"/>
      <c r="I57" s="91"/>
      <c r="O57" s="72"/>
      <c r="P57" s="72"/>
      <c r="Q57" s="72"/>
      <c r="R57" s="116"/>
    </row>
    <row r="58" spans="6:18" ht="15">
      <c r="F58" s="36"/>
      <c r="G58" s="36"/>
      <c r="H58" s="36"/>
      <c r="I58" s="91"/>
      <c r="O58" s="72"/>
      <c r="P58" s="72"/>
      <c r="Q58" s="72"/>
      <c r="R58" s="116"/>
    </row>
    <row r="59" spans="6:18" ht="15">
      <c r="F59" s="36"/>
      <c r="G59" s="36"/>
      <c r="H59" s="36"/>
      <c r="I59" s="91"/>
      <c r="O59" s="72"/>
      <c r="P59" s="72"/>
      <c r="Q59" s="72"/>
      <c r="R59" s="116"/>
    </row>
    <row r="60" spans="6:18" ht="15">
      <c r="F60" s="69"/>
      <c r="G60" s="69"/>
      <c r="H60" s="69"/>
      <c r="I60" s="70"/>
      <c r="O60" s="72"/>
      <c r="P60" s="72"/>
      <c r="Q60" s="72"/>
      <c r="R60" s="116"/>
    </row>
    <row r="61" spans="6:18" ht="15">
      <c r="F61" s="69"/>
      <c r="G61" s="69"/>
      <c r="H61" s="69"/>
      <c r="I61" s="70"/>
      <c r="O61" s="72"/>
      <c r="P61" s="72"/>
      <c r="Q61" s="72"/>
      <c r="R61" s="116"/>
    </row>
    <row r="62" spans="6:18" ht="14.4">
      <c r="F62" s="69"/>
      <c r="G62" s="69"/>
      <c r="H62" s="69"/>
      <c r="I62" s="70"/>
    </row>
    <row r="63" spans="6:18" ht="14.4">
      <c r="F63" s="69"/>
      <c r="G63" s="69"/>
      <c r="H63" s="69"/>
      <c r="I63" s="70"/>
    </row>
    <row r="64" spans="6:18" ht="14.4">
      <c r="F64" s="69"/>
      <c r="G64" s="69"/>
      <c r="H64" s="69"/>
      <c r="I64" s="70"/>
    </row>
    <row r="65" spans="6:9" ht="14.4">
      <c r="F65" s="69"/>
      <c r="G65" s="69"/>
      <c r="H65" s="69"/>
      <c r="I65" s="70"/>
    </row>
    <row r="66" spans="6:9" ht="14.4">
      <c r="F66" s="69"/>
      <c r="G66" s="69"/>
      <c r="H66" s="69"/>
      <c r="I66" s="70"/>
    </row>
    <row r="67" spans="6:9" ht="14.4">
      <c r="F67" s="69"/>
      <c r="G67" s="69"/>
      <c r="H67" s="69"/>
      <c r="I67" s="70"/>
    </row>
    <row r="68" spans="6:9" ht="14.4">
      <c r="F68" s="69"/>
      <c r="G68" s="69"/>
      <c r="H68" s="69"/>
      <c r="I68" s="70"/>
    </row>
  </sheetData>
  <pageMargins left="0.7" right="0.7" top="0.78740157499999996" bottom="0.78740157499999996"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212E9D-C234-4156-B0FC-12618610A7D2}">
  <sheetPr codeName="Ark12"/>
  <dimension ref="A1:C105"/>
  <sheetViews>
    <sheetView workbookViewId="0"/>
  </sheetViews>
  <sheetFormatPr baseColWidth="10" defaultColWidth="9.109375" defaultRowHeight="13.2"/>
  <cols>
    <col min="1" max="1" width="24" style="2" customWidth="1"/>
    <col min="2" max="2" width="26.44140625" style="2" customWidth="1"/>
    <col min="3" max="3" width="16.5546875" style="2" customWidth="1"/>
    <col min="4" max="16384" width="9.109375" style="2"/>
  </cols>
  <sheetData>
    <row r="1" spans="1:3" ht="15.6">
      <c r="A1" s="1" t="s">
        <v>0</v>
      </c>
      <c r="B1" s="1" t="s">
        <v>68</v>
      </c>
    </row>
    <row r="2" spans="1:3" customFormat="1" ht="15.6">
      <c r="A2" s="1" t="s">
        <v>2</v>
      </c>
      <c r="B2" t="s">
        <v>3</v>
      </c>
    </row>
    <row r="3" spans="1:3" customFormat="1" ht="15.6">
      <c r="A3" s="1" t="s">
        <v>4</v>
      </c>
    </row>
    <row r="4" spans="1:3" customFormat="1" ht="14.4"/>
    <row r="5" spans="1:3" customFormat="1" ht="14.4"/>
    <row r="8" spans="1:3" ht="14.4">
      <c r="A8" s="2" t="s">
        <v>69</v>
      </c>
      <c r="B8" t="s">
        <v>70</v>
      </c>
    </row>
    <row r="9" spans="1:3" ht="14.4">
      <c r="A9">
        <v>34093.612676999997</v>
      </c>
      <c r="B9">
        <v>1.9809585244222161</v>
      </c>
      <c r="C9"/>
    </row>
    <row r="10" spans="1:3" ht="14.4">
      <c r="A10">
        <v>25341.457578000001</v>
      </c>
      <c r="B10">
        <v>2.81160198599098</v>
      </c>
      <c r="C10"/>
    </row>
    <row r="11" spans="1:3" ht="14.4">
      <c r="A11">
        <v>23722.281812000001</v>
      </c>
      <c r="B11">
        <v>-0.22864898878909579</v>
      </c>
      <c r="C11"/>
    </row>
    <row r="12" spans="1:3" ht="14.4">
      <c r="A12">
        <v>23527.613660999999</v>
      </c>
      <c r="B12">
        <v>2.7919446700344102</v>
      </c>
      <c r="C12"/>
    </row>
    <row r="13" spans="1:3" ht="14.4">
      <c r="A13">
        <v>21934.009085999998</v>
      </c>
      <c r="B13">
        <v>2.594036729073343</v>
      </c>
      <c r="C13"/>
    </row>
    <row r="14" spans="1:3" ht="14.4">
      <c r="A14">
        <v>21592.478912999999</v>
      </c>
      <c r="B14">
        <v>2.6240099293281332</v>
      </c>
      <c r="C14"/>
    </row>
    <row r="15" spans="1:3" ht="14.4">
      <c r="A15">
        <v>20392.427958</v>
      </c>
      <c r="B15">
        <v>0.58927793307284038</v>
      </c>
      <c r="C15"/>
    </row>
    <row r="16" spans="1:3" ht="14.4">
      <c r="A16">
        <v>18736.237841999999</v>
      </c>
      <c r="B16">
        <v>2.0092814933849041</v>
      </c>
      <c r="C16"/>
    </row>
    <row r="17" spans="1:3" ht="14.4">
      <c r="A17">
        <v>17413.101287000001</v>
      </c>
      <c r="B17">
        <v>6.5940172949577267</v>
      </c>
      <c r="C17"/>
    </row>
    <row r="18" spans="1:3" ht="14.4">
      <c r="A18">
        <v>16537.962769000002</v>
      </c>
      <c r="B18">
        <v>4.2890116566610681</v>
      </c>
      <c r="C18"/>
    </row>
    <row r="19" spans="1:3" ht="14.4">
      <c r="A19">
        <v>14822.374664000001</v>
      </c>
      <c r="B19">
        <v>2.9327031012277684</v>
      </c>
      <c r="C19"/>
    </row>
    <row r="20" spans="1:3" ht="14.4">
      <c r="A20">
        <v>14290.739079999999</v>
      </c>
      <c r="B20">
        <v>3.3094802052739238</v>
      </c>
      <c r="C20"/>
    </row>
    <row r="21" spans="1:3" ht="14.4">
      <c r="A21">
        <v>12422.918694</v>
      </c>
      <c r="B21">
        <v>5.2046973127411214</v>
      </c>
      <c r="C21"/>
    </row>
    <row r="22" spans="1:3" ht="14.4">
      <c r="A22">
        <v>12149.156531000001</v>
      </c>
      <c r="B22">
        <v>1.0114999889604459</v>
      </c>
      <c r="C22"/>
    </row>
    <row r="23" spans="1:3" ht="14.4">
      <c r="A23">
        <v>12116.891737</v>
      </c>
      <c r="B23">
        <v>5.3784477032276818</v>
      </c>
      <c r="C23"/>
    </row>
    <row r="24" spans="1:3" ht="14.4">
      <c r="A24">
        <v>11946.706158999999</v>
      </c>
      <c r="B24">
        <v>1.1872001470398352</v>
      </c>
      <c r="C24"/>
    </row>
    <row r="25" spans="1:3" ht="14.4">
      <c r="A25">
        <v>11943.660625</v>
      </c>
      <c r="B25">
        <v>2.188554387901906</v>
      </c>
      <c r="C25"/>
    </row>
    <row r="26" spans="1:3" ht="14.4">
      <c r="A26">
        <v>11322.344182999999</v>
      </c>
      <c r="B26">
        <v>1.5310878011377786</v>
      </c>
      <c r="C26"/>
    </row>
    <row r="27" spans="1:3" ht="14.4">
      <c r="A27">
        <v>10760.605363000001</v>
      </c>
      <c r="B27">
        <v>1.4039514189775948</v>
      </c>
      <c r="C27"/>
    </row>
    <row r="28" spans="1:3" ht="14.4">
      <c r="A28">
        <v>10734.203691000001</v>
      </c>
      <c r="B28">
        <v>0.3701082319667981</v>
      </c>
      <c r="C28"/>
    </row>
    <row r="29" spans="1:3" ht="14.4">
      <c r="A29">
        <v>9518.2792160000008</v>
      </c>
      <c r="B29">
        <v>2.9528187406996724</v>
      </c>
      <c r="C29"/>
    </row>
    <row r="30" spans="1:3" ht="14.4">
      <c r="A30">
        <v>8567.4578419999998</v>
      </c>
      <c r="B30">
        <v>2.4871378569650826</v>
      </c>
      <c r="C30"/>
    </row>
    <row r="31" spans="1:3" ht="14.4">
      <c r="A31">
        <v>8467.5193569999992</v>
      </c>
      <c r="B31">
        <v>2.5872474556921929</v>
      </c>
      <c r="C31"/>
    </row>
    <row r="32" spans="1:3" ht="14.4">
      <c r="A32">
        <v>7850.053226</v>
      </c>
      <c r="B32">
        <v>6.2406387857635748</v>
      </c>
      <c r="C32"/>
    </row>
    <row r="33" spans="1:3" ht="14.4">
      <c r="A33">
        <v>7838.1988300000003</v>
      </c>
      <c r="B33">
        <v>2.4182598747450212</v>
      </c>
      <c r="C33"/>
    </row>
    <row r="34" spans="1:3" ht="14.4">
      <c r="A34">
        <v>7745.875704</v>
      </c>
      <c r="B34">
        <v>3.5030379066446375</v>
      </c>
      <c r="C34"/>
    </row>
    <row r="35" spans="1:3" ht="14.4">
      <c r="A35">
        <v>7283.6301890000004</v>
      </c>
      <c r="B35">
        <v>2.3524605750866261</v>
      </c>
      <c r="C35"/>
    </row>
    <row r="36" spans="1:3" ht="14.4">
      <c r="A36">
        <v>6816.162945</v>
      </c>
      <c r="B36">
        <v>2.2546388124991434</v>
      </c>
      <c r="C36"/>
    </row>
    <row r="37" spans="1:3" ht="14.4">
      <c r="A37">
        <v>6725.1595479999996</v>
      </c>
      <c r="B37">
        <v>1.8876947447209775</v>
      </c>
      <c r="C37"/>
    </row>
    <row r="38" spans="1:3" ht="14.4">
      <c r="A38">
        <v>6587.1298800000004</v>
      </c>
      <c r="B38">
        <v>1.8220291513579512</v>
      </c>
      <c r="C38"/>
    </row>
    <row r="39" spans="1:3" ht="14.4">
      <c r="A39">
        <v>6538.9320559999996</v>
      </c>
      <c r="B39">
        <v>-4.8945974868999653E-2</v>
      </c>
      <c r="C39"/>
    </row>
    <row r="40" spans="1:3" ht="14.4">
      <c r="A40">
        <v>6436.902145</v>
      </c>
      <c r="B40">
        <v>2.8925108451160058</v>
      </c>
      <c r="C40"/>
    </row>
    <row r="41" spans="1:3" ht="14.4">
      <c r="A41">
        <v>6284.923178</v>
      </c>
      <c r="B41">
        <v>3.9536907335987914</v>
      </c>
      <c r="C41"/>
    </row>
    <row r="42" spans="1:3" ht="14.4">
      <c r="A42">
        <v>6273.9898350000003</v>
      </c>
      <c r="B42">
        <v>2.1184495372866041</v>
      </c>
      <c r="C42"/>
    </row>
    <row r="43" spans="1:3" ht="14.4">
      <c r="A43">
        <v>5480.7005639999998</v>
      </c>
      <c r="B43">
        <v>2.7979659962200198</v>
      </c>
      <c r="C43"/>
    </row>
    <row r="44" spans="1:3" ht="14.4">
      <c r="A44">
        <v>5237.1088300000001</v>
      </c>
      <c r="B44">
        <v>1.3080422014631055</v>
      </c>
      <c r="C44"/>
    </row>
    <row r="45" spans="1:3" ht="14.4">
      <c r="A45">
        <v>5196.9248449999996</v>
      </c>
      <c r="B45">
        <v>-0.64736185581180383</v>
      </c>
      <c r="C45"/>
    </row>
    <row r="46" spans="1:3" ht="14.4">
      <c r="A46">
        <v>5089.635808</v>
      </c>
      <c r="B46">
        <v>3.4246082642604176</v>
      </c>
      <c r="C46"/>
    </row>
    <row r="47" spans="1:3" ht="14.4">
      <c r="A47">
        <v>4649.4682579999999</v>
      </c>
      <c r="B47">
        <v>1.1125467617868452</v>
      </c>
      <c r="C47"/>
    </row>
    <row r="48" spans="1:3" ht="14.4">
      <c r="A48">
        <v>4630.3172249999998</v>
      </c>
      <c r="B48">
        <v>2.3308679662352922</v>
      </c>
      <c r="C48"/>
    </row>
    <row r="49" spans="1:3" ht="14.4">
      <c r="A49">
        <v>4591.5588479999997</v>
      </c>
      <c r="B49">
        <v>2.9819997662342503</v>
      </c>
      <c r="C49"/>
    </row>
    <row r="50" spans="1:3" ht="14.4">
      <c r="A50">
        <v>4257.1897019999997</v>
      </c>
      <c r="B50">
        <v>2.5092926241992082</v>
      </c>
      <c r="C50"/>
    </row>
    <row r="51" spans="1:3" ht="14.4">
      <c r="A51">
        <v>3989.7329759999998</v>
      </c>
      <c r="B51">
        <v>1.2315606903545773</v>
      </c>
      <c r="C51"/>
    </row>
    <row r="52" spans="1:3" ht="14.4">
      <c r="A52">
        <v>3830.0618140000001</v>
      </c>
      <c r="B52">
        <v>1.089090150777519</v>
      </c>
      <c r="C52"/>
    </row>
    <row r="53" spans="1:3" ht="14.4">
      <c r="A53">
        <v>3828.9968560000002</v>
      </c>
      <c r="B53">
        <v>-0.76614697311130631</v>
      </c>
      <c r="C53"/>
    </row>
    <row r="54" spans="1:3" ht="14.4">
      <c r="A54">
        <v>3821.7018939999998</v>
      </c>
      <c r="B54">
        <v>2.2083446846693944</v>
      </c>
      <c r="C54"/>
    </row>
    <row r="55" spans="1:3" ht="14.4">
      <c r="A55">
        <v>3750.8231209999999</v>
      </c>
      <c r="B55">
        <v>0.42906411366328834</v>
      </c>
      <c r="C55"/>
    </row>
    <row r="56" spans="1:3" ht="14.4">
      <c r="A56">
        <v>3735.2172460000002</v>
      </c>
      <c r="B56">
        <v>2.8996746720428819</v>
      </c>
      <c r="C56"/>
    </row>
    <row r="57" spans="1:3" ht="14.4">
      <c r="A57">
        <v>3604.714602</v>
      </c>
      <c r="B57">
        <v>2.2983664156850021</v>
      </c>
      <c r="C57"/>
    </row>
    <row r="58" spans="1:3" ht="14.4">
      <c r="A58">
        <v>3497.9138499999999</v>
      </c>
      <c r="B58">
        <v>1.7914731878220818</v>
      </c>
      <c r="C58"/>
    </row>
    <row r="59" spans="1:3" ht="14.4">
      <c r="A59">
        <v>3364.4393340000001</v>
      </c>
      <c r="B59">
        <v>3.6238247968256143</v>
      </c>
      <c r="C59"/>
    </row>
    <row r="60" spans="1:3" ht="14.4">
      <c r="A60">
        <v>3133.4246440000002</v>
      </c>
      <c r="B60">
        <v>2.8452954535609281</v>
      </c>
      <c r="C60"/>
    </row>
    <row r="61" spans="1:3" ht="14.4">
      <c r="A61">
        <v>3073.1826719999999</v>
      </c>
      <c r="B61">
        <v>1.6371726911069473</v>
      </c>
      <c r="C61"/>
    </row>
    <row r="62" spans="1:3" ht="14.4">
      <c r="A62">
        <v>3046.0680689999999</v>
      </c>
      <c r="B62">
        <v>2.07877840549249</v>
      </c>
      <c r="C62"/>
    </row>
    <row r="63" spans="1:3" ht="14.4">
      <c r="A63">
        <v>3005.7645750000001</v>
      </c>
      <c r="B63">
        <v>-0.14430660464804512</v>
      </c>
      <c r="C63"/>
    </row>
    <row r="64" spans="1:3" ht="14.4">
      <c r="A64">
        <v>2829.9968640000002</v>
      </c>
      <c r="B64">
        <v>0.2266446587001647</v>
      </c>
      <c r="C64"/>
    </row>
    <row r="65" spans="1:3" ht="14.4">
      <c r="A65">
        <v>2778.8656540000002</v>
      </c>
      <c r="B65">
        <v>3.0152908074433245</v>
      </c>
      <c r="C65"/>
    </row>
    <row r="66" spans="1:3" ht="14.4">
      <c r="A66">
        <v>2706.2249689999999</v>
      </c>
      <c r="B66">
        <v>4.143605598542849</v>
      </c>
      <c r="C66"/>
    </row>
    <row r="67" spans="1:3" ht="14.4">
      <c r="A67">
        <v>2690.872042</v>
      </c>
      <c r="B67">
        <v>3.7114883870002751</v>
      </c>
      <c r="C67"/>
    </row>
    <row r="68" spans="1:3" ht="14.4">
      <c r="A68">
        <v>2664.2219799999998</v>
      </c>
      <c r="B68">
        <v>2.0295683365615629</v>
      </c>
      <c r="C68"/>
    </row>
    <row r="69" spans="1:3" ht="14.4">
      <c r="A69">
        <v>2648.791874</v>
      </c>
      <c r="B69">
        <v>4.4491895210466259</v>
      </c>
      <c r="C69"/>
    </row>
    <row r="70" spans="1:3" ht="14.4">
      <c r="A70">
        <v>2624.176708</v>
      </c>
      <c r="B70">
        <v>3.0571748511427717</v>
      </c>
      <c r="C70"/>
    </row>
    <row r="71" spans="1:3" ht="14.4">
      <c r="A71">
        <v>2502.3273760000002</v>
      </c>
      <c r="B71">
        <v>2.416518390739983</v>
      </c>
      <c r="C71"/>
    </row>
    <row r="72" spans="1:3" ht="14.4">
      <c r="A72">
        <v>2476.8087310000001</v>
      </c>
      <c r="B72">
        <v>2.070509596063788</v>
      </c>
      <c r="C72"/>
    </row>
    <row r="73" spans="1:3" ht="14.4">
      <c r="A73">
        <v>2459.3910460000002</v>
      </c>
      <c r="B73">
        <v>2.4982683997971322</v>
      </c>
      <c r="C73"/>
    </row>
    <row r="74" spans="1:3" ht="14.4">
      <c r="A74">
        <v>2320.1814380000001</v>
      </c>
      <c r="B74">
        <v>4.3029942694685968</v>
      </c>
      <c r="C74"/>
    </row>
    <row r="75" spans="1:3" ht="14.4">
      <c r="A75">
        <v>2223.8943810000001</v>
      </c>
      <c r="B75">
        <v>3.6990149680340227</v>
      </c>
      <c r="C75"/>
    </row>
    <row r="76" spans="1:3" ht="14.4">
      <c r="A76">
        <v>2106.4353449999999</v>
      </c>
      <c r="B76">
        <v>1.8536699312905969</v>
      </c>
      <c r="C76"/>
    </row>
    <row r="77" spans="1:3" ht="14.4">
      <c r="A77">
        <v>2105.8912209999999</v>
      </c>
      <c r="B77">
        <v>1.2442819152068463</v>
      </c>
      <c r="C77"/>
    </row>
    <row r="78" spans="1:3" ht="14.4">
      <c r="A78">
        <v>2094.2464150000001</v>
      </c>
      <c r="B78">
        <v>3.4339306844727635</v>
      </c>
      <c r="C78"/>
    </row>
    <row r="79" spans="1:3" ht="14.4">
      <c r="A79">
        <v>2063.2474010000001</v>
      </c>
      <c r="B79">
        <v>2.9254637903734366</v>
      </c>
      <c r="C79"/>
    </row>
    <row r="80" spans="1:3" ht="14.4">
      <c r="A80">
        <v>1886.6510900000001</v>
      </c>
      <c r="B80">
        <v>1.0697492726865543</v>
      </c>
      <c r="C80"/>
    </row>
    <row r="81" spans="1:3" ht="14.4">
      <c r="A81">
        <v>1621.98028</v>
      </c>
      <c r="B81">
        <v>3.1515271353554919E-2</v>
      </c>
      <c r="C81"/>
    </row>
    <row r="82" spans="1:3" ht="14.4">
      <c r="A82">
        <v>1619.062461</v>
      </c>
      <c r="B82">
        <v>2.0574058924095446</v>
      </c>
      <c r="C82"/>
    </row>
    <row r="83" spans="1:3" ht="14.4">
      <c r="A83">
        <v>1592.316174</v>
      </c>
      <c r="B83">
        <v>3.2536964981199485</v>
      </c>
      <c r="C83"/>
    </row>
    <row r="84" spans="1:3" ht="14.4">
      <c r="A84">
        <v>1411.3449639999999</v>
      </c>
      <c r="B84">
        <v>3.3913242718475094</v>
      </c>
      <c r="C84"/>
    </row>
    <row r="85" spans="1:3" ht="14.4">
      <c r="A85">
        <v>1402.29592</v>
      </c>
      <c r="B85">
        <v>0.36904226077588143</v>
      </c>
      <c r="C85"/>
    </row>
    <row r="86" spans="1:3" ht="14.4">
      <c r="A86">
        <v>1291.8523520000001</v>
      </c>
      <c r="B86">
        <v>3.0174202445695046</v>
      </c>
      <c r="C86"/>
    </row>
    <row r="87" spans="1:3" ht="14.4">
      <c r="A87">
        <v>1042.4909299999999</v>
      </c>
      <c r="B87">
        <v>2.7211969629991533</v>
      </c>
      <c r="C87"/>
    </row>
    <row r="88" spans="1:3" ht="14.4">
      <c r="A88">
        <v>1005.878969</v>
      </c>
      <c r="B88">
        <v>2.4146986698166173</v>
      </c>
      <c r="C88"/>
    </row>
    <row r="89" spans="1:3" ht="14.4">
      <c r="A89">
        <v>925.72700299999997</v>
      </c>
      <c r="B89">
        <v>2.2405061000483562</v>
      </c>
      <c r="C89"/>
    </row>
    <row r="90" spans="1:3" ht="14.4">
      <c r="A90">
        <v>899.17327699999998</v>
      </c>
      <c r="B90">
        <v>5.3129718992428465</v>
      </c>
      <c r="C90"/>
    </row>
    <row r="91" spans="1:3" ht="14.4">
      <c r="A91">
        <v>613.76684899999998</v>
      </c>
      <c r="B91">
        <v>2.4568168975954956</v>
      </c>
      <c r="C91"/>
    </row>
    <row r="92" spans="1:3" ht="14.4">
      <c r="A92">
        <v>543.60083399999996</v>
      </c>
      <c r="B92">
        <v>5.0694787476557615</v>
      </c>
      <c r="C92"/>
    </row>
    <row r="93" spans="1:3" ht="14.4">
      <c r="A93">
        <v>467.78676300000001</v>
      </c>
      <c r="B93">
        <v>7.6581152352032777</v>
      </c>
      <c r="C93"/>
    </row>
    <row r="94" spans="1:3">
      <c r="B94" s="5"/>
      <c r="C94" s="50"/>
    </row>
    <row r="95" spans="1:3">
      <c r="B95" s="5"/>
      <c r="C95" s="50"/>
    </row>
    <row r="96" spans="1:3">
      <c r="B96" s="5"/>
      <c r="C96" s="50"/>
    </row>
    <row r="97" spans="2:3">
      <c r="B97" s="5"/>
      <c r="C97" s="50"/>
    </row>
    <row r="98" spans="2:3">
      <c r="B98" s="5"/>
      <c r="C98" s="50"/>
    </row>
    <row r="99" spans="2:3">
      <c r="B99" s="5"/>
      <c r="C99" s="50"/>
    </row>
    <row r="100" spans="2:3">
      <c r="B100" s="5"/>
      <c r="C100" s="50"/>
    </row>
    <row r="101" spans="2:3">
      <c r="B101" s="5"/>
      <c r="C101" s="50"/>
    </row>
    <row r="102" spans="2:3">
      <c r="B102" s="5"/>
      <c r="C102" s="50"/>
    </row>
    <row r="103" spans="2:3">
      <c r="B103" s="50"/>
      <c r="C103" s="50"/>
    </row>
    <row r="104" spans="2:3">
      <c r="B104" s="50"/>
      <c r="C104" s="50"/>
    </row>
    <row r="105" spans="2:3">
      <c r="B105" s="50"/>
      <c r="C105" s="50"/>
    </row>
  </sheetData>
  <sortState xmlns:xlrd2="http://schemas.microsoft.com/office/spreadsheetml/2017/richdata2" ref="B9:C93">
    <sortCondition descending="1" ref="C8:C93"/>
  </sortState>
  <pageMargins left="0.7" right="0.7" top="0.75" bottom="0.75" header="0.3" footer="0.3"/>
  <pageSetup paperSize="0"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E2B27E-251B-4BD3-A658-991CB6274AAA}">
  <dimension ref="A1:AQ68"/>
  <sheetViews>
    <sheetView zoomScaleNormal="100" workbookViewId="0"/>
  </sheetViews>
  <sheetFormatPr baseColWidth="10" defaultColWidth="11.44140625" defaultRowHeight="13.2"/>
  <cols>
    <col min="1" max="1" width="21.44140625" style="22" customWidth="1"/>
    <col min="2" max="2" width="22" style="22" customWidth="1"/>
    <col min="3" max="3" width="17.33203125" style="22" customWidth="1"/>
    <col min="4" max="4" width="24" style="22" customWidth="1"/>
    <col min="5" max="7" width="12.5546875" style="22" bestFit="1" customWidth="1"/>
    <col min="8" max="8" width="11.44140625" style="22"/>
    <col min="9" max="9" width="17.88671875" style="22" customWidth="1"/>
    <col min="10" max="10" width="13.109375" style="22" customWidth="1"/>
    <col min="11" max="11" width="18.88671875" style="22" customWidth="1"/>
    <col min="12" max="12" width="12.44140625" style="22" bestFit="1" customWidth="1"/>
    <col min="13" max="16384" width="11.44140625" style="22"/>
  </cols>
  <sheetData>
    <row r="1" spans="1:43" ht="15.6">
      <c r="A1" s="7" t="s">
        <v>164</v>
      </c>
      <c r="B1" s="1" t="s">
        <v>165</v>
      </c>
      <c r="L1" s="24"/>
      <c r="M1" s="24"/>
      <c r="N1" s="24"/>
      <c r="O1" s="24"/>
      <c r="P1" s="24"/>
      <c r="S1" s="24"/>
      <c r="T1" s="24"/>
      <c r="U1" s="24"/>
      <c r="V1" s="24"/>
      <c r="W1" s="24"/>
      <c r="X1" s="24"/>
    </row>
    <row r="2" spans="1:43" ht="15.6">
      <c r="A2" s="7" t="s">
        <v>166</v>
      </c>
      <c r="B2" s="2" t="s">
        <v>3</v>
      </c>
      <c r="L2" s="25"/>
      <c r="N2" s="25"/>
      <c r="O2" s="25"/>
      <c r="P2" s="25"/>
    </row>
    <row r="3" spans="1:43" ht="15.6">
      <c r="A3" s="7" t="s">
        <v>4</v>
      </c>
      <c r="B3" s="2"/>
      <c r="I3" s="25"/>
    </row>
    <row r="5" spans="1:43" ht="15">
      <c r="B5" s="151"/>
      <c r="C5" s="152"/>
      <c r="D5" s="152"/>
      <c r="E5" s="152"/>
      <c r="F5" s="32"/>
      <c r="G5" s="32"/>
      <c r="H5" s="32"/>
      <c r="I5" s="32"/>
      <c r="J5" s="32"/>
      <c r="K5" s="32"/>
      <c r="L5" s="32"/>
      <c r="M5" s="32"/>
      <c r="N5" s="32"/>
      <c r="O5" s="32"/>
      <c r="P5" s="32"/>
      <c r="Q5" s="32"/>
      <c r="R5" s="32"/>
      <c r="S5" s="32"/>
      <c r="T5" s="32"/>
      <c r="U5" s="32"/>
      <c r="V5" s="32"/>
      <c r="W5" s="32"/>
      <c r="X5" s="32"/>
      <c r="Y5" s="32"/>
      <c r="Z5" s="32"/>
      <c r="AA5" s="32"/>
      <c r="AB5" s="32"/>
      <c r="AC5" s="32"/>
      <c r="AD5" s="32"/>
      <c r="AE5" s="32"/>
      <c r="AF5" s="27"/>
      <c r="AG5" s="27"/>
      <c r="AH5" s="27"/>
      <c r="AI5" s="27"/>
      <c r="AJ5" s="27"/>
      <c r="AK5" s="27"/>
      <c r="AL5" s="27"/>
      <c r="AM5" s="27"/>
      <c r="AN5" s="27"/>
      <c r="AO5" s="27"/>
      <c r="AP5" s="27"/>
      <c r="AQ5" s="27"/>
    </row>
    <row r="6" spans="1:43" ht="15">
      <c r="A6" s="153"/>
      <c r="B6" s="117"/>
      <c r="C6" s="117"/>
      <c r="D6" s="118"/>
      <c r="E6" s="154"/>
      <c r="F6" s="28"/>
      <c r="G6" s="28"/>
      <c r="H6" s="28"/>
      <c r="I6" s="28"/>
      <c r="J6" s="28"/>
      <c r="K6" s="28"/>
      <c r="L6" s="28"/>
      <c r="M6" s="28"/>
      <c r="N6" s="28"/>
      <c r="O6" s="28"/>
      <c r="P6" s="28"/>
      <c r="Q6" s="28"/>
      <c r="R6" s="28"/>
      <c r="S6" s="28"/>
      <c r="T6" s="28"/>
      <c r="U6" s="28"/>
      <c r="V6" s="28"/>
      <c r="W6" s="28"/>
      <c r="X6" s="28"/>
      <c r="Y6" s="28"/>
      <c r="Z6" s="28"/>
      <c r="AA6" s="28"/>
      <c r="AB6" s="28"/>
      <c r="AC6" s="28"/>
      <c r="AD6" s="28"/>
      <c r="AE6" s="28"/>
    </row>
    <row r="7" spans="1:43" ht="15">
      <c r="A7" s="153" t="s">
        <v>71</v>
      </c>
      <c r="B7" s="121">
        <v>662.22442385800002</v>
      </c>
      <c r="C7" s="117"/>
      <c r="D7" s="118"/>
      <c r="E7" s="154"/>
      <c r="F7" s="28"/>
      <c r="G7" s="28"/>
      <c r="H7" s="28"/>
      <c r="I7" s="28"/>
      <c r="J7" s="28"/>
      <c r="K7" s="28"/>
      <c r="L7" s="28"/>
      <c r="M7" s="28"/>
      <c r="N7" s="28"/>
      <c r="O7" s="28"/>
      <c r="P7" s="28"/>
      <c r="Q7" s="28"/>
      <c r="R7" s="28"/>
      <c r="S7" s="28"/>
      <c r="T7" s="28"/>
      <c r="U7" s="28"/>
      <c r="V7" s="28"/>
      <c r="W7" s="28"/>
      <c r="X7" s="28"/>
      <c r="Y7" s="28"/>
      <c r="Z7" s="28"/>
      <c r="AA7" s="28"/>
      <c r="AB7" s="28"/>
      <c r="AC7" s="28"/>
      <c r="AD7" s="28"/>
      <c r="AE7" s="28"/>
    </row>
    <row r="8" spans="1:43" ht="15">
      <c r="A8" s="153" t="s">
        <v>72</v>
      </c>
      <c r="B8" s="121">
        <v>-62.953078412200007</v>
      </c>
      <c r="C8" s="117"/>
      <c r="D8" s="118"/>
      <c r="E8" s="154"/>
      <c r="F8" s="28"/>
      <c r="G8" s="28"/>
      <c r="H8" s="28"/>
      <c r="I8" s="28"/>
      <c r="J8" s="28"/>
      <c r="K8" s="28"/>
      <c r="L8" s="28"/>
      <c r="M8" s="28"/>
      <c r="N8" s="28"/>
      <c r="O8" s="28"/>
      <c r="P8" s="28"/>
      <c r="Q8" s="28"/>
      <c r="R8" s="28"/>
      <c r="S8" s="28"/>
      <c r="T8" s="28"/>
      <c r="U8" s="28"/>
      <c r="V8" s="28"/>
      <c r="W8" s="28"/>
      <c r="X8" s="28"/>
      <c r="Y8" s="28"/>
      <c r="Z8" s="28"/>
      <c r="AA8" s="28"/>
      <c r="AB8" s="28"/>
      <c r="AC8" s="28"/>
      <c r="AD8" s="28"/>
      <c r="AE8" s="28"/>
    </row>
    <row r="9" spans="1:43" ht="15">
      <c r="A9" s="153" t="s">
        <v>73</v>
      </c>
      <c r="B9" s="121">
        <v>-12.106284690006461</v>
      </c>
      <c r="C9" s="117"/>
      <c r="D9" s="118"/>
      <c r="E9" s="154"/>
      <c r="F9" s="28"/>
      <c r="G9" s="28"/>
      <c r="H9" s="28"/>
      <c r="I9" s="28"/>
      <c r="J9" s="28"/>
      <c r="K9" s="28"/>
      <c r="L9" s="28"/>
      <c r="M9" s="28"/>
      <c r="N9" s="28"/>
      <c r="O9" s="28"/>
      <c r="P9" s="28"/>
      <c r="Q9" s="28"/>
      <c r="R9" s="28"/>
      <c r="S9" s="28"/>
      <c r="T9" s="28"/>
      <c r="U9" s="28"/>
      <c r="V9" s="28"/>
      <c r="W9" s="28"/>
      <c r="X9" s="28"/>
      <c r="Y9" s="28"/>
      <c r="Z9" s="28"/>
      <c r="AA9" s="28"/>
      <c r="AB9" s="28"/>
      <c r="AC9" s="28"/>
      <c r="AD9" s="28"/>
      <c r="AE9" s="28"/>
    </row>
    <row r="10" spans="1:43" ht="15">
      <c r="A10" s="153" t="s">
        <v>74</v>
      </c>
      <c r="B10" s="121">
        <v>0.21305523317999997</v>
      </c>
      <c r="C10" s="117"/>
      <c r="D10" s="118"/>
      <c r="E10" s="154"/>
      <c r="F10" s="28"/>
      <c r="G10" s="28"/>
      <c r="H10" s="28"/>
      <c r="I10" s="28"/>
      <c r="J10" s="28"/>
      <c r="K10" s="28"/>
      <c r="L10" s="28"/>
      <c r="M10" s="28"/>
      <c r="N10" s="28"/>
      <c r="O10" s="28"/>
      <c r="P10" s="28"/>
      <c r="Q10" s="28"/>
      <c r="R10" s="28"/>
      <c r="S10" s="28"/>
      <c r="T10" s="28"/>
      <c r="U10" s="28"/>
      <c r="V10" s="28"/>
      <c r="W10" s="28"/>
      <c r="X10" s="28"/>
      <c r="Y10" s="28"/>
      <c r="Z10" s="28"/>
      <c r="AA10" s="28"/>
      <c r="AB10" s="28"/>
      <c r="AC10" s="28"/>
      <c r="AD10" s="28"/>
      <c r="AE10" s="28"/>
    </row>
    <row r="11" spans="1:43" ht="15">
      <c r="A11" s="153" t="s">
        <v>75</v>
      </c>
      <c r="B11" s="155">
        <v>1.8083546388388159</v>
      </c>
      <c r="C11" s="154"/>
      <c r="D11" s="154"/>
      <c r="E11" s="154"/>
      <c r="F11" s="28"/>
      <c r="G11" s="28"/>
      <c r="H11" s="28"/>
      <c r="I11" s="28"/>
      <c r="J11" s="28"/>
      <c r="K11" s="28"/>
      <c r="L11" s="28"/>
      <c r="M11" s="28"/>
      <c r="N11" s="28"/>
      <c r="O11" s="28"/>
      <c r="P11" s="28"/>
      <c r="Q11" s="28"/>
      <c r="R11" s="28"/>
      <c r="S11" s="28"/>
      <c r="T11" s="28"/>
      <c r="U11" s="28"/>
      <c r="V11" s="28"/>
      <c r="W11" s="28"/>
      <c r="X11" s="28"/>
      <c r="Y11" s="28"/>
      <c r="Z11" s="28"/>
      <c r="AA11" s="28"/>
      <c r="AB11" s="28"/>
      <c r="AC11" s="28"/>
      <c r="AD11" s="28"/>
      <c r="AE11" s="28"/>
    </row>
    <row r="12" spans="1:43" ht="15">
      <c r="A12" s="153" t="s">
        <v>167</v>
      </c>
      <c r="B12" s="155">
        <v>-1.0676553779999999E-2</v>
      </c>
      <c r="C12" s="154"/>
      <c r="D12" s="154"/>
      <c r="E12" s="154"/>
      <c r="I12" s="26"/>
      <c r="J12" s="26"/>
    </row>
    <row r="13" spans="1:43" ht="15">
      <c r="A13" s="153" t="s">
        <v>76</v>
      </c>
      <c r="B13" s="155">
        <v>589.16944530499995</v>
      </c>
      <c r="C13" s="154"/>
      <c r="D13" s="154"/>
      <c r="E13" s="154"/>
      <c r="F13" s="30"/>
      <c r="G13" s="30"/>
      <c r="H13" s="26"/>
      <c r="I13" s="26"/>
      <c r="J13" s="26"/>
      <c r="K13" s="26"/>
      <c r="L13" s="26"/>
    </row>
    <row r="14" spans="1:43" ht="15">
      <c r="A14" s="153"/>
      <c r="B14" s="155"/>
      <c r="C14" s="154"/>
      <c r="D14" s="154"/>
      <c r="E14" s="154"/>
      <c r="F14" s="28"/>
      <c r="G14" s="28"/>
      <c r="H14" s="28"/>
      <c r="I14" s="28"/>
      <c r="J14" s="28"/>
      <c r="K14" s="28"/>
      <c r="L14" s="28"/>
      <c r="M14" s="28"/>
      <c r="N14" s="28"/>
      <c r="O14" s="28"/>
      <c r="P14" s="28"/>
      <c r="Q14" s="28"/>
      <c r="R14" s="28"/>
      <c r="S14" s="28"/>
      <c r="T14" s="28"/>
      <c r="U14" s="28"/>
      <c r="V14" s="28"/>
      <c r="W14" s="28"/>
      <c r="X14" s="28"/>
      <c r="Y14" s="28"/>
      <c r="Z14" s="28"/>
      <c r="AA14" s="28"/>
      <c r="AB14" s="28"/>
      <c r="AC14" s="28"/>
      <c r="AD14" s="28"/>
      <c r="AE14" s="28"/>
    </row>
    <row r="15" spans="1:43" ht="15">
      <c r="A15" s="153"/>
      <c r="B15" s="155"/>
      <c r="C15" s="154"/>
      <c r="D15" s="154"/>
      <c r="E15" s="154"/>
      <c r="F15" s="28"/>
      <c r="G15" s="28"/>
      <c r="H15" s="28"/>
      <c r="I15" s="28"/>
      <c r="J15" s="28"/>
      <c r="K15" s="28"/>
      <c r="L15" s="28"/>
      <c r="M15" s="28"/>
      <c r="N15" s="28"/>
      <c r="O15" s="28"/>
      <c r="P15" s="28"/>
      <c r="Q15" s="28"/>
      <c r="R15" s="28"/>
      <c r="S15" s="28"/>
      <c r="T15" s="28"/>
      <c r="U15" s="28"/>
      <c r="V15" s="28"/>
      <c r="W15" s="28"/>
      <c r="X15" s="28"/>
      <c r="Y15" s="28"/>
      <c r="Z15" s="28"/>
      <c r="AA15" s="28"/>
      <c r="AB15" s="28"/>
      <c r="AC15" s="28"/>
      <c r="AD15" s="28"/>
      <c r="AE15" s="28"/>
    </row>
    <row r="16" spans="1:43" ht="15">
      <c r="A16" s="153"/>
      <c r="B16" s="155"/>
      <c r="C16" s="154"/>
      <c r="D16" s="154"/>
      <c r="E16" s="154"/>
      <c r="F16" s="28"/>
      <c r="G16" s="28"/>
      <c r="H16" s="28"/>
      <c r="I16" s="29"/>
      <c r="J16" s="29"/>
      <c r="K16" s="29"/>
      <c r="L16" s="29"/>
      <c r="M16" s="29"/>
      <c r="N16" s="28"/>
      <c r="O16" s="28"/>
      <c r="P16" s="28"/>
      <c r="Q16" s="28"/>
      <c r="R16" s="28"/>
      <c r="S16" s="28"/>
      <c r="T16" s="28"/>
      <c r="U16" s="28"/>
      <c r="V16" s="28"/>
      <c r="W16" s="28"/>
      <c r="X16" s="28"/>
      <c r="Y16" s="28"/>
      <c r="Z16" s="28"/>
      <c r="AA16" s="28"/>
      <c r="AB16" s="28"/>
      <c r="AC16" s="28"/>
      <c r="AD16" s="28"/>
      <c r="AE16" s="28"/>
    </row>
    <row r="17" spans="1:31" ht="15">
      <c r="A17" s="153"/>
      <c r="B17" s="155"/>
      <c r="C17" s="154"/>
      <c r="D17" s="154"/>
      <c r="E17" s="154"/>
      <c r="F17" s="28"/>
      <c r="G17" s="28"/>
      <c r="H17" s="28"/>
      <c r="I17" s="28"/>
      <c r="J17" s="28"/>
      <c r="K17" s="28"/>
      <c r="L17" s="28"/>
      <c r="M17" s="28"/>
      <c r="N17" s="28"/>
      <c r="O17" s="28"/>
      <c r="P17" s="28"/>
      <c r="Q17" s="28"/>
      <c r="R17" s="28"/>
      <c r="S17" s="28"/>
      <c r="T17" s="28"/>
      <c r="U17" s="28"/>
      <c r="V17" s="28"/>
      <c r="W17" s="28"/>
      <c r="X17" s="28"/>
      <c r="Y17" s="28"/>
      <c r="Z17" s="28"/>
      <c r="AA17" s="28"/>
      <c r="AB17" s="28"/>
      <c r="AC17" s="28"/>
      <c r="AD17" s="28"/>
      <c r="AE17" s="28"/>
    </row>
    <row r="18" spans="1:31" ht="15">
      <c r="A18" s="153"/>
      <c r="B18" s="119"/>
      <c r="C18" s="154"/>
      <c r="D18" s="154"/>
      <c r="E18" s="154"/>
      <c r="F18" s="28"/>
      <c r="G18" s="28"/>
      <c r="H18" s="28"/>
      <c r="I18" s="28"/>
      <c r="J18" s="28"/>
      <c r="K18" s="28"/>
      <c r="L18" s="28"/>
      <c r="M18" s="28"/>
      <c r="N18" s="28"/>
      <c r="O18" s="28"/>
      <c r="P18" s="28"/>
      <c r="Q18" s="28"/>
      <c r="R18" s="28"/>
      <c r="S18" s="28"/>
      <c r="T18" s="28"/>
      <c r="U18" s="28"/>
      <c r="V18" s="28"/>
      <c r="W18" s="28"/>
      <c r="X18" s="28"/>
      <c r="Y18" s="28"/>
      <c r="Z18" s="28"/>
      <c r="AA18" s="28"/>
      <c r="AB18" s="28"/>
      <c r="AC18" s="28"/>
      <c r="AD18" s="28"/>
      <c r="AE18" s="28"/>
    </row>
    <row r="19" spans="1:31" ht="15">
      <c r="A19" s="153"/>
      <c r="B19" s="155"/>
      <c r="C19" s="154"/>
      <c r="D19" s="154"/>
      <c r="E19" s="154"/>
    </row>
    <row r="20" spans="1:31" ht="15">
      <c r="A20" s="153"/>
      <c r="B20" s="155"/>
      <c r="C20" s="154"/>
      <c r="D20" s="154"/>
      <c r="E20" s="154"/>
      <c r="G20" s="28"/>
      <c r="I20" s="28"/>
    </row>
    <row r="21" spans="1:31" ht="15">
      <c r="A21" s="153"/>
      <c r="B21" s="155"/>
      <c r="C21" s="154"/>
      <c r="D21" s="154"/>
      <c r="E21" s="154"/>
      <c r="O21" s="152"/>
      <c r="P21" s="152"/>
      <c r="Q21" s="152"/>
      <c r="R21" s="156"/>
    </row>
    <row r="22" spans="1:31" ht="15">
      <c r="A22" s="153"/>
      <c r="B22" s="155"/>
      <c r="C22" s="154"/>
      <c r="D22" s="154"/>
      <c r="E22" s="154"/>
      <c r="O22" s="154"/>
      <c r="P22" s="154"/>
      <c r="Q22" s="154"/>
      <c r="R22" s="157"/>
    </row>
    <row r="23" spans="1:31" ht="15">
      <c r="A23" s="153"/>
      <c r="B23" s="155"/>
      <c r="C23" s="154"/>
      <c r="D23" s="154"/>
      <c r="E23" s="154"/>
      <c r="O23" s="154"/>
      <c r="P23" s="154"/>
      <c r="Q23" s="154"/>
      <c r="R23" s="157"/>
    </row>
    <row r="24" spans="1:31" ht="15">
      <c r="A24" s="153"/>
      <c r="B24" s="155"/>
      <c r="C24" s="154"/>
      <c r="D24" s="154"/>
      <c r="E24" s="154"/>
      <c r="O24" s="154"/>
      <c r="P24" s="154"/>
      <c r="Q24" s="154"/>
      <c r="R24" s="157"/>
    </row>
    <row r="25" spans="1:31" ht="15">
      <c r="A25" s="153"/>
      <c r="B25" s="155"/>
      <c r="C25" s="154"/>
      <c r="D25" s="154"/>
      <c r="E25" s="154"/>
      <c r="O25" s="154"/>
      <c r="P25" s="154"/>
      <c r="Q25" s="154"/>
      <c r="R25" s="157"/>
    </row>
    <row r="26" spans="1:31" ht="15">
      <c r="A26" s="153"/>
      <c r="B26" s="155"/>
      <c r="C26" s="154"/>
      <c r="D26" s="154"/>
      <c r="E26" s="154"/>
      <c r="O26" s="154"/>
      <c r="P26" s="154"/>
      <c r="Q26" s="154"/>
      <c r="R26" s="157"/>
    </row>
    <row r="27" spans="1:31" ht="15">
      <c r="A27" s="153"/>
      <c r="B27" s="155"/>
      <c r="C27" s="154"/>
      <c r="D27" s="154"/>
      <c r="E27" s="154"/>
      <c r="O27" s="154"/>
      <c r="P27" s="154"/>
      <c r="Q27" s="154"/>
      <c r="R27" s="157"/>
    </row>
    <row r="28" spans="1:31" ht="15">
      <c r="A28" s="153"/>
      <c r="B28" s="155"/>
      <c r="C28" s="154"/>
      <c r="D28" s="154"/>
      <c r="E28" s="154"/>
      <c r="F28" s="120"/>
      <c r="G28" s="120"/>
      <c r="H28" s="120"/>
      <c r="O28" s="154"/>
      <c r="P28" s="154"/>
      <c r="Q28" s="154"/>
      <c r="R28" s="157"/>
    </row>
    <row r="29" spans="1:31" ht="15">
      <c r="A29" s="153"/>
      <c r="B29" s="155"/>
      <c r="C29" s="154"/>
      <c r="D29" s="154"/>
      <c r="E29" s="154"/>
      <c r="F29" s="36"/>
      <c r="G29" s="36"/>
      <c r="H29" s="36"/>
      <c r="I29" s="91"/>
      <c r="O29" s="154"/>
      <c r="P29" s="154"/>
      <c r="Q29" s="154"/>
      <c r="R29" s="157"/>
    </row>
    <row r="30" spans="1:31" ht="15">
      <c r="A30" s="153"/>
      <c r="B30" s="155"/>
      <c r="C30" s="154"/>
      <c r="D30" s="154"/>
      <c r="E30" s="154"/>
      <c r="F30" s="36"/>
      <c r="G30" s="36"/>
      <c r="H30" s="36"/>
      <c r="I30" s="91"/>
      <c r="O30" s="154"/>
      <c r="P30" s="154"/>
      <c r="Q30" s="154"/>
      <c r="R30" s="157"/>
    </row>
    <row r="31" spans="1:31" ht="15">
      <c r="A31" s="153"/>
      <c r="B31" s="155"/>
      <c r="C31" s="154"/>
      <c r="D31" s="154"/>
      <c r="E31" s="154"/>
      <c r="F31" s="36"/>
      <c r="G31" s="36"/>
      <c r="H31" s="36"/>
      <c r="I31" s="91"/>
      <c r="O31" s="154"/>
      <c r="P31" s="154"/>
      <c r="Q31" s="154"/>
      <c r="R31" s="157"/>
    </row>
    <row r="32" spans="1:31" ht="15">
      <c r="A32" s="153"/>
      <c r="B32" s="155"/>
      <c r="C32" s="154"/>
      <c r="D32" s="154"/>
      <c r="E32" s="154"/>
      <c r="F32" s="36"/>
      <c r="G32" s="36"/>
      <c r="H32" s="36"/>
      <c r="I32" s="91"/>
      <c r="O32" s="154"/>
      <c r="P32" s="154"/>
      <c r="Q32" s="154"/>
      <c r="R32" s="157"/>
    </row>
    <row r="33" spans="1:18" ht="15">
      <c r="A33" s="153"/>
      <c r="B33" s="155"/>
      <c r="C33" s="154"/>
      <c r="D33" s="154"/>
      <c r="E33" s="154"/>
      <c r="F33" s="36"/>
      <c r="G33" s="36"/>
      <c r="H33" s="36"/>
      <c r="I33" s="91"/>
      <c r="O33" s="154"/>
      <c r="P33" s="154"/>
      <c r="Q33" s="154"/>
      <c r="R33" s="157"/>
    </row>
    <row r="34" spans="1:18" ht="15">
      <c r="A34" s="153"/>
      <c r="B34" s="155"/>
      <c r="C34" s="154"/>
      <c r="D34" s="154"/>
      <c r="E34" s="154"/>
      <c r="F34" s="36"/>
      <c r="G34" s="36"/>
      <c r="H34" s="36"/>
      <c r="I34" s="91"/>
      <c r="O34" s="154"/>
      <c r="P34" s="154"/>
      <c r="Q34" s="154"/>
      <c r="R34" s="157"/>
    </row>
    <row r="35" spans="1:18" ht="15">
      <c r="A35" s="153"/>
      <c r="B35" s="155"/>
      <c r="C35" s="154"/>
      <c r="D35" s="154"/>
      <c r="E35" s="154"/>
      <c r="F35" s="36"/>
      <c r="G35" s="36"/>
      <c r="H35" s="36"/>
      <c r="I35" s="91"/>
      <c r="O35" s="154"/>
      <c r="P35" s="154"/>
      <c r="Q35" s="154"/>
      <c r="R35" s="157"/>
    </row>
    <row r="36" spans="1:18" ht="15">
      <c r="A36" s="153"/>
      <c r="B36" s="155"/>
      <c r="C36" s="154"/>
      <c r="D36" s="154"/>
      <c r="E36" s="154"/>
      <c r="F36" s="36"/>
      <c r="G36" s="36"/>
      <c r="H36" s="36"/>
      <c r="I36" s="91"/>
      <c r="O36" s="154"/>
      <c r="P36" s="154"/>
      <c r="Q36" s="154"/>
      <c r="R36" s="157"/>
    </row>
    <row r="37" spans="1:18" ht="15">
      <c r="A37" s="153"/>
      <c r="B37" s="155"/>
      <c r="C37" s="154"/>
      <c r="D37" s="154"/>
      <c r="E37" s="154"/>
      <c r="F37" s="36"/>
      <c r="G37" s="36"/>
      <c r="H37" s="36"/>
      <c r="I37" s="91"/>
      <c r="O37" s="154"/>
      <c r="P37" s="154"/>
      <c r="Q37" s="154"/>
      <c r="R37" s="157"/>
    </row>
    <row r="38" spans="1:18" ht="15">
      <c r="A38" s="153"/>
      <c r="B38" s="155"/>
      <c r="C38" s="154"/>
      <c r="D38" s="154"/>
      <c r="E38" s="154"/>
      <c r="F38" s="36"/>
      <c r="G38" s="36"/>
      <c r="H38" s="36"/>
      <c r="I38" s="91"/>
      <c r="O38" s="154"/>
      <c r="P38" s="154"/>
      <c r="Q38" s="154"/>
      <c r="R38" s="157"/>
    </row>
    <row r="39" spans="1:18" ht="15">
      <c r="A39" s="153"/>
      <c r="B39" s="155"/>
      <c r="C39" s="154"/>
      <c r="D39" s="154"/>
      <c r="E39" s="154"/>
      <c r="F39" s="36"/>
      <c r="G39" s="36"/>
      <c r="H39" s="36"/>
      <c r="I39" s="91"/>
      <c r="O39" s="154"/>
      <c r="P39" s="154"/>
      <c r="Q39" s="154"/>
      <c r="R39" s="157"/>
    </row>
    <row r="40" spans="1:18" ht="15">
      <c r="A40" s="153"/>
      <c r="B40" s="155"/>
      <c r="C40" s="154"/>
      <c r="D40" s="154"/>
      <c r="E40" s="154"/>
      <c r="F40" s="36"/>
      <c r="G40" s="36"/>
      <c r="H40" s="36"/>
      <c r="I40" s="91"/>
      <c r="O40" s="154"/>
      <c r="P40" s="154"/>
      <c r="Q40" s="154"/>
      <c r="R40" s="157"/>
    </row>
    <row r="41" spans="1:18" ht="15">
      <c r="A41" s="153"/>
      <c r="B41" s="155"/>
      <c r="C41" s="154"/>
      <c r="D41" s="154"/>
      <c r="E41" s="154"/>
      <c r="F41" s="36"/>
      <c r="G41" s="36"/>
      <c r="H41" s="36"/>
      <c r="I41" s="91"/>
      <c r="O41" s="154"/>
      <c r="P41" s="154"/>
      <c r="Q41" s="154"/>
      <c r="R41" s="157"/>
    </row>
    <row r="42" spans="1:18" ht="15">
      <c r="A42" s="153"/>
      <c r="B42" s="155"/>
      <c r="C42" s="154"/>
      <c r="D42" s="154"/>
      <c r="E42" s="154"/>
      <c r="F42" s="36"/>
      <c r="G42" s="36"/>
      <c r="H42" s="36"/>
      <c r="I42" s="91"/>
      <c r="O42" s="154"/>
      <c r="P42" s="154"/>
      <c r="Q42" s="154"/>
      <c r="R42" s="157"/>
    </row>
    <row r="43" spans="1:18" ht="15">
      <c r="A43" s="153"/>
      <c r="B43" s="155"/>
      <c r="C43" s="154"/>
      <c r="D43" s="154"/>
      <c r="E43" s="154"/>
      <c r="F43" s="36"/>
      <c r="G43" s="36"/>
      <c r="H43" s="36"/>
      <c r="I43" s="91"/>
      <c r="O43" s="154"/>
      <c r="P43" s="154"/>
      <c r="Q43" s="154"/>
      <c r="R43" s="157"/>
    </row>
    <row r="44" spans="1:18" ht="15">
      <c r="A44" s="153"/>
      <c r="B44" s="155"/>
      <c r="C44" s="154"/>
      <c r="D44" s="154"/>
      <c r="E44" s="154"/>
      <c r="F44" s="36"/>
      <c r="G44" s="36"/>
      <c r="H44" s="36"/>
      <c r="I44" s="91"/>
      <c r="O44" s="154"/>
      <c r="P44" s="154"/>
      <c r="Q44" s="154"/>
      <c r="R44" s="157"/>
    </row>
    <row r="45" spans="1:18" ht="15">
      <c r="A45" s="153"/>
      <c r="B45" s="155"/>
      <c r="C45" s="154"/>
      <c r="D45" s="154"/>
      <c r="E45" s="154"/>
      <c r="F45" s="36"/>
      <c r="G45" s="36"/>
      <c r="H45" s="36"/>
      <c r="I45" s="91"/>
      <c r="O45" s="154"/>
      <c r="P45" s="154"/>
      <c r="Q45" s="154"/>
      <c r="R45" s="157"/>
    </row>
    <row r="46" spans="1:18" ht="15">
      <c r="A46" s="68"/>
      <c r="C46" s="69"/>
      <c r="F46" s="36"/>
      <c r="G46" s="36"/>
      <c r="H46" s="36"/>
      <c r="I46" s="91"/>
      <c r="O46" s="154"/>
      <c r="P46" s="154"/>
      <c r="Q46" s="154"/>
      <c r="R46" s="157"/>
    </row>
    <row r="47" spans="1:18" ht="15">
      <c r="A47" s="68"/>
      <c r="C47" s="69"/>
      <c r="F47" s="36"/>
      <c r="G47" s="36"/>
      <c r="H47" s="36"/>
      <c r="I47" s="91"/>
      <c r="O47" s="154"/>
      <c r="P47" s="154"/>
      <c r="Q47" s="154"/>
      <c r="R47" s="157"/>
    </row>
    <row r="48" spans="1:18" ht="15">
      <c r="F48" s="36"/>
      <c r="G48" s="36"/>
      <c r="H48" s="36"/>
      <c r="I48" s="91"/>
      <c r="O48" s="154"/>
      <c r="P48" s="154"/>
      <c r="Q48" s="154"/>
      <c r="R48" s="157"/>
    </row>
    <row r="49" spans="6:18" ht="15">
      <c r="F49" s="36"/>
      <c r="G49" s="36"/>
      <c r="H49" s="36"/>
      <c r="I49" s="91"/>
      <c r="O49" s="154"/>
      <c r="P49" s="154"/>
      <c r="Q49" s="154"/>
      <c r="R49" s="157"/>
    </row>
    <row r="50" spans="6:18" ht="15">
      <c r="F50" s="36"/>
      <c r="G50" s="36"/>
      <c r="H50" s="36"/>
      <c r="I50" s="91"/>
      <c r="O50" s="154"/>
      <c r="P50" s="154"/>
      <c r="Q50" s="154"/>
      <c r="R50" s="157"/>
    </row>
    <row r="51" spans="6:18" ht="15">
      <c r="F51" s="36"/>
      <c r="G51" s="36"/>
      <c r="H51" s="36"/>
      <c r="I51" s="91"/>
      <c r="O51" s="154"/>
      <c r="P51" s="154"/>
      <c r="Q51" s="154"/>
      <c r="R51" s="157"/>
    </row>
    <row r="52" spans="6:18" ht="15">
      <c r="F52" s="36"/>
      <c r="G52" s="36"/>
      <c r="H52" s="36"/>
      <c r="I52" s="91"/>
      <c r="O52" s="154"/>
      <c r="P52" s="154"/>
      <c r="Q52" s="154"/>
      <c r="R52" s="157"/>
    </row>
    <row r="53" spans="6:18" ht="15">
      <c r="F53" s="36"/>
      <c r="G53" s="36"/>
      <c r="H53" s="36"/>
      <c r="I53" s="91"/>
      <c r="O53" s="154"/>
      <c r="P53" s="154"/>
      <c r="Q53" s="154"/>
      <c r="R53" s="157"/>
    </row>
    <row r="54" spans="6:18" ht="15">
      <c r="F54" s="36"/>
      <c r="G54" s="36"/>
      <c r="H54" s="36"/>
      <c r="I54" s="91"/>
      <c r="O54" s="154"/>
      <c r="P54" s="154"/>
      <c r="Q54" s="154"/>
      <c r="R54" s="157"/>
    </row>
    <row r="55" spans="6:18" ht="15">
      <c r="F55" s="36"/>
      <c r="G55" s="36"/>
      <c r="H55" s="36"/>
      <c r="I55" s="91"/>
      <c r="O55" s="154"/>
      <c r="P55" s="154"/>
      <c r="Q55" s="154"/>
      <c r="R55" s="157"/>
    </row>
    <row r="56" spans="6:18" ht="15">
      <c r="F56" s="36"/>
      <c r="G56" s="36"/>
      <c r="H56" s="36"/>
      <c r="I56" s="91"/>
      <c r="O56" s="154"/>
      <c r="P56" s="154"/>
      <c r="Q56" s="154"/>
      <c r="R56" s="157"/>
    </row>
    <row r="57" spans="6:18" ht="15">
      <c r="F57" s="36"/>
      <c r="G57" s="36"/>
      <c r="H57" s="36"/>
      <c r="I57" s="91"/>
      <c r="O57" s="154"/>
      <c r="P57" s="154"/>
      <c r="Q57" s="154"/>
      <c r="R57" s="157"/>
    </row>
    <row r="58" spans="6:18" ht="15">
      <c r="F58" s="36"/>
      <c r="G58" s="36"/>
      <c r="H58" s="36"/>
      <c r="I58" s="91"/>
      <c r="O58" s="154"/>
      <c r="P58" s="154"/>
      <c r="Q58" s="154"/>
      <c r="R58" s="157"/>
    </row>
    <row r="59" spans="6:18" ht="15">
      <c r="F59" s="36"/>
      <c r="G59" s="36"/>
      <c r="H59" s="36"/>
      <c r="I59" s="91"/>
      <c r="O59" s="154"/>
      <c r="P59" s="154"/>
      <c r="Q59" s="154"/>
      <c r="R59" s="157"/>
    </row>
    <row r="60" spans="6:18" ht="15">
      <c r="F60" s="69"/>
      <c r="G60" s="69"/>
      <c r="H60" s="69"/>
      <c r="I60" s="70"/>
      <c r="O60" s="154"/>
      <c r="P60" s="154"/>
      <c r="Q60" s="154"/>
      <c r="R60" s="157"/>
    </row>
    <row r="61" spans="6:18" ht="15">
      <c r="F61" s="69"/>
      <c r="G61" s="69"/>
      <c r="H61" s="69"/>
      <c r="I61" s="70"/>
      <c r="O61" s="154"/>
      <c r="P61" s="154"/>
      <c r="Q61" s="154"/>
      <c r="R61" s="157"/>
    </row>
    <row r="62" spans="6:18" ht="14.4">
      <c r="F62" s="69"/>
      <c r="G62" s="69"/>
      <c r="H62" s="69"/>
      <c r="I62" s="70"/>
    </row>
    <row r="63" spans="6:18" ht="14.4">
      <c r="F63" s="69"/>
      <c r="G63" s="69"/>
      <c r="H63" s="69"/>
      <c r="I63" s="70"/>
    </row>
    <row r="64" spans="6:18" ht="14.4">
      <c r="F64" s="69"/>
      <c r="G64" s="69"/>
      <c r="H64" s="69"/>
      <c r="I64" s="70"/>
    </row>
    <row r="65" spans="6:9" ht="14.4">
      <c r="F65" s="69"/>
      <c r="G65" s="69"/>
      <c r="H65" s="69"/>
      <c r="I65" s="70"/>
    </row>
    <row r="66" spans="6:9" ht="14.4">
      <c r="F66" s="69"/>
      <c r="G66" s="69"/>
      <c r="H66" s="69"/>
      <c r="I66" s="70"/>
    </row>
    <row r="67" spans="6:9" ht="14.4">
      <c r="F67" s="69"/>
      <c r="G67" s="69"/>
      <c r="H67" s="69"/>
      <c r="I67" s="70"/>
    </row>
    <row r="68" spans="6:9" ht="14.4">
      <c r="F68" s="69"/>
      <c r="G68" s="69"/>
      <c r="H68" s="69"/>
      <c r="I68" s="70"/>
    </row>
  </sheetData>
  <pageMargins left="0.7" right="0.7" top="0.78740157499999996" bottom="0.78740157499999996" header="0.3" footer="0.3"/>
  <pageSetup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044D27-2ACB-40A7-BA28-DB21815EA181}">
  <dimension ref="A1:D12"/>
  <sheetViews>
    <sheetView workbookViewId="0"/>
  </sheetViews>
  <sheetFormatPr baseColWidth="10" defaultColWidth="11.44140625" defaultRowHeight="13.2"/>
  <cols>
    <col min="1" max="1" width="11.44140625" style="159"/>
    <col min="2" max="2" width="20.109375" style="159" customWidth="1"/>
    <col min="3" max="16384" width="11.44140625" style="159"/>
  </cols>
  <sheetData>
    <row r="1" spans="1:4" ht="17.399999999999999">
      <c r="A1" s="7" t="s">
        <v>164</v>
      </c>
      <c r="B1" s="150" t="s">
        <v>168</v>
      </c>
      <c r="C1" s="158"/>
    </row>
    <row r="2" spans="1:4" ht="16.2">
      <c r="A2" s="7" t="s">
        <v>166</v>
      </c>
      <c r="B2" s="149" t="s">
        <v>3</v>
      </c>
      <c r="C2" s="158"/>
    </row>
    <row r="3" spans="1:4" ht="16.2">
      <c r="A3" s="7" t="s">
        <v>4</v>
      </c>
      <c r="B3" s="149" t="s">
        <v>169</v>
      </c>
      <c r="C3" s="158"/>
    </row>
    <row r="4" spans="1:4" ht="15">
      <c r="B4" s="158"/>
      <c r="C4" s="158"/>
    </row>
    <row r="5" spans="1:4" ht="15">
      <c r="B5" s="158"/>
      <c r="C5" s="158"/>
    </row>
    <row r="6" spans="1:4" ht="15">
      <c r="B6" s="158" t="s">
        <v>170</v>
      </c>
      <c r="C6" s="160"/>
    </row>
    <row r="7" spans="1:4" ht="15">
      <c r="B7" s="158" t="s">
        <v>77</v>
      </c>
      <c r="C7" s="161">
        <v>18.272779401540319</v>
      </c>
    </row>
    <row r="8" spans="1:4" ht="15">
      <c r="B8" s="158" t="s">
        <v>78</v>
      </c>
      <c r="C8" s="162">
        <v>-0.70160139248432529</v>
      </c>
    </row>
    <row r="9" spans="1:4" ht="15">
      <c r="B9" s="158" t="s">
        <v>79</v>
      </c>
      <c r="C9" s="162">
        <v>0.27046870971813131</v>
      </c>
    </row>
    <row r="10" spans="1:4" ht="15">
      <c r="B10" s="158" t="s">
        <v>80</v>
      </c>
      <c r="C10" s="162">
        <v>-8.8581415220357479E-2</v>
      </c>
    </row>
    <row r="11" spans="1:4" ht="15">
      <c r="B11" s="158" t="s">
        <v>81</v>
      </c>
      <c r="C11" s="162">
        <v>0.16607458543504505</v>
      </c>
    </row>
    <row r="12" spans="1:4" ht="15">
      <c r="B12" s="158" t="s">
        <v>82</v>
      </c>
      <c r="C12" s="161">
        <v>17.919139888988809</v>
      </c>
      <c r="D12" s="163"/>
    </row>
  </sheetData>
  <pageMargins left="0.7" right="0.7" top="0.75" bottom="0.75" header="0.3" footer="0.3"/>
  <pageSetup paperSize="0"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BBC15D-77F9-44CE-A615-57F36D8B9DB5}">
  <sheetPr codeName="Ark15"/>
  <dimension ref="A1:AQ68"/>
  <sheetViews>
    <sheetView zoomScaleNormal="100" workbookViewId="0"/>
  </sheetViews>
  <sheetFormatPr baseColWidth="10" defaultColWidth="11.44140625" defaultRowHeight="13.2"/>
  <cols>
    <col min="1" max="1" width="14.5546875" style="22" customWidth="1"/>
    <col min="2" max="2" width="12.5546875" style="22" customWidth="1"/>
    <col min="3" max="3" width="17.33203125" style="22" customWidth="1"/>
    <col min="4" max="7" width="12.5546875" style="22" bestFit="1" customWidth="1"/>
    <col min="8" max="8" width="11.44140625" style="22"/>
    <col min="9" max="9" width="17.88671875" style="22" customWidth="1"/>
    <col min="10" max="10" width="13.109375" style="22" customWidth="1"/>
    <col min="11" max="11" width="18.88671875" style="22" customWidth="1"/>
    <col min="12" max="12" width="12.44140625" style="22" bestFit="1" customWidth="1"/>
    <col min="13" max="16384" width="11.44140625" style="22"/>
  </cols>
  <sheetData>
    <row r="1" spans="1:43" ht="15.6">
      <c r="A1" s="7" t="s">
        <v>0</v>
      </c>
      <c r="B1" s="1" t="s">
        <v>83</v>
      </c>
      <c r="L1" s="24"/>
      <c r="M1" s="24"/>
      <c r="N1" s="24"/>
      <c r="O1" s="24"/>
      <c r="P1" s="24"/>
      <c r="S1" s="24"/>
      <c r="T1" s="24"/>
      <c r="U1" s="24"/>
      <c r="V1" s="24"/>
      <c r="W1" s="24"/>
      <c r="X1" s="24"/>
    </row>
    <row r="2" spans="1:43" ht="15.6">
      <c r="A2" s="7" t="s">
        <v>61</v>
      </c>
      <c r="B2" s="2" t="s">
        <v>3</v>
      </c>
      <c r="L2" s="25"/>
      <c r="N2" s="25"/>
      <c r="O2" s="25"/>
      <c r="P2" s="25"/>
    </row>
    <row r="3" spans="1:43" ht="15.6">
      <c r="A3" s="7" t="s">
        <v>4</v>
      </c>
      <c r="B3" s="2"/>
      <c r="I3" s="25"/>
    </row>
    <row r="5" spans="1:43" ht="15">
      <c r="A5" s="22" t="s">
        <v>63</v>
      </c>
      <c r="B5" s="81" t="s">
        <v>84</v>
      </c>
      <c r="C5" s="73" t="s">
        <v>85</v>
      </c>
      <c r="D5" s="73" t="s">
        <v>19</v>
      </c>
      <c r="E5" s="73" t="s">
        <v>20</v>
      </c>
      <c r="F5" s="32"/>
      <c r="G5" s="32"/>
      <c r="H5" s="32"/>
      <c r="I5" s="32"/>
      <c r="J5" s="32"/>
      <c r="K5" s="32"/>
      <c r="L5" s="32"/>
      <c r="M5" s="32"/>
      <c r="N5" s="32"/>
      <c r="O5" s="32"/>
      <c r="P5" s="32"/>
      <c r="Q5" s="32"/>
      <c r="R5" s="32"/>
      <c r="S5" s="32"/>
      <c r="T5" s="32"/>
      <c r="U5" s="32"/>
      <c r="V5" s="32"/>
      <c r="W5" s="32"/>
      <c r="X5" s="32"/>
      <c r="Y5" s="32"/>
      <c r="Z5" s="32"/>
      <c r="AA5" s="32"/>
      <c r="AB5" s="32"/>
      <c r="AC5" s="32"/>
      <c r="AD5" s="32"/>
      <c r="AE5" s="32"/>
      <c r="AF5" s="27"/>
      <c r="AG5" s="27"/>
      <c r="AH5" s="27"/>
      <c r="AI5" s="27"/>
      <c r="AJ5" s="27"/>
      <c r="AK5" s="27"/>
      <c r="AL5" s="27"/>
      <c r="AM5" s="27"/>
      <c r="AN5" s="27"/>
      <c r="AO5" s="27"/>
      <c r="AP5" s="27"/>
      <c r="AQ5" s="27"/>
    </row>
    <row r="6" spans="1:43" ht="15">
      <c r="A6" s="71">
        <v>44742</v>
      </c>
      <c r="B6" s="82">
        <v>151.09488590906261</v>
      </c>
      <c r="C6" s="72">
        <v>143.05338480024824</v>
      </c>
      <c r="D6" s="72">
        <v>208.00712714215538</v>
      </c>
      <c r="E6" s="72">
        <v>260.53646046413621</v>
      </c>
      <c r="F6" s="28"/>
      <c r="G6" s="28"/>
      <c r="H6" s="28"/>
      <c r="I6" s="28"/>
      <c r="J6" s="28"/>
      <c r="K6" s="28"/>
      <c r="L6" s="28"/>
      <c r="M6" s="28"/>
      <c r="N6" s="28"/>
      <c r="O6" s="28"/>
      <c r="P6" s="28"/>
      <c r="Q6" s="28"/>
      <c r="R6" s="28"/>
      <c r="S6" s="28"/>
      <c r="T6" s="28"/>
      <c r="U6" s="28"/>
      <c r="V6" s="28"/>
      <c r="W6" s="28"/>
      <c r="X6" s="28"/>
      <c r="Y6" s="28"/>
      <c r="Z6" s="28"/>
      <c r="AA6" s="28"/>
      <c r="AB6" s="28"/>
      <c r="AC6" s="28"/>
      <c r="AD6" s="28"/>
      <c r="AE6" s="28"/>
    </row>
    <row r="7" spans="1:43" ht="15">
      <c r="A7" s="71">
        <v>44773</v>
      </c>
      <c r="B7" s="82">
        <v>146.57880011873621</v>
      </c>
      <c r="C7" s="72">
        <v>139.51577520978668</v>
      </c>
      <c r="D7" s="72">
        <v>201.92212791812727</v>
      </c>
      <c r="E7" s="72">
        <v>238.97773004559659</v>
      </c>
      <c r="F7" s="28"/>
      <c r="G7" s="28"/>
      <c r="H7" s="28"/>
      <c r="I7" s="28"/>
      <c r="J7" s="28"/>
      <c r="K7" s="28"/>
      <c r="L7" s="28"/>
      <c r="M7" s="28"/>
      <c r="N7" s="28"/>
      <c r="O7" s="28"/>
      <c r="P7" s="28"/>
      <c r="Q7" s="28"/>
      <c r="R7" s="28"/>
      <c r="S7" s="28"/>
      <c r="T7" s="28"/>
      <c r="U7" s="28"/>
      <c r="V7" s="28"/>
      <c r="W7" s="28"/>
      <c r="X7" s="28"/>
      <c r="Y7" s="28"/>
      <c r="Z7" s="28"/>
      <c r="AA7" s="28"/>
      <c r="AB7" s="28"/>
      <c r="AC7" s="28"/>
      <c r="AD7" s="28"/>
      <c r="AE7" s="28"/>
    </row>
    <row r="8" spans="1:43" ht="15">
      <c r="A8" s="71">
        <v>44804</v>
      </c>
      <c r="B8" s="82">
        <v>140.14472096782873</v>
      </c>
      <c r="C8" s="72">
        <v>134.30627332815664</v>
      </c>
      <c r="D8" s="72">
        <v>185.85776705220425</v>
      </c>
      <c r="E8" s="72">
        <v>223.70122386728673</v>
      </c>
      <c r="F8" s="28"/>
      <c r="G8" s="28"/>
      <c r="H8" s="28"/>
      <c r="I8" s="28"/>
      <c r="J8" s="28"/>
      <c r="K8" s="28"/>
      <c r="L8" s="28"/>
      <c r="M8" s="28"/>
      <c r="N8" s="28"/>
      <c r="O8" s="28"/>
      <c r="P8" s="28"/>
      <c r="Q8" s="28"/>
      <c r="R8" s="28"/>
      <c r="S8" s="28"/>
      <c r="T8" s="28"/>
      <c r="U8" s="28"/>
      <c r="V8" s="28"/>
      <c r="W8" s="28"/>
      <c r="X8" s="28"/>
      <c r="Y8" s="28"/>
      <c r="Z8" s="28"/>
      <c r="AA8" s="28"/>
      <c r="AB8" s="28"/>
      <c r="AC8" s="28"/>
      <c r="AD8" s="28"/>
      <c r="AE8" s="28"/>
    </row>
    <row r="9" spans="1:43" ht="15">
      <c r="A9" s="71">
        <v>44834</v>
      </c>
      <c r="B9" s="82">
        <v>160.63120423736481</v>
      </c>
      <c r="C9" s="72">
        <v>154.91946832970856</v>
      </c>
      <c r="D9" s="72">
        <v>199.74246453950886</v>
      </c>
      <c r="E9" s="72">
        <v>229.50771287616089</v>
      </c>
      <c r="F9" s="28"/>
      <c r="G9" s="28"/>
      <c r="H9" s="28"/>
      <c r="I9" s="28"/>
      <c r="J9" s="28"/>
      <c r="K9" s="28"/>
      <c r="L9" s="28"/>
      <c r="M9" s="28"/>
      <c r="N9" s="28"/>
      <c r="O9" s="28"/>
      <c r="P9" s="28"/>
      <c r="Q9" s="28"/>
      <c r="R9" s="28"/>
      <c r="S9" s="28"/>
      <c r="T9" s="28"/>
      <c r="U9" s="28"/>
      <c r="V9" s="28"/>
      <c r="W9" s="28"/>
      <c r="X9" s="28"/>
      <c r="Y9" s="28"/>
      <c r="Z9" s="28"/>
      <c r="AA9" s="28"/>
      <c r="AB9" s="28"/>
      <c r="AC9" s="28"/>
      <c r="AD9" s="28"/>
      <c r="AE9" s="28"/>
    </row>
    <row r="10" spans="1:43" ht="15">
      <c r="A10" s="71">
        <v>44865</v>
      </c>
      <c r="B10" s="82">
        <v>145.25130779500725</v>
      </c>
      <c r="C10" s="72">
        <v>139.38014213649353</v>
      </c>
      <c r="D10" s="72">
        <v>193.03989638219218</v>
      </c>
      <c r="E10" s="72">
        <v>223.49502651805858</v>
      </c>
      <c r="F10" s="28"/>
      <c r="G10" s="28"/>
      <c r="H10" s="28"/>
      <c r="I10" s="28"/>
      <c r="J10" s="28"/>
      <c r="K10" s="28"/>
      <c r="L10" s="28"/>
      <c r="M10" s="28"/>
      <c r="N10" s="28"/>
      <c r="O10" s="28"/>
      <c r="P10" s="28"/>
      <c r="Q10" s="28"/>
      <c r="R10" s="28"/>
      <c r="S10" s="28"/>
      <c r="T10" s="28"/>
      <c r="U10" s="28"/>
      <c r="V10" s="28"/>
      <c r="W10" s="28"/>
      <c r="X10" s="28"/>
      <c r="Y10" s="28"/>
      <c r="Z10" s="28"/>
      <c r="AA10" s="28"/>
      <c r="AB10" s="28"/>
      <c r="AC10" s="28"/>
      <c r="AD10" s="28"/>
      <c r="AE10" s="28"/>
    </row>
    <row r="11" spans="1:43" ht="15">
      <c r="A11" s="71">
        <v>44895</v>
      </c>
      <c r="B11" s="82">
        <v>141.06874532519458</v>
      </c>
      <c r="C11" s="72">
        <v>135.71767489692755</v>
      </c>
      <c r="D11" s="72">
        <v>191.35415783991837</v>
      </c>
      <c r="E11" s="72">
        <v>228.69591244546953</v>
      </c>
      <c r="F11" s="28"/>
      <c r="G11" s="28"/>
      <c r="H11" s="28"/>
      <c r="I11" s="28"/>
      <c r="J11" s="28"/>
      <c r="K11" s="28"/>
      <c r="L11" s="28"/>
      <c r="M11" s="28"/>
      <c r="N11" s="28"/>
      <c r="O11" s="28"/>
      <c r="P11" s="28"/>
      <c r="Q11" s="28"/>
      <c r="R11" s="28"/>
      <c r="S11" s="28"/>
      <c r="T11" s="28"/>
      <c r="U11" s="28"/>
      <c r="V11" s="28"/>
      <c r="W11" s="28"/>
      <c r="X11" s="28"/>
      <c r="Y11" s="28"/>
      <c r="Z11" s="28"/>
      <c r="AA11" s="28"/>
      <c r="AB11" s="28"/>
      <c r="AC11" s="28"/>
      <c r="AD11" s="28"/>
      <c r="AE11" s="28"/>
    </row>
    <row r="12" spans="1:43" ht="15">
      <c r="A12" s="71">
        <v>44926</v>
      </c>
      <c r="B12" s="82">
        <v>137.40440382905112</v>
      </c>
      <c r="C12" s="72">
        <v>129.46139036195092</v>
      </c>
      <c r="D12" s="72">
        <v>214.55363322516058</v>
      </c>
      <c r="E12" s="72">
        <v>229.32987629823452</v>
      </c>
      <c r="I12" s="26"/>
      <c r="J12" s="26"/>
    </row>
    <row r="13" spans="1:43" ht="15">
      <c r="A13" s="71">
        <v>44957</v>
      </c>
      <c r="B13" s="82">
        <v>134.0106023322405</v>
      </c>
      <c r="C13" s="72">
        <v>127.71603728561674</v>
      </c>
      <c r="D13" s="72">
        <v>200.76592773096397</v>
      </c>
      <c r="E13" s="72">
        <v>250.78885104056559</v>
      </c>
      <c r="F13" s="30"/>
      <c r="G13" s="30"/>
      <c r="H13" s="26"/>
      <c r="I13" s="26"/>
      <c r="J13" s="26"/>
      <c r="K13" s="26"/>
      <c r="L13" s="26"/>
    </row>
    <row r="14" spans="1:43" ht="15">
      <c r="A14" s="71">
        <v>44985</v>
      </c>
      <c r="B14" s="82">
        <v>138.71699227336532</v>
      </c>
      <c r="C14" s="72">
        <v>132.33687523166674</v>
      </c>
      <c r="D14" s="72">
        <v>212.46228046547512</v>
      </c>
      <c r="E14" s="72">
        <v>246.64918852088417</v>
      </c>
      <c r="F14" s="28"/>
      <c r="G14" s="28"/>
      <c r="H14" s="28"/>
      <c r="I14" s="28"/>
      <c r="J14" s="28"/>
      <c r="K14" s="28"/>
      <c r="L14" s="28"/>
      <c r="M14" s="28"/>
      <c r="N14" s="28"/>
      <c r="O14" s="28"/>
      <c r="P14" s="28"/>
      <c r="Q14" s="28"/>
      <c r="R14" s="28"/>
      <c r="S14" s="28"/>
      <c r="T14" s="28"/>
      <c r="U14" s="28"/>
      <c r="V14" s="28"/>
      <c r="W14" s="28"/>
      <c r="X14" s="28"/>
      <c r="Y14" s="28"/>
      <c r="Z14" s="28"/>
      <c r="AA14" s="28"/>
      <c r="AB14" s="28"/>
      <c r="AC14" s="28"/>
      <c r="AD14" s="28"/>
      <c r="AE14" s="28"/>
    </row>
    <row r="15" spans="1:43" ht="15">
      <c r="A15" s="71">
        <v>45016</v>
      </c>
      <c r="B15" s="82">
        <v>136.37438156719739</v>
      </c>
      <c r="C15" s="72">
        <v>129.8628841974662</v>
      </c>
      <c r="D15" s="72">
        <v>199.40344772574903</v>
      </c>
      <c r="E15" s="72">
        <v>286.13165065194136</v>
      </c>
      <c r="F15" s="28"/>
      <c r="G15" s="28"/>
      <c r="H15" s="28"/>
      <c r="I15" s="28"/>
      <c r="J15" s="28"/>
      <c r="K15" s="28"/>
      <c r="L15" s="28"/>
      <c r="M15" s="28"/>
      <c r="N15" s="28"/>
      <c r="O15" s="28"/>
      <c r="P15" s="28"/>
      <c r="Q15" s="28"/>
      <c r="R15" s="28"/>
      <c r="S15" s="28"/>
      <c r="T15" s="28"/>
      <c r="U15" s="28"/>
      <c r="V15" s="28"/>
      <c r="W15" s="28"/>
      <c r="X15" s="28"/>
      <c r="Y15" s="28"/>
      <c r="Z15" s="28"/>
      <c r="AA15" s="28"/>
      <c r="AB15" s="28"/>
      <c r="AC15" s="28"/>
      <c r="AD15" s="28"/>
      <c r="AE15" s="28"/>
    </row>
    <row r="16" spans="1:43" ht="15">
      <c r="A16" s="71">
        <v>45046</v>
      </c>
      <c r="B16" s="82">
        <v>133.69943312249529</v>
      </c>
      <c r="C16" s="72">
        <v>127.02618730843216</v>
      </c>
      <c r="D16" s="72">
        <v>216.78973387186892</v>
      </c>
      <c r="E16" s="72">
        <v>271.80128374214581</v>
      </c>
      <c r="F16" s="28"/>
      <c r="G16" s="28"/>
      <c r="H16" s="28"/>
      <c r="I16" s="29"/>
      <c r="J16" s="29"/>
      <c r="K16" s="29"/>
      <c r="L16" s="29"/>
      <c r="M16" s="29"/>
      <c r="N16" s="28"/>
      <c r="O16" s="28"/>
      <c r="P16" s="28"/>
      <c r="Q16" s="28"/>
      <c r="R16" s="28"/>
      <c r="S16" s="28"/>
      <c r="T16" s="28"/>
      <c r="U16" s="28"/>
      <c r="V16" s="28"/>
      <c r="W16" s="28"/>
      <c r="X16" s="28"/>
      <c r="Y16" s="28"/>
      <c r="Z16" s="28"/>
      <c r="AA16" s="28"/>
      <c r="AB16" s="28"/>
      <c r="AC16" s="28"/>
      <c r="AD16" s="28"/>
      <c r="AE16" s="28"/>
    </row>
    <row r="17" spans="1:31" ht="15">
      <c r="A17" s="71">
        <v>45077</v>
      </c>
      <c r="B17" s="82">
        <v>134.29549568147655</v>
      </c>
      <c r="C17" s="72">
        <v>129.40475686961827</v>
      </c>
      <c r="D17" s="72">
        <v>187.16547039184792</v>
      </c>
      <c r="E17" s="72">
        <v>248.84418183183504</v>
      </c>
      <c r="F17" s="28"/>
      <c r="G17" s="28"/>
      <c r="H17" s="28"/>
      <c r="I17" s="28"/>
      <c r="J17" s="28"/>
      <c r="K17" s="28"/>
      <c r="L17" s="28"/>
      <c r="M17" s="28"/>
      <c r="N17" s="28"/>
      <c r="O17" s="28"/>
      <c r="P17" s="28"/>
      <c r="Q17" s="28"/>
      <c r="R17" s="28"/>
      <c r="S17" s="28"/>
      <c r="T17" s="28"/>
      <c r="U17" s="28"/>
      <c r="V17" s="28"/>
      <c r="W17" s="28"/>
      <c r="X17" s="28"/>
      <c r="Y17" s="28"/>
      <c r="Z17" s="28"/>
      <c r="AA17" s="28"/>
      <c r="AB17" s="28"/>
      <c r="AC17" s="28"/>
      <c r="AD17" s="28"/>
      <c r="AE17" s="28"/>
    </row>
    <row r="18" spans="1:31" ht="15">
      <c r="A18" s="71">
        <v>45107</v>
      </c>
      <c r="B18" s="82">
        <v>145.14199537717417</v>
      </c>
      <c r="C18" s="72">
        <v>138.0650657439927</v>
      </c>
      <c r="D18" s="72">
        <v>234.4107104347095</v>
      </c>
      <c r="E18" s="72">
        <v>263.77823972400967</v>
      </c>
      <c r="F18" s="28"/>
      <c r="G18" s="28"/>
      <c r="H18" s="28"/>
      <c r="I18" s="28"/>
      <c r="J18" s="28"/>
      <c r="K18" s="28"/>
      <c r="L18" s="28"/>
      <c r="M18" s="28"/>
      <c r="N18" s="28"/>
      <c r="O18" s="28"/>
      <c r="P18" s="28"/>
      <c r="Q18" s="28"/>
      <c r="R18" s="28"/>
      <c r="S18" s="28"/>
      <c r="T18" s="28"/>
      <c r="U18" s="28"/>
      <c r="V18" s="28"/>
      <c r="W18" s="28"/>
      <c r="X18" s="28"/>
      <c r="Y18" s="28"/>
      <c r="Z18" s="28"/>
      <c r="AA18" s="28"/>
      <c r="AB18" s="28"/>
      <c r="AC18" s="28"/>
      <c r="AD18" s="28"/>
      <c r="AE18" s="28"/>
    </row>
    <row r="19" spans="1:31" ht="15">
      <c r="A19" s="71">
        <v>45138</v>
      </c>
      <c r="B19" s="82">
        <v>139.37418833503835</v>
      </c>
      <c r="C19" s="72">
        <v>132.87932785176258</v>
      </c>
      <c r="D19" s="72">
        <v>221.81699176849003</v>
      </c>
      <c r="E19" s="72">
        <v>263.93537685267665</v>
      </c>
    </row>
    <row r="20" spans="1:31" ht="15">
      <c r="A20" s="71">
        <v>45169</v>
      </c>
      <c r="B20" s="82">
        <v>144.10885777814823</v>
      </c>
      <c r="C20" s="72">
        <v>138.44009819130957</v>
      </c>
      <c r="D20" s="72">
        <v>201.53205728365805</v>
      </c>
      <c r="E20" s="72">
        <v>264.53714963781289</v>
      </c>
      <c r="G20" s="28"/>
      <c r="I20" s="28"/>
    </row>
    <row r="21" spans="1:31" ht="15">
      <c r="A21" s="71">
        <v>45199</v>
      </c>
      <c r="B21" s="82">
        <v>151.5736275646932</v>
      </c>
      <c r="C21" s="72">
        <v>145.14276346498013</v>
      </c>
      <c r="D21" s="72">
        <v>224.7914948625731</v>
      </c>
      <c r="E21" s="72">
        <v>278.85433990282161</v>
      </c>
      <c r="O21" s="73"/>
      <c r="P21" s="73"/>
      <c r="Q21" s="73"/>
      <c r="R21" s="115"/>
    </row>
    <row r="22" spans="1:31" ht="15">
      <c r="A22" s="71">
        <v>45230</v>
      </c>
      <c r="B22" s="82">
        <v>141.60182436088184</v>
      </c>
      <c r="C22" s="72">
        <v>134.83372228048296</v>
      </c>
      <c r="D22" s="72">
        <v>240.58651447381808</v>
      </c>
      <c r="E22" s="72">
        <v>251.38792551404498</v>
      </c>
      <c r="O22" s="72"/>
      <c r="P22" s="72"/>
      <c r="Q22" s="72"/>
      <c r="R22" s="116"/>
    </row>
    <row r="23" spans="1:31" ht="15">
      <c r="A23" s="71">
        <v>45260</v>
      </c>
      <c r="B23" s="82">
        <v>148.71412373345967</v>
      </c>
      <c r="C23" s="72">
        <v>142.80386131421079</v>
      </c>
      <c r="D23" s="72">
        <v>215.36004196404866</v>
      </c>
      <c r="E23" s="72">
        <v>269.59027996235278</v>
      </c>
      <c r="O23" s="72"/>
      <c r="P23" s="72"/>
      <c r="Q23" s="72"/>
      <c r="R23" s="116"/>
    </row>
    <row r="24" spans="1:31" ht="15">
      <c r="A24" s="71">
        <v>45291</v>
      </c>
      <c r="B24" s="82">
        <v>159.01230788881949</v>
      </c>
      <c r="C24" s="72">
        <v>151.76008481130319</v>
      </c>
      <c r="D24" s="72">
        <v>229.39794273000743</v>
      </c>
      <c r="E24" s="72">
        <v>294.85368649777018</v>
      </c>
      <c r="O24" s="72"/>
      <c r="P24" s="72"/>
      <c r="Q24" s="72"/>
      <c r="R24" s="116"/>
    </row>
    <row r="25" spans="1:31" ht="15">
      <c r="A25" s="71">
        <v>45322</v>
      </c>
      <c r="B25" s="82">
        <v>147.19885653604047</v>
      </c>
      <c r="C25" s="72">
        <v>142.44671728165267</v>
      </c>
      <c r="D25" s="72">
        <v>209.32581079128462</v>
      </c>
      <c r="E25" s="72">
        <v>270.60179039687699</v>
      </c>
      <c r="O25" s="72"/>
      <c r="P25" s="72"/>
      <c r="Q25" s="72"/>
      <c r="R25" s="116"/>
    </row>
    <row r="26" spans="1:31" ht="15">
      <c r="A26" s="71">
        <v>45351</v>
      </c>
      <c r="B26" s="82">
        <v>152.34634119159014</v>
      </c>
      <c r="C26" s="72">
        <v>147.43321651626889</v>
      </c>
      <c r="D26" s="72">
        <v>219.49741012541799</v>
      </c>
      <c r="E26" s="72">
        <v>276.92523566933858</v>
      </c>
      <c r="F26" s="36"/>
      <c r="G26" s="36"/>
      <c r="H26" s="36"/>
      <c r="I26" s="91"/>
      <c r="O26" s="72"/>
      <c r="P26" s="72"/>
      <c r="Q26" s="72"/>
      <c r="R26" s="116"/>
    </row>
    <row r="27" spans="1:31" ht="15">
      <c r="A27" s="71">
        <v>45382</v>
      </c>
      <c r="B27" s="82">
        <v>150.24355767354476</v>
      </c>
      <c r="C27" s="72">
        <v>144.11904274098345</v>
      </c>
      <c r="D27" s="72">
        <v>242.410105347306</v>
      </c>
      <c r="E27" s="72">
        <v>291.03747400854485</v>
      </c>
      <c r="F27" s="36"/>
      <c r="G27" s="36"/>
      <c r="H27" s="36"/>
      <c r="I27" s="91"/>
      <c r="O27" s="72"/>
      <c r="P27" s="72"/>
      <c r="Q27" s="72"/>
      <c r="R27" s="116"/>
    </row>
    <row r="28" spans="1:31" ht="15">
      <c r="A28" s="71">
        <v>45412</v>
      </c>
      <c r="B28" s="82">
        <v>143.13162480287141</v>
      </c>
      <c r="C28" s="72">
        <v>138.29322716890192</v>
      </c>
      <c r="D28" s="72">
        <v>215.40691980289802</v>
      </c>
      <c r="E28" s="72">
        <v>267.84122117721438</v>
      </c>
      <c r="F28" s="36"/>
      <c r="G28" s="36"/>
      <c r="H28" s="36"/>
      <c r="I28" s="91"/>
      <c r="O28" s="72"/>
      <c r="P28" s="72"/>
      <c r="Q28" s="72"/>
      <c r="R28" s="116"/>
    </row>
    <row r="29" spans="1:31" ht="15">
      <c r="A29" s="71">
        <v>45443</v>
      </c>
      <c r="B29" s="82">
        <v>142.27527390055891</v>
      </c>
      <c r="C29" s="72">
        <v>137.71995851810956</v>
      </c>
      <c r="D29" s="72">
        <v>200.21586699288051</v>
      </c>
      <c r="E29" s="72">
        <v>266.43600101169199</v>
      </c>
      <c r="F29" s="36"/>
      <c r="G29" s="36"/>
      <c r="H29" s="36"/>
      <c r="I29" s="91"/>
      <c r="O29" s="72"/>
      <c r="P29" s="72"/>
      <c r="Q29" s="72"/>
      <c r="R29" s="116"/>
    </row>
    <row r="30" spans="1:31" ht="15">
      <c r="A30" s="71">
        <v>45473</v>
      </c>
      <c r="B30" s="82">
        <v>148.28817075723211</v>
      </c>
      <c r="C30" s="72">
        <v>142.18013545035734</v>
      </c>
      <c r="D30" s="72">
        <v>218.13074456071311</v>
      </c>
      <c r="E30" s="72">
        <v>290.03880948911757</v>
      </c>
      <c r="F30" s="36"/>
      <c r="G30" s="36"/>
      <c r="H30" s="36"/>
      <c r="I30" s="91"/>
      <c r="O30" s="72"/>
      <c r="P30" s="72"/>
      <c r="Q30" s="72"/>
      <c r="R30" s="116"/>
    </row>
    <row r="31" spans="1:31" ht="15">
      <c r="A31" s="71">
        <v>45504</v>
      </c>
      <c r="B31" s="82">
        <v>135.78250375611987</v>
      </c>
      <c r="C31" s="72">
        <v>130.39959218418764</v>
      </c>
      <c r="D31" s="72">
        <v>207.70320043632594</v>
      </c>
      <c r="E31" s="72">
        <v>273.93150119269347</v>
      </c>
      <c r="F31" s="36"/>
      <c r="G31" s="36"/>
      <c r="H31" s="36"/>
      <c r="I31" s="91"/>
      <c r="O31" s="72"/>
      <c r="P31" s="72"/>
      <c r="Q31" s="72"/>
      <c r="R31" s="116"/>
    </row>
    <row r="32" spans="1:31" ht="15">
      <c r="A32" s="71">
        <v>45535</v>
      </c>
      <c r="B32" s="82">
        <v>134.08686973359923</v>
      </c>
      <c r="C32" s="72">
        <v>128.85328897232677</v>
      </c>
      <c r="D32" s="72">
        <v>196.65555642923152</v>
      </c>
      <c r="E32" s="72">
        <v>273.36993902181939</v>
      </c>
      <c r="F32" s="36"/>
      <c r="G32" s="36"/>
      <c r="H32" s="36"/>
      <c r="I32" s="91"/>
      <c r="O32" s="72"/>
      <c r="P32" s="72"/>
      <c r="Q32" s="72"/>
      <c r="R32" s="116"/>
    </row>
    <row r="33" spans="1:18" ht="15">
      <c r="A33" s="71">
        <v>45565</v>
      </c>
      <c r="B33" s="82">
        <v>137.9417287127917</v>
      </c>
      <c r="C33" s="72">
        <v>132.77977134742812</v>
      </c>
      <c r="D33" s="72">
        <v>193.63576318800327</v>
      </c>
      <c r="E33" s="72">
        <v>272.49956101794305</v>
      </c>
      <c r="F33" s="36"/>
      <c r="G33" s="36"/>
      <c r="H33" s="36"/>
      <c r="I33" s="91"/>
      <c r="O33" s="72"/>
      <c r="P33" s="72"/>
      <c r="Q33" s="72"/>
      <c r="R33" s="116"/>
    </row>
    <row r="34" spans="1:18" ht="15">
      <c r="A34" s="71">
        <v>45596</v>
      </c>
      <c r="B34" s="82">
        <v>135.88529294641049</v>
      </c>
      <c r="C34" s="72">
        <v>131.38272824855108</v>
      </c>
      <c r="D34" s="72">
        <v>192.8752121384795</v>
      </c>
      <c r="E34" s="72">
        <v>273.20793144342474</v>
      </c>
      <c r="F34" s="36"/>
      <c r="G34" s="36"/>
      <c r="H34" s="36"/>
      <c r="I34" s="91"/>
      <c r="O34" s="72"/>
      <c r="P34" s="72"/>
      <c r="Q34" s="72"/>
      <c r="R34" s="116"/>
    </row>
    <row r="35" spans="1:18" ht="15">
      <c r="A35" s="71">
        <v>45626</v>
      </c>
      <c r="B35" s="82">
        <v>137.21267356192854</v>
      </c>
      <c r="C35" s="72">
        <v>132.26695119482403</v>
      </c>
      <c r="D35" s="72">
        <v>220.96064707892168</v>
      </c>
      <c r="E35" s="72">
        <v>262.57950368195333</v>
      </c>
      <c r="F35" s="36"/>
      <c r="G35" s="36"/>
      <c r="H35" s="36"/>
      <c r="I35" s="91"/>
      <c r="O35" s="72"/>
      <c r="P35" s="72"/>
      <c r="Q35" s="72"/>
      <c r="R35" s="116"/>
    </row>
    <row r="36" spans="1:18" ht="15">
      <c r="A36" s="71">
        <v>45657</v>
      </c>
      <c r="B36" s="82">
        <v>160.10670115711358</v>
      </c>
      <c r="C36" s="72">
        <v>154.19584459825032</v>
      </c>
      <c r="D36" s="72">
        <v>219.52969823151355</v>
      </c>
      <c r="E36" s="72">
        <v>248.31379461618016</v>
      </c>
      <c r="F36" s="36"/>
      <c r="G36" s="36"/>
      <c r="H36" s="36"/>
      <c r="I36" s="91"/>
      <c r="O36" s="72"/>
      <c r="P36" s="72"/>
      <c r="Q36" s="72"/>
      <c r="R36" s="116"/>
    </row>
    <row r="37" spans="1:18" ht="15">
      <c r="A37" s="71">
        <v>45688</v>
      </c>
      <c r="B37" s="82">
        <v>147.92052213022117</v>
      </c>
      <c r="C37" s="72">
        <v>143.07476800532834</v>
      </c>
      <c r="D37" s="72">
        <v>211.38359816681475</v>
      </c>
      <c r="E37" s="72">
        <v>267.53590003997732</v>
      </c>
      <c r="F37" s="36"/>
      <c r="G37" s="36"/>
      <c r="H37" s="36"/>
      <c r="I37" s="91"/>
      <c r="O37" s="72"/>
      <c r="P37" s="72"/>
      <c r="Q37" s="72"/>
      <c r="R37" s="116"/>
    </row>
    <row r="38" spans="1:18" ht="15">
      <c r="A38" s="71">
        <v>45716</v>
      </c>
      <c r="B38" s="82">
        <v>148.15222510119222</v>
      </c>
      <c r="C38" s="72">
        <v>141.74286601081567</v>
      </c>
      <c r="D38" s="72">
        <v>242.46231203778191</v>
      </c>
      <c r="E38" s="72">
        <v>285.58844142897743</v>
      </c>
      <c r="F38" s="36"/>
      <c r="G38" s="36"/>
      <c r="H38" s="36"/>
      <c r="I38" s="91"/>
      <c r="O38" s="72"/>
      <c r="P38" s="72"/>
      <c r="Q38" s="72"/>
      <c r="R38" s="116"/>
    </row>
    <row r="39" spans="1:18" ht="15">
      <c r="A39" s="71">
        <v>45747</v>
      </c>
      <c r="B39" s="82">
        <v>135.39825796108389</v>
      </c>
      <c r="C39" s="72">
        <v>129.75432704729334</v>
      </c>
      <c r="D39" s="72">
        <v>167.51649508052472</v>
      </c>
      <c r="E39" s="72">
        <v>290.74292462219648</v>
      </c>
      <c r="F39" s="36"/>
      <c r="G39" s="36"/>
      <c r="H39" s="36"/>
      <c r="I39" s="91"/>
      <c r="O39" s="72"/>
      <c r="P39" s="72"/>
      <c r="Q39" s="72"/>
      <c r="R39" s="116"/>
    </row>
    <row r="40" spans="1:18" ht="15">
      <c r="A40" s="71">
        <v>45777</v>
      </c>
      <c r="B40" s="82">
        <v>144.78325060341376</v>
      </c>
      <c r="C40" s="72">
        <v>140.23000525181089</v>
      </c>
      <c r="D40" s="72">
        <v>204.60560235157902</v>
      </c>
      <c r="E40" s="72">
        <v>281.71537995506793</v>
      </c>
      <c r="F40" s="36"/>
      <c r="G40" s="36"/>
      <c r="H40" s="36"/>
      <c r="I40" s="91"/>
      <c r="O40" s="72"/>
      <c r="P40" s="72"/>
      <c r="Q40" s="72"/>
      <c r="R40" s="116"/>
    </row>
    <row r="41" spans="1:18" ht="15">
      <c r="A41" s="71">
        <v>45808</v>
      </c>
      <c r="B41" s="82">
        <v>145.86794568601226</v>
      </c>
      <c r="C41" s="72">
        <v>140.31021811701288</v>
      </c>
      <c r="D41" s="72">
        <v>213.40962221014786</v>
      </c>
      <c r="E41" s="72">
        <v>283.91439676250855</v>
      </c>
      <c r="F41" s="36"/>
      <c r="G41" s="36"/>
      <c r="H41" s="36"/>
      <c r="I41" s="91"/>
      <c r="O41" s="72"/>
      <c r="P41" s="72"/>
      <c r="Q41" s="72"/>
      <c r="R41" s="116"/>
    </row>
    <row r="42" spans="1:18" ht="15">
      <c r="A42" s="71">
        <v>45838</v>
      </c>
      <c r="B42" s="82">
        <v>157.26409290722506</v>
      </c>
      <c r="C42" s="72">
        <v>150.26828062175039</v>
      </c>
      <c r="D42" s="72">
        <v>228.0076514223189</v>
      </c>
      <c r="E42" s="72">
        <v>325.55389014661637</v>
      </c>
      <c r="F42" s="36"/>
      <c r="G42" s="36"/>
      <c r="H42" s="36"/>
      <c r="I42" s="91"/>
      <c r="O42" s="72"/>
      <c r="P42" s="72"/>
      <c r="Q42" s="72"/>
      <c r="R42" s="116"/>
    </row>
    <row r="43" spans="1:18" ht="15">
      <c r="A43" s="71">
        <v>45869</v>
      </c>
      <c r="B43" s="82">
        <v>150.53283412387643</v>
      </c>
      <c r="C43" s="72">
        <v>145.01283748302035</v>
      </c>
      <c r="D43" s="72">
        <v>209.56797615883187</v>
      </c>
      <c r="E43" s="72">
        <v>298.66122667391363</v>
      </c>
      <c r="F43" s="36"/>
      <c r="G43" s="36"/>
      <c r="H43" s="36"/>
      <c r="I43" s="91"/>
      <c r="O43" s="72"/>
      <c r="P43" s="72"/>
      <c r="Q43" s="72"/>
      <c r="R43" s="116"/>
    </row>
    <row r="44" spans="1:18" ht="15">
      <c r="A44" s="71">
        <v>45900</v>
      </c>
      <c r="B44" s="82">
        <v>152.31521328107536</v>
      </c>
      <c r="C44" s="72">
        <v>145.70774504525596</v>
      </c>
      <c r="D44" s="72">
        <v>229.31172268019969</v>
      </c>
      <c r="E44" s="72">
        <v>287.82473943217894</v>
      </c>
      <c r="F44" s="36"/>
      <c r="G44" s="36"/>
      <c r="H44" s="36"/>
      <c r="I44" s="91"/>
      <c r="O44" s="72"/>
      <c r="P44" s="72"/>
      <c r="Q44" s="72"/>
      <c r="R44" s="116"/>
    </row>
    <row r="45" spans="1:18" ht="15">
      <c r="A45" s="71">
        <v>45930</v>
      </c>
      <c r="B45" s="82">
        <v>142.75376682176199</v>
      </c>
      <c r="C45" s="72">
        <v>135.28322057373381</v>
      </c>
      <c r="D45" s="72">
        <v>232.20302095896156</v>
      </c>
      <c r="E45" s="72">
        <v>272.09888611232344</v>
      </c>
      <c r="F45" s="36"/>
      <c r="G45" s="36"/>
      <c r="H45" s="36"/>
      <c r="I45" s="91"/>
      <c r="O45" s="72"/>
      <c r="P45" s="72"/>
      <c r="Q45" s="72"/>
      <c r="R45" s="116"/>
    </row>
    <row r="46" spans="1:18" ht="15">
      <c r="A46" s="68"/>
      <c r="C46" s="69"/>
      <c r="F46" s="36"/>
      <c r="G46" s="36"/>
      <c r="H46" s="36"/>
      <c r="I46" s="91"/>
      <c r="O46" s="72"/>
      <c r="P46" s="72"/>
      <c r="Q46" s="72"/>
      <c r="R46" s="116"/>
    </row>
    <row r="47" spans="1:18" ht="15">
      <c r="A47" s="68"/>
      <c r="C47" s="69"/>
      <c r="F47" s="36"/>
      <c r="G47" s="36"/>
      <c r="H47" s="36"/>
      <c r="I47" s="91"/>
      <c r="O47" s="72"/>
      <c r="P47" s="72"/>
      <c r="Q47" s="72"/>
      <c r="R47" s="116"/>
    </row>
    <row r="48" spans="1:18" ht="15">
      <c r="F48" s="36"/>
      <c r="G48" s="36"/>
      <c r="H48" s="36"/>
      <c r="I48" s="91"/>
      <c r="O48" s="72"/>
      <c r="P48" s="72"/>
      <c r="Q48" s="72"/>
      <c r="R48" s="116"/>
    </row>
    <row r="49" spans="6:18" ht="15">
      <c r="F49" s="36"/>
      <c r="G49" s="36"/>
      <c r="H49" s="36"/>
      <c r="I49" s="91"/>
      <c r="O49" s="72"/>
      <c r="P49" s="72"/>
      <c r="Q49" s="72"/>
      <c r="R49" s="116"/>
    </row>
    <row r="50" spans="6:18" ht="15">
      <c r="F50" s="36"/>
      <c r="G50" s="36"/>
      <c r="H50" s="36"/>
      <c r="I50" s="91"/>
      <c r="O50" s="72"/>
      <c r="P50" s="72"/>
      <c r="Q50" s="72"/>
      <c r="R50" s="116"/>
    </row>
    <row r="51" spans="6:18" ht="15">
      <c r="F51" s="36"/>
      <c r="G51" s="36"/>
      <c r="H51" s="36"/>
      <c r="I51" s="91"/>
      <c r="O51" s="72"/>
      <c r="P51" s="72"/>
      <c r="Q51" s="72"/>
      <c r="R51" s="116"/>
    </row>
    <row r="52" spans="6:18" ht="15">
      <c r="F52" s="36"/>
      <c r="G52" s="36"/>
      <c r="H52" s="36"/>
      <c r="I52" s="91"/>
      <c r="O52" s="72"/>
      <c r="P52" s="72"/>
      <c r="Q52" s="72"/>
      <c r="R52" s="116"/>
    </row>
    <row r="53" spans="6:18" ht="15">
      <c r="F53" s="36"/>
      <c r="G53" s="36"/>
      <c r="H53" s="36"/>
      <c r="I53" s="91"/>
      <c r="O53" s="72"/>
      <c r="P53" s="72"/>
      <c r="Q53" s="72"/>
      <c r="R53" s="116"/>
    </row>
    <row r="54" spans="6:18" ht="15">
      <c r="F54" s="36"/>
      <c r="G54" s="36"/>
      <c r="H54" s="36"/>
      <c r="I54" s="91"/>
      <c r="O54" s="72"/>
      <c r="P54" s="72"/>
      <c r="Q54" s="72"/>
      <c r="R54" s="116"/>
    </row>
    <row r="55" spans="6:18" ht="15">
      <c r="F55" s="36"/>
      <c r="G55" s="36"/>
      <c r="H55" s="36"/>
      <c r="I55" s="91"/>
      <c r="O55" s="72"/>
      <c r="P55" s="72"/>
      <c r="Q55" s="72"/>
      <c r="R55" s="116"/>
    </row>
    <row r="56" spans="6:18" ht="15">
      <c r="F56" s="36"/>
      <c r="G56" s="36"/>
      <c r="H56" s="36"/>
      <c r="I56" s="91"/>
      <c r="O56" s="72"/>
      <c r="P56" s="72"/>
      <c r="Q56" s="72"/>
      <c r="R56" s="116"/>
    </row>
    <row r="57" spans="6:18" ht="15">
      <c r="F57" s="36"/>
      <c r="G57" s="36"/>
      <c r="H57" s="36"/>
      <c r="I57" s="91"/>
      <c r="O57" s="72"/>
      <c r="P57" s="72"/>
      <c r="Q57" s="72"/>
      <c r="R57" s="116"/>
    </row>
    <row r="58" spans="6:18" ht="15">
      <c r="F58" s="36"/>
      <c r="G58" s="36"/>
      <c r="H58" s="36"/>
      <c r="I58" s="91"/>
      <c r="O58" s="72"/>
      <c r="P58" s="72"/>
      <c r="Q58" s="72"/>
      <c r="R58" s="116"/>
    </row>
    <row r="59" spans="6:18" ht="15">
      <c r="F59" s="36"/>
      <c r="G59" s="36"/>
      <c r="H59" s="36"/>
      <c r="I59" s="91"/>
      <c r="O59" s="72"/>
      <c r="P59" s="72"/>
      <c r="Q59" s="72"/>
      <c r="R59" s="116"/>
    </row>
    <row r="60" spans="6:18" ht="15">
      <c r="F60" s="69"/>
      <c r="G60" s="69"/>
      <c r="H60" s="69"/>
      <c r="I60" s="70"/>
      <c r="O60" s="72"/>
      <c r="P60" s="72"/>
      <c r="Q60" s="72"/>
      <c r="R60" s="116"/>
    </row>
    <row r="61" spans="6:18" ht="15">
      <c r="F61" s="69"/>
      <c r="G61" s="69"/>
      <c r="H61" s="69"/>
      <c r="I61" s="70"/>
      <c r="O61" s="72"/>
      <c r="P61" s="72"/>
      <c r="Q61" s="72"/>
      <c r="R61" s="116"/>
    </row>
    <row r="62" spans="6:18" ht="14.4">
      <c r="F62" s="69"/>
      <c r="G62" s="69"/>
      <c r="H62" s="69"/>
      <c r="I62" s="70"/>
    </row>
    <row r="63" spans="6:18" ht="14.4">
      <c r="F63" s="69"/>
      <c r="G63" s="69"/>
      <c r="H63" s="69"/>
      <c r="I63" s="70"/>
    </row>
    <row r="64" spans="6:18" ht="14.4">
      <c r="F64" s="69"/>
      <c r="G64" s="69"/>
      <c r="H64" s="69"/>
      <c r="I64" s="70"/>
    </row>
    <row r="65" spans="6:9" ht="14.4">
      <c r="F65" s="69"/>
      <c r="G65" s="69"/>
      <c r="H65" s="69"/>
      <c r="I65" s="70"/>
    </row>
    <row r="66" spans="6:9" ht="14.4">
      <c r="F66" s="69"/>
      <c r="G66" s="69"/>
      <c r="H66" s="69"/>
      <c r="I66" s="70"/>
    </row>
    <row r="67" spans="6:9" ht="14.4">
      <c r="F67" s="69"/>
      <c r="G67" s="69"/>
      <c r="H67" s="69"/>
      <c r="I67" s="70"/>
    </row>
    <row r="68" spans="6:9" ht="14.4">
      <c r="F68" s="69"/>
      <c r="G68" s="69"/>
      <c r="H68" s="69"/>
      <c r="I68" s="70"/>
    </row>
  </sheetData>
  <pageMargins left="0.7" right="0.7" top="0.78740157499999996" bottom="0.78740157499999996" header="0.3" footer="0.3"/>
  <pageSetup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F4D401-72F0-432C-BC44-379EF751B655}">
  <sheetPr codeName="Ark16"/>
  <dimension ref="A1:AQ92"/>
  <sheetViews>
    <sheetView zoomScaleNormal="100" workbookViewId="0"/>
  </sheetViews>
  <sheetFormatPr baseColWidth="10" defaultColWidth="11.44140625" defaultRowHeight="13.2"/>
  <cols>
    <col min="1" max="1" width="14.5546875" style="22" customWidth="1"/>
    <col min="2" max="2" width="30.88671875" style="22" customWidth="1"/>
    <col min="3" max="3" width="34.88671875" style="22" bestFit="1" customWidth="1"/>
    <col min="4" max="7" width="12.5546875" style="22" bestFit="1" customWidth="1"/>
    <col min="8" max="8" width="11.44140625" style="22"/>
    <col min="9" max="9" width="17.88671875" style="22" customWidth="1"/>
    <col min="10" max="10" width="13.109375" style="22" customWidth="1"/>
    <col min="11" max="11" width="18.88671875" style="22" customWidth="1"/>
    <col min="12" max="12" width="12.44140625" style="22" bestFit="1" customWidth="1"/>
    <col min="13" max="16384" width="11.44140625" style="22"/>
  </cols>
  <sheetData>
    <row r="1" spans="1:43" ht="15.6">
      <c r="A1" s="7" t="s">
        <v>0</v>
      </c>
      <c r="B1" s="23" t="s">
        <v>86</v>
      </c>
      <c r="L1" s="24"/>
      <c r="M1" s="24"/>
      <c r="N1" s="24"/>
      <c r="O1" s="24"/>
      <c r="P1" s="24"/>
      <c r="S1" s="24"/>
      <c r="T1" s="24"/>
      <c r="U1" s="24"/>
      <c r="V1" s="24"/>
      <c r="W1" s="24"/>
      <c r="X1" s="24"/>
    </row>
    <row r="2" spans="1:43" ht="15.6">
      <c r="A2" s="7" t="s">
        <v>61</v>
      </c>
      <c r="B2" s="22" t="s">
        <v>3</v>
      </c>
      <c r="L2" s="25"/>
      <c r="N2" s="25"/>
      <c r="O2" s="25"/>
      <c r="P2" s="25"/>
    </row>
    <row r="3" spans="1:43" ht="15.6">
      <c r="A3" s="7" t="s">
        <v>4</v>
      </c>
      <c r="I3" s="25"/>
    </row>
    <row r="5" spans="1:43">
      <c r="F5" s="32"/>
      <c r="G5" s="32"/>
      <c r="H5" s="32"/>
      <c r="I5" s="32"/>
      <c r="J5" s="32"/>
      <c r="K5" s="32"/>
      <c r="L5" s="32"/>
      <c r="M5" s="32"/>
      <c r="N5" s="32"/>
      <c r="O5" s="32"/>
      <c r="P5" s="32"/>
      <c r="Q5" s="32"/>
      <c r="R5" s="32"/>
      <c r="S5" s="32"/>
      <c r="T5" s="32"/>
      <c r="U5" s="32"/>
      <c r="V5" s="32"/>
      <c r="W5" s="32"/>
      <c r="X5" s="32"/>
      <c r="Y5" s="32"/>
      <c r="Z5" s="32"/>
      <c r="AA5" s="32"/>
      <c r="AB5" s="32"/>
      <c r="AC5" s="32"/>
      <c r="AD5" s="32"/>
      <c r="AE5" s="32"/>
      <c r="AF5" s="27"/>
      <c r="AG5" s="27"/>
      <c r="AH5" s="27"/>
      <c r="AI5" s="27"/>
      <c r="AJ5" s="27"/>
      <c r="AK5" s="27"/>
      <c r="AL5" s="27"/>
      <c r="AM5" s="27"/>
      <c r="AN5" s="27"/>
      <c r="AO5" s="27"/>
      <c r="AP5" s="27"/>
      <c r="AQ5" s="27"/>
    </row>
    <row r="6" spans="1:43">
      <c r="F6" s="28"/>
      <c r="G6" s="28"/>
      <c r="H6" s="28"/>
      <c r="I6" s="28"/>
      <c r="J6" s="28"/>
      <c r="K6" s="28"/>
      <c r="L6" s="28"/>
      <c r="M6" s="28"/>
      <c r="N6" s="28"/>
      <c r="O6" s="28"/>
      <c r="P6" s="28"/>
      <c r="Q6" s="28"/>
      <c r="R6" s="28"/>
      <c r="S6" s="28"/>
      <c r="T6" s="28"/>
      <c r="U6" s="28"/>
      <c r="V6" s="28"/>
      <c r="W6" s="28"/>
      <c r="X6" s="28"/>
      <c r="Y6" s="28"/>
      <c r="Z6" s="28"/>
      <c r="AA6" s="28"/>
      <c r="AB6" s="28"/>
      <c r="AC6" s="28"/>
      <c r="AD6" s="28"/>
      <c r="AE6" s="28"/>
    </row>
    <row r="7" spans="1:43" ht="13.8">
      <c r="A7" s="22" t="s">
        <v>63</v>
      </c>
      <c r="B7" s="52" t="s">
        <v>85</v>
      </c>
      <c r="C7" s="52" t="s">
        <v>87</v>
      </c>
      <c r="D7" s="52" t="s">
        <v>20</v>
      </c>
      <c r="E7" s="52" t="s">
        <v>88</v>
      </c>
      <c r="F7" s="28"/>
      <c r="G7" s="28"/>
      <c r="H7" s="28"/>
      <c r="I7" s="28"/>
      <c r="J7" s="28"/>
      <c r="K7" s="28"/>
      <c r="L7" s="28"/>
      <c r="M7" s="28"/>
      <c r="N7" s="28"/>
      <c r="O7" s="28"/>
      <c r="P7" s="28"/>
      <c r="Q7" s="28"/>
      <c r="R7" s="28"/>
      <c r="S7" s="28"/>
      <c r="T7" s="28"/>
      <c r="U7" s="28"/>
      <c r="V7" s="28"/>
      <c r="W7" s="28"/>
      <c r="X7" s="28"/>
      <c r="Y7" s="28"/>
      <c r="Z7" s="28"/>
      <c r="AA7" s="28"/>
      <c r="AB7" s="28"/>
      <c r="AC7" s="28"/>
      <c r="AD7" s="28"/>
      <c r="AE7" s="28"/>
    </row>
    <row r="8" spans="1:43" ht="15">
      <c r="A8" s="54">
        <v>44742</v>
      </c>
      <c r="B8" s="36">
        <v>119.78656186363612</v>
      </c>
      <c r="C8" s="36">
        <v>132.44605010793396</v>
      </c>
      <c r="D8" s="36">
        <v>139.18499554864837</v>
      </c>
      <c r="E8" s="36">
        <v>124.33784998135246</v>
      </c>
      <c r="F8" s="28"/>
      <c r="G8" s="28"/>
      <c r="H8" s="28"/>
      <c r="I8" s="28"/>
      <c r="J8" s="28"/>
      <c r="K8" s="28"/>
      <c r="L8" s="28"/>
      <c r="M8" s="28"/>
      <c r="N8" s="28"/>
      <c r="O8" s="28"/>
      <c r="P8" s="28"/>
      <c r="Q8" s="28"/>
      <c r="R8" s="28"/>
      <c r="S8" s="28"/>
      <c r="T8" s="28"/>
      <c r="U8" s="28"/>
      <c r="V8" s="28"/>
      <c r="W8" s="28"/>
      <c r="X8" s="28"/>
      <c r="Y8" s="28"/>
      <c r="Z8" s="28"/>
      <c r="AA8" s="28"/>
      <c r="AB8" s="28"/>
      <c r="AC8" s="28"/>
      <c r="AD8" s="28"/>
      <c r="AE8" s="28"/>
    </row>
    <row r="9" spans="1:43" ht="15">
      <c r="A9" s="54">
        <v>44834</v>
      </c>
      <c r="B9" s="36">
        <v>119.37195637546108</v>
      </c>
      <c r="C9" s="36">
        <v>129.46165616816231</v>
      </c>
      <c r="D9" s="36">
        <v>136.33000083776361</v>
      </c>
      <c r="E9" s="36">
        <v>123.06751516129989</v>
      </c>
      <c r="F9" s="28"/>
      <c r="G9" s="28"/>
      <c r="H9" s="28"/>
      <c r="I9" s="28"/>
      <c r="J9" s="28"/>
      <c r="K9" s="28"/>
      <c r="L9" s="28"/>
      <c r="M9" s="28"/>
      <c r="N9" s="28"/>
      <c r="O9" s="28"/>
      <c r="P9" s="28"/>
      <c r="Q9" s="28"/>
      <c r="R9" s="28"/>
      <c r="S9" s="28"/>
      <c r="T9" s="28"/>
      <c r="U9" s="28"/>
      <c r="V9" s="28"/>
      <c r="W9" s="28"/>
      <c r="X9" s="28"/>
      <c r="Y9" s="28"/>
      <c r="Z9" s="28"/>
      <c r="AA9" s="28"/>
      <c r="AB9" s="28"/>
      <c r="AC9" s="28"/>
      <c r="AD9" s="28"/>
      <c r="AE9" s="28"/>
    </row>
    <row r="10" spans="1:43" ht="15">
      <c r="A10" s="54">
        <v>44926</v>
      </c>
      <c r="B10" s="36">
        <v>117.96108515276977</v>
      </c>
      <c r="C10" s="36">
        <v>127.33053098590696</v>
      </c>
      <c r="D10" s="36">
        <v>138.7411045838777</v>
      </c>
      <c r="E10" s="36">
        <v>121.58069704660799</v>
      </c>
      <c r="F10" s="28"/>
      <c r="G10" s="28"/>
      <c r="H10" s="28"/>
      <c r="I10" s="28"/>
      <c r="J10" s="28"/>
      <c r="K10" s="28"/>
      <c r="L10" s="28"/>
      <c r="M10" s="28"/>
      <c r="N10" s="28"/>
      <c r="O10" s="28"/>
      <c r="P10" s="28"/>
      <c r="Q10" s="28"/>
      <c r="R10" s="28"/>
      <c r="S10" s="28"/>
      <c r="T10" s="28"/>
      <c r="U10" s="28"/>
      <c r="V10" s="28"/>
      <c r="W10" s="28"/>
      <c r="X10" s="28"/>
      <c r="Y10" s="28"/>
      <c r="Z10" s="28"/>
      <c r="AA10" s="28"/>
      <c r="AB10" s="28"/>
      <c r="AC10" s="28"/>
      <c r="AD10" s="28"/>
      <c r="AE10" s="28"/>
    </row>
    <row r="11" spans="1:43" ht="15">
      <c r="A11" s="54">
        <v>45016</v>
      </c>
      <c r="B11" s="36">
        <v>121.46237686372667</v>
      </c>
      <c r="C11" s="36">
        <v>128.60338988520746</v>
      </c>
      <c r="D11" s="36">
        <v>142.72086176305581</v>
      </c>
      <c r="E11" s="36">
        <v>124.48151181669438</v>
      </c>
      <c r="F11" s="28"/>
      <c r="G11" s="28"/>
      <c r="H11" s="28"/>
      <c r="I11" s="28"/>
      <c r="J11" s="28"/>
      <c r="K11" s="28"/>
      <c r="L11" s="28"/>
      <c r="M11" s="28"/>
      <c r="N11" s="28"/>
      <c r="O11" s="28"/>
      <c r="P11" s="28"/>
      <c r="Q11" s="28"/>
      <c r="R11" s="28"/>
      <c r="S11" s="28"/>
      <c r="T11" s="28"/>
      <c r="U11" s="28"/>
      <c r="V11" s="28"/>
      <c r="W11" s="28"/>
      <c r="X11" s="28"/>
      <c r="Y11" s="28"/>
      <c r="Z11" s="28"/>
      <c r="AA11" s="28"/>
      <c r="AB11" s="28"/>
      <c r="AC11" s="28"/>
      <c r="AD11" s="28"/>
      <c r="AE11" s="28"/>
    </row>
    <row r="12" spans="1:43" ht="15">
      <c r="A12" s="54">
        <v>45107</v>
      </c>
      <c r="B12" s="36">
        <v>119.89187226475764</v>
      </c>
      <c r="C12" s="36">
        <v>128.87520794141994</v>
      </c>
      <c r="D12" s="36">
        <v>138.66688796632977</v>
      </c>
      <c r="E12" s="36">
        <v>123.10836142645492</v>
      </c>
      <c r="I12" s="26"/>
      <c r="J12" s="26"/>
    </row>
    <row r="13" spans="1:43" ht="15">
      <c r="A13" s="54">
        <v>45199</v>
      </c>
      <c r="B13" s="36">
        <v>120.10275884839221</v>
      </c>
      <c r="C13" s="36">
        <v>128.1704777379741</v>
      </c>
      <c r="D13" s="36">
        <v>139.22376441086863</v>
      </c>
      <c r="E13" s="36">
        <v>123.32945398330845</v>
      </c>
      <c r="F13" s="30"/>
      <c r="G13" s="30"/>
      <c r="H13" s="26"/>
      <c r="I13" s="26"/>
      <c r="J13" s="26"/>
      <c r="K13" s="26"/>
      <c r="L13" s="26"/>
    </row>
    <row r="14" spans="1:43" ht="15">
      <c r="A14" s="54">
        <v>45291</v>
      </c>
      <c r="B14" s="36">
        <v>120.2560565723211</v>
      </c>
      <c r="C14" s="36">
        <v>126.99321724639179</v>
      </c>
      <c r="D14" s="36">
        <v>139.08869222372559</v>
      </c>
      <c r="E14" s="36">
        <v>123.01373406524314</v>
      </c>
      <c r="F14" s="28"/>
      <c r="G14" s="28"/>
      <c r="H14" s="28"/>
      <c r="I14" s="28"/>
      <c r="J14" s="28"/>
      <c r="K14" s="28"/>
      <c r="L14" s="28"/>
      <c r="M14" s="28"/>
      <c r="N14" s="28"/>
      <c r="O14" s="28"/>
      <c r="P14" s="28"/>
      <c r="Q14" s="28"/>
      <c r="R14" s="28"/>
      <c r="S14" s="28"/>
      <c r="T14" s="28"/>
      <c r="U14" s="28"/>
      <c r="V14" s="28"/>
      <c r="W14" s="28"/>
      <c r="X14" s="28"/>
      <c r="Y14" s="28"/>
      <c r="Z14" s="28"/>
      <c r="AA14" s="28"/>
      <c r="AB14" s="28"/>
      <c r="AC14" s="28"/>
      <c r="AD14" s="28"/>
      <c r="AE14" s="28"/>
    </row>
    <row r="15" spans="1:43" ht="15">
      <c r="A15" s="54">
        <v>45382</v>
      </c>
      <c r="B15" s="36">
        <v>122.39689875831591</v>
      </c>
      <c r="C15" s="36">
        <v>128.75658039636073</v>
      </c>
      <c r="D15" s="36">
        <v>139.3207224672455</v>
      </c>
      <c r="E15" s="36">
        <v>124.92678476169472</v>
      </c>
      <c r="F15" s="28"/>
      <c r="G15" s="28"/>
      <c r="H15" s="28"/>
      <c r="I15" s="28"/>
      <c r="J15" s="28"/>
      <c r="K15" s="28"/>
      <c r="L15" s="28"/>
      <c r="M15" s="28"/>
      <c r="N15" s="28"/>
      <c r="O15" s="28"/>
      <c r="P15" s="28"/>
      <c r="Q15" s="28"/>
      <c r="R15" s="28"/>
      <c r="S15" s="28"/>
      <c r="T15" s="28"/>
      <c r="U15" s="28"/>
      <c r="V15" s="28"/>
      <c r="W15" s="28"/>
      <c r="X15" s="28"/>
      <c r="Y15" s="28"/>
      <c r="Z15" s="28"/>
      <c r="AA15" s="28"/>
      <c r="AB15" s="28"/>
      <c r="AC15" s="28"/>
      <c r="AD15" s="28"/>
      <c r="AE15" s="28"/>
    </row>
    <row r="16" spans="1:43" ht="15">
      <c r="A16" s="54">
        <v>45473</v>
      </c>
      <c r="B16" s="36">
        <v>120.26935422239247</v>
      </c>
      <c r="C16" s="36">
        <v>129.45785378879521</v>
      </c>
      <c r="D16" s="36">
        <v>138.8658565050188</v>
      </c>
      <c r="E16" s="36">
        <v>123.93209037325565</v>
      </c>
      <c r="F16" s="28"/>
      <c r="G16" s="28"/>
      <c r="H16" s="28"/>
      <c r="I16" s="29"/>
      <c r="J16" s="29"/>
      <c r="K16" s="29"/>
      <c r="L16" s="29"/>
      <c r="M16" s="29"/>
      <c r="N16" s="28"/>
      <c r="O16" s="28"/>
      <c r="P16" s="28"/>
      <c r="Q16" s="28"/>
      <c r="R16" s="28"/>
      <c r="S16" s="28"/>
      <c r="T16" s="28"/>
      <c r="U16" s="28"/>
      <c r="V16" s="28"/>
      <c r="W16" s="28"/>
      <c r="X16" s="28"/>
      <c r="Y16" s="28"/>
      <c r="Z16" s="28"/>
      <c r="AA16" s="28"/>
      <c r="AB16" s="28"/>
      <c r="AC16" s="28"/>
      <c r="AD16" s="28"/>
      <c r="AE16" s="28"/>
    </row>
    <row r="17" spans="1:31" ht="15">
      <c r="A17" s="54">
        <v>45565</v>
      </c>
      <c r="B17" s="36">
        <v>117.92008466686585</v>
      </c>
      <c r="C17" s="36">
        <v>127.94862916809065</v>
      </c>
      <c r="D17" s="36">
        <v>138.63873840911293</v>
      </c>
      <c r="E17" s="36">
        <v>121.71906842500577</v>
      </c>
      <c r="F17" s="28"/>
      <c r="G17" s="28"/>
      <c r="H17" s="28"/>
      <c r="I17" s="28"/>
      <c r="J17" s="28"/>
      <c r="K17" s="28"/>
      <c r="L17" s="28"/>
      <c r="M17" s="28"/>
      <c r="N17" s="28"/>
      <c r="O17" s="28"/>
      <c r="P17" s="28"/>
      <c r="Q17" s="28"/>
      <c r="R17" s="28"/>
      <c r="S17" s="28"/>
      <c r="T17" s="28"/>
      <c r="U17" s="28"/>
      <c r="V17" s="28"/>
      <c r="W17" s="28"/>
      <c r="X17" s="28"/>
      <c r="Y17" s="28"/>
      <c r="Z17" s="28"/>
      <c r="AA17" s="28"/>
      <c r="AB17" s="28"/>
      <c r="AC17" s="28"/>
      <c r="AD17" s="28"/>
      <c r="AE17" s="28"/>
    </row>
    <row r="18" spans="1:31" ht="15">
      <c r="A18" s="54">
        <v>45657</v>
      </c>
      <c r="B18" s="36">
        <v>118.37854635200431</v>
      </c>
      <c r="C18" s="36">
        <v>128.98381730092373</v>
      </c>
      <c r="D18" s="36">
        <v>140.1164409661578</v>
      </c>
      <c r="E18" s="36">
        <v>121.94488640441168</v>
      </c>
      <c r="F18" s="28"/>
      <c r="G18" s="28"/>
      <c r="H18" s="28"/>
      <c r="I18" s="28"/>
      <c r="J18" s="28"/>
      <c r="K18" s="28"/>
      <c r="L18" s="28"/>
      <c r="M18" s="28"/>
      <c r="N18" s="28"/>
      <c r="O18" s="28"/>
      <c r="P18" s="28"/>
      <c r="Q18" s="28"/>
      <c r="R18" s="28"/>
      <c r="S18" s="28"/>
      <c r="T18" s="28"/>
      <c r="U18" s="28"/>
      <c r="V18" s="28"/>
      <c r="W18" s="28"/>
      <c r="X18" s="28"/>
      <c r="Y18" s="28"/>
      <c r="Z18" s="28"/>
      <c r="AA18" s="28"/>
      <c r="AB18" s="28"/>
      <c r="AC18" s="28"/>
      <c r="AD18" s="28"/>
      <c r="AE18" s="28"/>
    </row>
    <row r="19" spans="1:31" ht="15">
      <c r="A19" s="54">
        <v>45747</v>
      </c>
      <c r="B19" s="36">
        <v>119.33</v>
      </c>
      <c r="C19" s="36">
        <v>123.63</v>
      </c>
      <c r="D19" s="36">
        <v>140.29</v>
      </c>
      <c r="E19" s="36">
        <v>122.21</v>
      </c>
    </row>
    <row r="20" spans="1:31" ht="15">
      <c r="A20" s="67">
        <v>45838</v>
      </c>
      <c r="B20" s="36">
        <v>119.45</v>
      </c>
      <c r="C20" s="36">
        <v>125.2</v>
      </c>
      <c r="D20" s="36">
        <v>139.47</v>
      </c>
      <c r="E20" s="36">
        <v>123.01</v>
      </c>
      <c r="G20" s="28"/>
      <c r="I20" s="28"/>
    </row>
    <row r="21" spans="1:31" ht="15">
      <c r="A21" s="67">
        <v>45930</v>
      </c>
      <c r="B21" s="36">
        <v>118.45</v>
      </c>
      <c r="C21" s="36">
        <v>129.37</v>
      </c>
      <c r="D21" s="130">
        <v>136.08000000000001</v>
      </c>
      <c r="E21" s="130">
        <v>121.9</v>
      </c>
    </row>
    <row r="22" spans="1:31" ht="15">
      <c r="A22" s="35"/>
      <c r="B22" s="36"/>
      <c r="C22" s="36"/>
      <c r="D22" s="36"/>
      <c r="E22" s="36"/>
    </row>
    <row r="23" spans="1:31" ht="15">
      <c r="A23" s="35"/>
      <c r="B23" s="36"/>
      <c r="C23" s="36"/>
      <c r="D23" s="36"/>
      <c r="E23" s="36"/>
    </row>
    <row r="24" spans="1:31" ht="15">
      <c r="A24" s="35"/>
      <c r="B24" s="36"/>
      <c r="C24" s="36"/>
      <c r="D24" s="36"/>
      <c r="E24" s="36"/>
    </row>
    <row r="25" spans="1:31" ht="15">
      <c r="A25" s="35"/>
      <c r="B25" s="36"/>
      <c r="C25" s="36"/>
      <c r="D25" s="36"/>
      <c r="E25" s="36"/>
    </row>
    <row r="26" spans="1:31" ht="15">
      <c r="A26" s="35"/>
      <c r="B26" s="36"/>
      <c r="C26" s="36"/>
      <c r="E26" s="36"/>
    </row>
    <row r="27" spans="1:31" ht="15">
      <c r="A27" s="35"/>
      <c r="B27" s="36"/>
      <c r="C27" s="36"/>
      <c r="D27" s="36"/>
      <c r="E27" s="36"/>
    </row>
    <row r="28" spans="1:31" ht="15">
      <c r="A28" s="35"/>
      <c r="B28" s="36"/>
      <c r="C28" s="36"/>
      <c r="D28" s="36"/>
      <c r="E28" s="36"/>
    </row>
    <row r="29" spans="1:31" ht="15">
      <c r="A29" s="35"/>
      <c r="B29" s="36"/>
      <c r="C29" s="36"/>
      <c r="D29" s="36"/>
      <c r="E29" s="36"/>
    </row>
    <row r="30" spans="1:31" ht="15">
      <c r="A30" s="35"/>
      <c r="B30" s="36"/>
      <c r="C30" s="36"/>
      <c r="D30" s="36"/>
      <c r="E30" s="36"/>
    </row>
    <row r="31" spans="1:31" ht="15">
      <c r="A31" s="35"/>
      <c r="B31" s="36"/>
      <c r="C31" s="36"/>
      <c r="D31" s="36"/>
      <c r="E31" s="36"/>
    </row>
    <row r="32" spans="1:31" ht="15">
      <c r="A32" s="35"/>
      <c r="B32" s="36"/>
      <c r="C32" s="36"/>
      <c r="D32" s="36"/>
      <c r="E32" s="36"/>
    </row>
    <row r="33" spans="1:8" ht="15">
      <c r="A33" s="35"/>
      <c r="B33" s="36"/>
      <c r="C33" s="36"/>
      <c r="D33" s="36"/>
      <c r="E33" s="36"/>
    </row>
    <row r="34" spans="1:8" ht="15">
      <c r="A34" s="35"/>
      <c r="B34" s="36"/>
      <c r="C34" s="36"/>
      <c r="D34" s="36"/>
      <c r="E34" s="36"/>
      <c r="G34" s="25"/>
      <c r="H34" s="25"/>
    </row>
    <row r="35" spans="1:8" ht="15">
      <c r="A35" s="35"/>
      <c r="B35" s="36"/>
      <c r="C35" s="36"/>
      <c r="D35" s="36"/>
      <c r="E35" s="36"/>
    </row>
    <row r="36" spans="1:8" ht="15">
      <c r="A36" s="35"/>
      <c r="B36" s="36"/>
      <c r="C36" s="36"/>
      <c r="D36" s="36"/>
      <c r="E36" s="36"/>
      <c r="G36" s="25"/>
    </row>
    <row r="37" spans="1:8" ht="15">
      <c r="A37" s="35"/>
      <c r="B37" s="36"/>
      <c r="C37" s="36"/>
      <c r="D37" s="36"/>
      <c r="E37" s="36"/>
      <c r="G37" s="25"/>
    </row>
    <row r="38" spans="1:8" ht="15">
      <c r="A38" s="35"/>
      <c r="B38" s="36"/>
      <c r="C38" s="36"/>
      <c r="D38" s="36"/>
      <c r="E38" s="36"/>
      <c r="G38" s="25"/>
    </row>
    <row r="39" spans="1:8" ht="15">
      <c r="A39" s="35"/>
      <c r="B39" s="36"/>
      <c r="C39" s="36"/>
      <c r="D39" s="36"/>
      <c r="E39" s="36"/>
      <c r="G39" s="31"/>
    </row>
    <row r="40" spans="1:8" ht="15">
      <c r="A40" s="35"/>
      <c r="B40" s="36"/>
      <c r="C40" s="36"/>
      <c r="D40" s="36"/>
      <c r="E40" s="36"/>
    </row>
    <row r="41" spans="1:8" ht="15">
      <c r="A41" s="35"/>
      <c r="B41" s="36"/>
      <c r="C41" s="36"/>
      <c r="D41" s="36"/>
      <c r="E41" s="36"/>
    </row>
    <row r="42" spans="1:8" ht="15">
      <c r="A42" s="35"/>
      <c r="B42" s="36"/>
      <c r="C42" s="36"/>
      <c r="D42" s="36"/>
      <c r="E42" s="36"/>
      <c r="G42" s="25"/>
    </row>
    <row r="43" spans="1:8" ht="15">
      <c r="A43" s="35"/>
      <c r="B43" s="36"/>
      <c r="C43" s="36"/>
      <c r="D43" s="36"/>
      <c r="E43" s="36"/>
      <c r="G43" s="25"/>
    </row>
    <row r="44" spans="1:8" ht="15">
      <c r="A44" s="35"/>
      <c r="B44" s="36"/>
      <c r="C44" s="36"/>
      <c r="D44" s="36"/>
      <c r="E44" s="36"/>
    </row>
    <row r="45" spans="1:8" ht="15">
      <c r="A45" s="35"/>
      <c r="B45" s="36"/>
      <c r="C45" s="36"/>
      <c r="D45" s="36"/>
      <c r="E45" s="36"/>
      <c r="G45" s="25"/>
    </row>
    <row r="46" spans="1:8" ht="15">
      <c r="A46" s="35"/>
      <c r="B46" s="36"/>
      <c r="C46" s="36"/>
      <c r="D46" s="36"/>
      <c r="E46" s="36"/>
      <c r="G46" s="25"/>
    </row>
    <row r="47" spans="1:8" ht="15">
      <c r="A47" s="35"/>
      <c r="B47" s="36"/>
      <c r="C47" s="36"/>
      <c r="D47" s="36"/>
      <c r="E47" s="36"/>
    </row>
    <row r="48" spans="1:8" ht="15">
      <c r="A48" s="35"/>
      <c r="B48" s="36"/>
      <c r="C48" s="36"/>
      <c r="D48" s="36"/>
      <c r="E48" s="36"/>
    </row>
    <row r="49" spans="1:5" ht="15">
      <c r="A49" s="35"/>
      <c r="B49" s="36"/>
      <c r="C49" s="36"/>
      <c r="D49" s="36"/>
      <c r="E49" s="36"/>
    </row>
    <row r="50" spans="1:5" ht="15">
      <c r="A50" s="35"/>
      <c r="B50" s="36"/>
      <c r="C50" s="36"/>
      <c r="D50" s="36"/>
      <c r="E50" s="36"/>
    </row>
    <row r="51" spans="1:5" ht="15">
      <c r="A51" s="35"/>
      <c r="B51" s="36"/>
      <c r="C51" s="36"/>
      <c r="D51" s="36"/>
      <c r="E51" s="36"/>
    </row>
    <row r="52" spans="1:5" ht="15">
      <c r="A52" s="35"/>
      <c r="B52" s="36"/>
      <c r="C52" s="36"/>
      <c r="D52" s="36"/>
      <c r="E52" s="36"/>
    </row>
    <row r="53" spans="1:5" ht="15">
      <c r="A53" s="35"/>
      <c r="B53" s="36"/>
      <c r="C53" s="36"/>
      <c r="D53" s="36"/>
      <c r="E53" s="36"/>
    </row>
    <row r="54" spans="1:5" ht="15">
      <c r="A54" s="35"/>
      <c r="B54" s="36"/>
      <c r="C54" s="36"/>
      <c r="D54" s="36"/>
      <c r="E54" s="36"/>
    </row>
    <row r="55" spans="1:5" ht="15">
      <c r="A55" s="35"/>
      <c r="B55" s="36"/>
      <c r="C55" s="36"/>
      <c r="D55" s="36"/>
      <c r="E55" s="36"/>
    </row>
    <row r="56" spans="1:5" ht="15">
      <c r="A56" s="35"/>
      <c r="B56" s="36"/>
      <c r="C56" s="36"/>
      <c r="D56" s="36"/>
      <c r="E56" s="36"/>
    </row>
    <row r="57" spans="1:5" ht="15">
      <c r="A57" s="35"/>
      <c r="B57" s="36"/>
      <c r="C57" s="36"/>
      <c r="D57" s="36"/>
      <c r="E57" s="36"/>
    </row>
    <row r="58" spans="1:5" ht="15">
      <c r="A58" s="35"/>
      <c r="B58" s="36"/>
      <c r="C58" s="36"/>
      <c r="D58" s="36"/>
      <c r="E58" s="36"/>
    </row>
    <row r="59" spans="1:5" ht="15">
      <c r="A59" s="35"/>
      <c r="B59" s="36"/>
      <c r="C59" s="36"/>
      <c r="D59" s="36"/>
      <c r="E59" s="36"/>
    </row>
    <row r="60" spans="1:5" ht="15">
      <c r="A60" s="35"/>
      <c r="B60" s="36"/>
      <c r="C60" s="36"/>
      <c r="D60" s="36"/>
      <c r="E60" s="36"/>
    </row>
    <row r="61" spans="1:5" ht="15">
      <c r="A61" s="35"/>
      <c r="B61" s="36"/>
      <c r="C61" s="36"/>
      <c r="D61" s="36"/>
      <c r="E61" s="36"/>
    </row>
    <row r="62" spans="1:5" ht="15">
      <c r="A62" s="35"/>
      <c r="B62" s="36"/>
      <c r="C62" s="36"/>
      <c r="D62" s="36"/>
      <c r="E62" s="36"/>
    </row>
    <row r="63" spans="1:5" ht="15">
      <c r="A63" s="35"/>
      <c r="B63" s="36"/>
      <c r="C63" s="36"/>
      <c r="D63" s="36"/>
      <c r="E63" s="36"/>
    </row>
    <row r="64" spans="1:5" ht="15">
      <c r="A64" s="35"/>
      <c r="B64" s="36"/>
      <c r="C64" s="36"/>
      <c r="D64" s="36"/>
      <c r="E64" s="36"/>
    </row>
    <row r="65" spans="1:5" ht="15">
      <c r="A65" s="35"/>
      <c r="B65" s="36"/>
      <c r="C65" s="36"/>
      <c r="D65" s="36"/>
      <c r="E65" s="36"/>
    </row>
    <row r="66" spans="1:5" ht="15">
      <c r="A66" s="35"/>
      <c r="B66" s="36"/>
      <c r="C66" s="36"/>
      <c r="D66" s="36"/>
      <c r="E66" s="36"/>
    </row>
    <row r="67" spans="1:5" ht="15">
      <c r="A67" s="35"/>
      <c r="B67" s="36"/>
      <c r="C67" s="36"/>
      <c r="D67" s="36"/>
      <c r="E67" s="36"/>
    </row>
    <row r="68" spans="1:5" ht="15">
      <c r="A68" s="35"/>
      <c r="B68" s="36"/>
      <c r="C68" s="36"/>
      <c r="D68" s="36"/>
      <c r="E68" s="36"/>
    </row>
    <row r="69" spans="1:5" ht="15">
      <c r="A69" s="35"/>
      <c r="B69" s="36"/>
      <c r="C69" s="36"/>
      <c r="D69" s="36"/>
      <c r="E69" s="36"/>
    </row>
    <row r="70" spans="1:5" ht="15">
      <c r="A70" s="35"/>
      <c r="B70" s="36"/>
      <c r="C70" s="36"/>
      <c r="D70" s="36"/>
      <c r="E70" s="36"/>
    </row>
    <row r="71" spans="1:5" ht="15">
      <c r="A71" s="35"/>
      <c r="B71" s="36"/>
      <c r="C71" s="36"/>
      <c r="D71" s="36"/>
      <c r="E71" s="36"/>
    </row>
    <row r="72" spans="1:5" ht="15">
      <c r="A72" s="35"/>
      <c r="B72" s="36"/>
      <c r="C72" s="36"/>
      <c r="D72" s="36"/>
      <c r="E72" s="36"/>
    </row>
    <row r="73" spans="1:5" ht="15">
      <c r="A73" s="35"/>
      <c r="B73" s="36"/>
      <c r="C73" s="36"/>
      <c r="D73" s="36"/>
      <c r="E73" s="36"/>
    </row>
    <row r="74" spans="1:5" ht="15">
      <c r="A74" s="35"/>
      <c r="B74" s="36"/>
      <c r="C74" s="36"/>
      <c r="D74" s="36"/>
      <c r="E74" s="36"/>
    </row>
    <row r="75" spans="1:5" ht="15">
      <c r="A75" s="35"/>
      <c r="B75" s="36"/>
      <c r="C75" s="36"/>
      <c r="D75" s="36"/>
      <c r="E75" s="36"/>
    </row>
    <row r="76" spans="1:5" ht="15">
      <c r="A76" s="35"/>
      <c r="B76" s="36"/>
      <c r="C76" s="36"/>
      <c r="D76" s="36"/>
      <c r="E76" s="36"/>
    </row>
    <row r="77" spans="1:5" ht="15">
      <c r="A77" s="35"/>
      <c r="B77" s="36"/>
      <c r="C77" s="36"/>
      <c r="D77" s="36"/>
      <c r="E77" s="36"/>
    </row>
    <row r="78" spans="1:5" ht="15">
      <c r="A78" s="35"/>
      <c r="B78" s="36"/>
      <c r="C78" s="36"/>
      <c r="D78" s="36"/>
      <c r="E78" s="36"/>
    </row>
    <row r="79" spans="1:5" ht="15">
      <c r="A79" s="35"/>
      <c r="B79" s="36"/>
      <c r="C79" s="36"/>
      <c r="D79" s="36"/>
      <c r="E79" s="36"/>
    </row>
    <row r="80" spans="1:5" ht="15">
      <c r="A80" s="35"/>
      <c r="B80" s="36"/>
      <c r="C80" s="36"/>
      <c r="D80" s="36"/>
      <c r="E80" s="36"/>
    </row>
    <row r="81" spans="1:5" ht="15">
      <c r="A81" s="35"/>
      <c r="B81" s="36"/>
      <c r="C81" s="36"/>
      <c r="D81" s="36"/>
      <c r="E81" s="36"/>
    </row>
    <row r="82" spans="1:5" ht="15">
      <c r="A82" s="35"/>
      <c r="B82" s="36"/>
      <c r="C82" s="36"/>
      <c r="D82" s="36"/>
      <c r="E82" s="36"/>
    </row>
    <row r="83" spans="1:5" ht="15">
      <c r="A83" s="35"/>
      <c r="B83" s="36"/>
      <c r="C83" s="36"/>
      <c r="D83" s="36"/>
      <c r="E83" s="36"/>
    </row>
    <row r="84" spans="1:5" ht="15">
      <c r="A84" s="35"/>
      <c r="B84" s="36"/>
      <c r="C84" s="36"/>
      <c r="D84" s="36"/>
      <c r="E84" s="36"/>
    </row>
    <row r="85" spans="1:5" ht="15">
      <c r="A85" s="35"/>
      <c r="B85" s="36"/>
      <c r="C85" s="36"/>
      <c r="D85" s="36"/>
      <c r="E85" s="36"/>
    </row>
    <row r="86" spans="1:5" ht="15">
      <c r="A86" s="35"/>
      <c r="B86" s="36"/>
      <c r="C86" s="36"/>
      <c r="D86" s="36"/>
      <c r="E86" s="36"/>
    </row>
    <row r="87" spans="1:5" ht="15">
      <c r="A87" s="35"/>
      <c r="B87" s="36"/>
      <c r="C87" s="36"/>
      <c r="D87" s="36"/>
      <c r="E87" s="36"/>
    </row>
    <row r="88" spans="1:5" ht="15">
      <c r="A88" s="35"/>
      <c r="B88" s="36"/>
      <c r="C88" s="36"/>
      <c r="D88" s="36"/>
      <c r="E88" s="36"/>
    </row>
    <row r="89" spans="1:5" ht="15">
      <c r="A89" s="35"/>
      <c r="B89" s="36"/>
      <c r="C89" s="36"/>
      <c r="D89" s="36"/>
      <c r="E89" s="36"/>
    </row>
    <row r="90" spans="1:5" ht="15">
      <c r="A90" s="35"/>
      <c r="B90" s="36"/>
      <c r="C90" s="36"/>
      <c r="D90" s="36"/>
      <c r="E90" s="36"/>
    </row>
    <row r="91" spans="1:5" ht="15">
      <c r="A91" s="35"/>
      <c r="B91" s="36"/>
      <c r="C91" s="36"/>
      <c r="D91" s="36"/>
      <c r="E91" s="36"/>
    </row>
    <row r="92" spans="1:5" ht="15">
      <c r="A92" s="35"/>
      <c r="B92" s="36"/>
      <c r="C92" s="36"/>
      <c r="D92" s="36"/>
      <c r="E92" s="36"/>
    </row>
  </sheetData>
  <pageMargins left="0.7" right="0.7" top="0.78740157499999996" bottom="0.78740157499999996" header="0.3" footer="0.3"/>
  <pageSetup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325529-B58A-4DFF-9A85-803750DFC9B0}">
  <sheetPr codeName="Ark17"/>
  <dimension ref="A1:AN92"/>
  <sheetViews>
    <sheetView zoomScaleNormal="100" workbookViewId="0"/>
  </sheetViews>
  <sheetFormatPr baseColWidth="10" defaultColWidth="11.44140625" defaultRowHeight="13.2"/>
  <cols>
    <col min="1" max="1" width="32" style="22" customWidth="1"/>
    <col min="2" max="2" width="30.88671875" style="22" customWidth="1"/>
    <col min="3" max="3" width="44.109375" style="22" customWidth="1"/>
    <col min="4" max="8" width="13.5546875" style="22" bestFit="1" customWidth="1"/>
    <col min="9" max="9" width="17.88671875" style="22" customWidth="1"/>
    <col min="10" max="10" width="13.109375" style="22" customWidth="1"/>
    <col min="11" max="11" width="18.88671875" style="22" customWidth="1"/>
    <col min="12" max="12" width="12.44140625" style="22" bestFit="1" customWidth="1"/>
    <col min="13" max="16384" width="11.44140625" style="22"/>
  </cols>
  <sheetData>
    <row r="1" spans="1:40" ht="15.6">
      <c r="A1" s="7" t="s">
        <v>0</v>
      </c>
      <c r="B1" s="23" t="s">
        <v>89</v>
      </c>
      <c r="L1" s="24"/>
      <c r="M1" s="24"/>
      <c r="N1" s="24"/>
      <c r="O1" s="24"/>
      <c r="P1" s="24"/>
      <c r="S1" s="24"/>
      <c r="T1" s="24"/>
      <c r="U1" s="24"/>
      <c r="V1" s="24"/>
      <c r="W1" s="24"/>
      <c r="X1" s="24"/>
    </row>
    <row r="2" spans="1:40" ht="15.6">
      <c r="A2" s="7" t="s">
        <v>61</v>
      </c>
      <c r="B2" s="22" t="s">
        <v>3</v>
      </c>
      <c r="L2" s="25"/>
      <c r="N2" s="25"/>
      <c r="O2" s="25"/>
      <c r="P2" s="25"/>
    </row>
    <row r="3" spans="1:40" ht="15.6">
      <c r="A3" s="7" t="s">
        <v>4</v>
      </c>
      <c r="B3" s="22" t="s">
        <v>90</v>
      </c>
      <c r="I3" s="25"/>
    </row>
    <row r="5" spans="1:40" ht="14.4">
      <c r="A5" s="65" t="s">
        <v>91</v>
      </c>
      <c r="B5" s="65" t="s">
        <v>92</v>
      </c>
      <c r="C5" s="65" t="s">
        <v>93</v>
      </c>
      <c r="D5" s="65" t="s">
        <v>94</v>
      </c>
      <c r="E5" s="65" t="s">
        <v>95</v>
      </c>
      <c r="F5" s="65" t="s">
        <v>96</v>
      </c>
      <c r="G5" s="65" t="s">
        <v>97</v>
      </c>
      <c r="H5" s="65" t="s">
        <v>98</v>
      </c>
      <c r="I5" s="32"/>
      <c r="J5" s="32"/>
      <c r="K5" s="32"/>
      <c r="L5" s="32"/>
      <c r="M5" s="32"/>
      <c r="N5" s="32"/>
      <c r="O5" s="32"/>
      <c r="P5" s="32"/>
      <c r="Q5" s="32"/>
      <c r="R5" s="32"/>
      <c r="S5" s="32"/>
      <c r="T5" s="32"/>
      <c r="U5" s="32"/>
      <c r="V5" s="32"/>
      <c r="W5" s="32"/>
      <c r="X5" s="32"/>
      <c r="Y5" s="32"/>
      <c r="Z5" s="32"/>
      <c r="AA5" s="32"/>
      <c r="AB5" s="32"/>
      <c r="AC5" s="27"/>
      <c r="AD5" s="27"/>
      <c r="AE5" s="27"/>
      <c r="AF5" s="27"/>
      <c r="AG5" s="27"/>
      <c r="AH5" s="27"/>
      <c r="AI5" s="27"/>
      <c r="AJ5" s="27"/>
      <c r="AK5" s="27"/>
      <c r="AL5" s="27"/>
      <c r="AM5" s="27"/>
      <c r="AN5" s="27"/>
    </row>
    <row r="6" spans="1:40">
      <c r="A6" s="83">
        <v>16.663642095188827</v>
      </c>
      <c r="B6" s="83">
        <v>43.945529632112581</v>
      </c>
      <c r="C6" s="83">
        <v>24.529835348343667</v>
      </c>
      <c r="D6" s="83">
        <v>4.5333681764209741</v>
      </c>
      <c r="E6" s="83">
        <v>9.3877748401167835</v>
      </c>
      <c r="F6" s="83">
        <v>0.74690047447370078</v>
      </c>
      <c r="G6" s="83">
        <v>0.15776493088307303</v>
      </c>
      <c r="H6" s="83">
        <v>3.5184502460387942E-2</v>
      </c>
      <c r="I6" s="76"/>
      <c r="J6" s="28"/>
      <c r="K6" s="28"/>
      <c r="L6" s="28"/>
      <c r="M6" s="28"/>
      <c r="N6" s="28"/>
      <c r="O6" s="28"/>
      <c r="P6" s="28"/>
      <c r="Q6" s="28"/>
      <c r="R6" s="28"/>
      <c r="S6" s="28"/>
      <c r="T6" s="28"/>
      <c r="U6" s="28"/>
      <c r="V6" s="28"/>
      <c r="W6" s="28"/>
      <c r="X6" s="28"/>
      <c r="Y6" s="28"/>
      <c r="Z6" s="28"/>
      <c r="AA6" s="28"/>
      <c r="AB6" s="28"/>
    </row>
    <row r="7" spans="1:40">
      <c r="I7" s="28"/>
      <c r="J7" s="28"/>
      <c r="K7" s="28"/>
      <c r="L7" s="28"/>
      <c r="M7" s="28"/>
      <c r="N7" s="28"/>
      <c r="O7" s="28"/>
      <c r="P7" s="28"/>
      <c r="Q7" s="28"/>
      <c r="R7" s="28"/>
      <c r="S7" s="28"/>
      <c r="T7" s="28"/>
      <c r="U7" s="28"/>
      <c r="V7" s="28"/>
      <c r="W7" s="28"/>
      <c r="X7" s="28"/>
      <c r="Y7" s="28"/>
      <c r="Z7" s="28"/>
      <c r="AA7" s="28"/>
      <c r="AB7" s="28"/>
    </row>
    <row r="8" spans="1:40" ht="14.4">
      <c r="A8"/>
      <c r="B8"/>
      <c r="C8"/>
      <c r="D8"/>
      <c r="E8"/>
      <c r="F8"/>
      <c r="G8"/>
      <c r="H8"/>
      <c r="I8" s="28"/>
      <c r="J8" s="28"/>
      <c r="K8" s="28"/>
      <c r="L8" s="28"/>
      <c r="M8" s="28"/>
      <c r="N8" s="28"/>
      <c r="O8" s="28"/>
      <c r="P8" s="28"/>
      <c r="Q8" s="28"/>
      <c r="R8" s="28"/>
      <c r="S8" s="28"/>
      <c r="T8" s="28"/>
      <c r="U8" s="28"/>
      <c r="V8" s="28"/>
      <c r="W8" s="28"/>
      <c r="X8" s="28"/>
      <c r="Y8" s="28"/>
      <c r="Z8" s="28"/>
      <c r="AA8" s="28"/>
      <c r="AB8" s="28"/>
    </row>
    <row r="9" spans="1:40" ht="15">
      <c r="A9" s="77"/>
      <c r="B9" s="78"/>
      <c r="C9" s="79"/>
      <c r="D9" s="76"/>
      <c r="E9" s="76"/>
      <c r="F9" s="76"/>
      <c r="G9" s="76"/>
      <c r="H9" s="76"/>
      <c r="I9" s="28"/>
      <c r="J9" s="28"/>
      <c r="K9" s="28"/>
      <c r="L9" s="28"/>
      <c r="M9" s="28"/>
      <c r="N9" s="28"/>
      <c r="O9" s="28"/>
      <c r="P9" s="28"/>
      <c r="Q9" s="28"/>
      <c r="R9" s="28"/>
      <c r="S9" s="28"/>
      <c r="T9" s="28"/>
      <c r="U9" s="28"/>
      <c r="V9" s="28"/>
      <c r="W9" s="28"/>
      <c r="X9" s="28"/>
      <c r="Y9" s="28"/>
      <c r="Z9" s="28"/>
      <c r="AA9" s="28"/>
      <c r="AB9" s="28"/>
    </row>
    <row r="10" spans="1:40" ht="15">
      <c r="A10" s="52"/>
      <c r="B10" s="66"/>
      <c r="C10" s="80"/>
      <c r="D10" s="28"/>
      <c r="F10" s="28"/>
      <c r="G10" s="28"/>
      <c r="H10" s="28"/>
      <c r="I10" s="28"/>
      <c r="J10" s="28"/>
      <c r="K10" s="28"/>
      <c r="L10" s="28"/>
      <c r="M10" s="28"/>
      <c r="N10" s="28"/>
      <c r="O10" s="28"/>
      <c r="P10" s="28"/>
      <c r="Q10" s="28"/>
      <c r="R10" s="28"/>
      <c r="S10" s="28"/>
      <c r="T10" s="28"/>
      <c r="U10" s="28"/>
      <c r="V10" s="28"/>
      <c r="W10" s="28"/>
      <c r="X10" s="28"/>
      <c r="Y10" s="28"/>
      <c r="Z10" s="28"/>
      <c r="AA10" s="28"/>
      <c r="AB10" s="28"/>
    </row>
    <row r="11" spans="1:40" ht="15">
      <c r="A11" s="52"/>
      <c r="B11" s="66"/>
      <c r="C11" s="74"/>
      <c r="D11" s="28"/>
      <c r="E11" s="28"/>
      <c r="F11" s="28"/>
      <c r="G11" s="28"/>
      <c r="H11" s="28"/>
      <c r="I11" s="28"/>
      <c r="J11" s="28"/>
      <c r="K11" s="28"/>
      <c r="L11" s="28"/>
      <c r="M11" s="28"/>
      <c r="N11" s="28"/>
      <c r="O11" s="28"/>
      <c r="P11" s="28"/>
      <c r="Q11" s="28"/>
      <c r="R11" s="28"/>
      <c r="S11" s="28"/>
      <c r="T11" s="28"/>
      <c r="U11" s="28"/>
      <c r="V11" s="28"/>
      <c r="W11" s="28"/>
      <c r="X11" s="28"/>
      <c r="Y11" s="28"/>
      <c r="Z11" s="28"/>
      <c r="AA11" s="28"/>
      <c r="AB11" s="28"/>
    </row>
    <row r="12" spans="1:40" ht="15">
      <c r="A12" s="52"/>
      <c r="B12" s="66"/>
      <c r="C12" s="74"/>
      <c r="F12" s="26"/>
      <c r="G12" s="26"/>
    </row>
    <row r="13" spans="1:40" ht="15">
      <c r="A13" s="52"/>
      <c r="B13" s="66"/>
      <c r="C13" s="74"/>
      <c r="D13" s="30"/>
      <c r="E13" s="26"/>
      <c r="F13" s="26"/>
      <c r="G13" s="26"/>
      <c r="H13" s="26"/>
      <c r="I13" s="26"/>
    </row>
    <row r="14" spans="1:40" ht="13.8">
      <c r="A14" s="52"/>
      <c r="B14" s="57"/>
      <c r="C14" s="28"/>
      <c r="D14" s="28"/>
      <c r="E14" s="28"/>
      <c r="F14" s="28"/>
      <c r="G14" s="28"/>
      <c r="H14" s="28"/>
      <c r="I14" s="28"/>
      <c r="J14" s="28"/>
      <c r="K14" s="28"/>
      <c r="L14" s="28"/>
      <c r="M14" s="28"/>
      <c r="N14" s="28"/>
      <c r="O14" s="28"/>
      <c r="P14" s="28"/>
      <c r="Q14" s="28"/>
      <c r="R14" s="28"/>
      <c r="S14" s="28"/>
      <c r="T14" s="28"/>
      <c r="U14" s="28"/>
      <c r="V14" s="28"/>
      <c r="W14" s="28"/>
      <c r="X14" s="28"/>
      <c r="Y14" s="28"/>
      <c r="Z14" s="28"/>
      <c r="AA14" s="28"/>
      <c r="AB14" s="28"/>
    </row>
    <row r="15" spans="1:40" ht="13.8">
      <c r="A15" s="52"/>
      <c r="B15" s="57"/>
      <c r="C15" s="28"/>
      <c r="D15" s="28"/>
      <c r="E15" s="28"/>
      <c r="F15" s="28"/>
      <c r="G15" s="28"/>
      <c r="H15" s="28"/>
      <c r="I15" s="28"/>
      <c r="J15" s="28"/>
      <c r="K15" s="28"/>
      <c r="L15" s="28"/>
      <c r="M15" s="28"/>
      <c r="N15" s="28"/>
      <c r="O15" s="28"/>
      <c r="P15" s="28"/>
      <c r="Q15" s="28"/>
      <c r="R15" s="28"/>
      <c r="S15" s="28"/>
      <c r="T15" s="28"/>
      <c r="U15" s="28"/>
      <c r="V15" s="28"/>
      <c r="W15" s="28"/>
      <c r="X15" s="28"/>
      <c r="Y15" s="28"/>
      <c r="Z15" s="28"/>
      <c r="AA15" s="28"/>
      <c r="AB15" s="28"/>
    </row>
    <row r="16" spans="1:40">
      <c r="A16" s="54"/>
      <c r="B16" s="57"/>
      <c r="C16" s="28"/>
      <c r="D16" s="28"/>
      <c r="E16" s="28"/>
      <c r="F16" s="29"/>
      <c r="G16" s="29"/>
      <c r="H16" s="29"/>
      <c r="I16" s="29"/>
      <c r="J16" s="29"/>
      <c r="K16" s="28"/>
      <c r="L16" s="28"/>
      <c r="M16" s="28"/>
      <c r="N16" s="28"/>
      <c r="O16" s="28"/>
      <c r="P16" s="28"/>
      <c r="Q16" s="28"/>
      <c r="R16" s="28"/>
      <c r="S16" s="28"/>
      <c r="T16" s="28"/>
      <c r="U16" s="28"/>
      <c r="V16" s="28"/>
      <c r="W16" s="28"/>
      <c r="X16" s="28"/>
      <c r="Y16" s="28"/>
      <c r="Z16" s="28"/>
      <c r="AA16" s="28"/>
      <c r="AB16" s="28"/>
    </row>
    <row r="17" spans="1:31">
      <c r="A17" s="54"/>
      <c r="J17" s="28"/>
      <c r="K17" s="28"/>
      <c r="L17" s="28"/>
      <c r="M17" s="28"/>
      <c r="N17" s="28"/>
      <c r="O17" s="28"/>
      <c r="P17" s="28"/>
      <c r="Q17" s="28"/>
      <c r="R17" s="28"/>
      <c r="S17" s="28"/>
      <c r="T17" s="28"/>
      <c r="U17" s="28"/>
      <c r="V17" s="28"/>
      <c r="W17" s="28"/>
      <c r="X17" s="28"/>
      <c r="Y17" s="28"/>
      <c r="Z17" s="28"/>
      <c r="AA17" s="28"/>
      <c r="AB17" s="28"/>
    </row>
    <row r="18" spans="1:31" ht="15">
      <c r="A18" s="35"/>
      <c r="B18" s="36"/>
      <c r="C18" s="36"/>
      <c r="D18" s="36"/>
      <c r="E18" s="36"/>
      <c r="F18" s="28"/>
      <c r="G18" s="28"/>
      <c r="H18" s="28"/>
      <c r="I18" s="28"/>
      <c r="J18" s="28"/>
      <c r="K18" s="28"/>
      <c r="L18" s="28"/>
      <c r="M18" s="28"/>
      <c r="N18" s="28"/>
      <c r="O18" s="28"/>
      <c r="P18" s="28"/>
      <c r="Q18" s="28"/>
      <c r="R18" s="28"/>
      <c r="S18" s="28"/>
      <c r="T18" s="28"/>
      <c r="U18" s="28"/>
      <c r="V18" s="28"/>
      <c r="W18" s="28"/>
      <c r="X18" s="28"/>
      <c r="Y18" s="28"/>
      <c r="Z18" s="28"/>
      <c r="AA18" s="28"/>
      <c r="AB18" s="28"/>
      <c r="AC18" s="28"/>
      <c r="AD18" s="28"/>
      <c r="AE18" s="28"/>
    </row>
    <row r="19" spans="1:31" ht="15">
      <c r="A19" s="35"/>
      <c r="B19" s="36"/>
      <c r="C19" s="36"/>
      <c r="D19" s="36"/>
      <c r="E19" s="36"/>
    </row>
    <row r="20" spans="1:31" ht="15">
      <c r="A20" s="35"/>
      <c r="B20" s="36"/>
      <c r="C20" s="36"/>
      <c r="D20" s="36"/>
      <c r="E20" s="36"/>
      <c r="G20" s="28"/>
      <c r="I20" s="28" t="s">
        <v>99</v>
      </c>
    </row>
    <row r="21" spans="1:31" ht="15">
      <c r="A21" s="35"/>
      <c r="B21" s="36"/>
      <c r="C21" s="36"/>
      <c r="D21" s="36"/>
      <c r="E21" s="36"/>
    </row>
    <row r="22" spans="1:31" ht="15">
      <c r="A22" s="35"/>
      <c r="B22" s="36"/>
      <c r="C22" s="36"/>
      <c r="D22" s="36"/>
      <c r="E22" s="36"/>
    </row>
    <row r="23" spans="1:31" ht="15">
      <c r="A23" s="35"/>
      <c r="B23" s="36"/>
      <c r="C23" s="36"/>
      <c r="D23" s="36"/>
      <c r="E23" s="36"/>
    </row>
    <row r="24" spans="1:31" ht="15">
      <c r="A24" s="35"/>
      <c r="B24" s="36"/>
      <c r="C24" s="36"/>
      <c r="D24" s="36"/>
      <c r="E24" s="36"/>
    </row>
    <row r="25" spans="1:31" ht="15">
      <c r="A25" s="35"/>
      <c r="B25" s="36"/>
      <c r="C25" s="36"/>
      <c r="D25" s="36"/>
      <c r="E25" s="36"/>
    </row>
    <row r="26" spans="1:31" ht="15">
      <c r="A26" s="35"/>
      <c r="B26" s="36"/>
      <c r="C26" s="36"/>
      <c r="D26" s="36"/>
      <c r="E26" s="36"/>
    </row>
    <row r="27" spans="1:31" ht="15">
      <c r="A27" s="35"/>
      <c r="B27" s="36"/>
      <c r="C27" s="36"/>
      <c r="D27" s="36"/>
      <c r="E27" s="36"/>
    </row>
    <row r="28" spans="1:31" ht="15">
      <c r="A28" s="35"/>
      <c r="B28" s="36"/>
      <c r="C28" s="36"/>
      <c r="D28" s="36"/>
      <c r="E28" s="36"/>
    </row>
    <row r="29" spans="1:31" ht="15">
      <c r="A29" s="35"/>
      <c r="B29" s="36"/>
      <c r="C29" s="36"/>
      <c r="D29" s="36"/>
      <c r="E29" s="36"/>
    </row>
    <row r="30" spans="1:31" ht="15">
      <c r="A30" s="35"/>
      <c r="B30" s="36"/>
      <c r="C30" s="36"/>
      <c r="D30" s="36"/>
      <c r="E30" s="36"/>
    </row>
    <row r="31" spans="1:31" ht="15">
      <c r="A31" s="35"/>
      <c r="B31" s="36"/>
      <c r="C31" s="36"/>
      <c r="D31" s="36"/>
      <c r="E31" s="36"/>
    </row>
    <row r="32" spans="1:31" ht="15">
      <c r="A32" s="35"/>
      <c r="B32" s="36"/>
      <c r="C32" s="36"/>
      <c r="D32" s="36"/>
      <c r="E32" s="36"/>
    </row>
    <row r="33" spans="1:8" ht="15">
      <c r="A33" s="35"/>
      <c r="B33" s="36"/>
      <c r="C33" s="36"/>
      <c r="D33" s="36"/>
      <c r="E33" s="36"/>
    </row>
    <row r="34" spans="1:8" ht="15">
      <c r="A34" s="35"/>
      <c r="B34" s="36"/>
      <c r="C34" s="36"/>
      <c r="D34" s="36"/>
      <c r="E34" s="36"/>
      <c r="G34" s="25"/>
      <c r="H34" s="25"/>
    </row>
    <row r="35" spans="1:8" ht="15">
      <c r="A35" s="35"/>
      <c r="B35" s="36"/>
      <c r="C35" s="36"/>
      <c r="D35" s="36"/>
      <c r="E35" s="36"/>
    </row>
    <row r="36" spans="1:8" ht="15">
      <c r="A36" s="35"/>
      <c r="B36" s="36"/>
      <c r="C36" s="36"/>
      <c r="D36" s="36"/>
      <c r="E36" s="36"/>
      <c r="G36" s="25"/>
    </row>
    <row r="37" spans="1:8" ht="15">
      <c r="A37" s="35"/>
      <c r="B37" s="36"/>
      <c r="C37" s="36"/>
      <c r="D37" s="36"/>
      <c r="E37" s="36"/>
      <c r="G37" s="25"/>
    </row>
    <row r="38" spans="1:8" ht="15">
      <c r="A38" s="35"/>
      <c r="B38" s="36"/>
      <c r="C38" s="36"/>
      <c r="D38" s="36"/>
      <c r="E38" s="36"/>
      <c r="G38" s="25"/>
    </row>
    <row r="39" spans="1:8" ht="15">
      <c r="A39" s="35"/>
      <c r="B39" s="36"/>
      <c r="C39" s="36"/>
      <c r="D39" s="36"/>
      <c r="E39" s="36"/>
      <c r="G39" s="31"/>
    </row>
    <row r="40" spans="1:8" ht="15">
      <c r="A40" s="35"/>
      <c r="B40" s="36"/>
      <c r="C40" s="36"/>
      <c r="D40" s="36"/>
      <c r="E40" s="36"/>
    </row>
    <row r="41" spans="1:8" ht="15">
      <c r="A41" s="35"/>
      <c r="B41" s="36"/>
      <c r="C41" s="36"/>
      <c r="D41" s="36"/>
      <c r="E41" s="36"/>
    </row>
    <row r="42" spans="1:8" ht="15">
      <c r="A42" s="35"/>
      <c r="B42" s="36"/>
      <c r="C42" s="36"/>
      <c r="D42" s="36"/>
      <c r="E42" s="36"/>
      <c r="G42" s="25"/>
    </row>
    <row r="43" spans="1:8" ht="15">
      <c r="A43" s="35"/>
      <c r="B43" s="36"/>
      <c r="C43" s="36"/>
      <c r="D43" s="36"/>
      <c r="E43" s="36"/>
      <c r="G43" s="25"/>
    </row>
    <row r="44" spans="1:8" ht="15">
      <c r="A44" s="35"/>
      <c r="B44" s="36"/>
      <c r="C44" s="36"/>
      <c r="D44" s="36"/>
      <c r="E44" s="36"/>
    </row>
    <row r="45" spans="1:8" ht="15">
      <c r="A45" s="35"/>
      <c r="B45" s="36"/>
      <c r="C45" s="36"/>
      <c r="D45" s="36"/>
      <c r="E45" s="36"/>
      <c r="G45" s="25"/>
    </row>
    <row r="46" spans="1:8" ht="15">
      <c r="A46" s="35"/>
      <c r="B46" s="36"/>
      <c r="C46" s="36"/>
      <c r="D46" s="36"/>
      <c r="E46" s="36"/>
      <c r="G46" s="25"/>
    </row>
    <row r="47" spans="1:8" ht="15">
      <c r="A47" s="35"/>
      <c r="B47" s="36"/>
      <c r="C47" s="36"/>
      <c r="D47" s="36"/>
      <c r="E47" s="36"/>
    </row>
    <row r="48" spans="1:8" ht="15">
      <c r="A48" s="35"/>
      <c r="B48" s="36"/>
      <c r="C48" s="36"/>
      <c r="D48" s="36"/>
      <c r="E48" s="36"/>
    </row>
    <row r="49" spans="1:5" ht="15">
      <c r="A49" s="35"/>
      <c r="B49" s="36"/>
      <c r="C49" s="36"/>
      <c r="D49" s="36"/>
      <c r="E49" s="36"/>
    </row>
    <row r="50" spans="1:5" ht="15">
      <c r="A50" s="35"/>
      <c r="B50" s="36"/>
      <c r="C50" s="36"/>
      <c r="D50" s="36"/>
      <c r="E50" s="36"/>
    </row>
    <row r="51" spans="1:5" ht="15">
      <c r="A51" s="35"/>
      <c r="B51" s="36"/>
      <c r="C51" s="36"/>
      <c r="D51" s="36"/>
      <c r="E51" s="36"/>
    </row>
    <row r="52" spans="1:5" ht="15">
      <c r="A52" s="35"/>
      <c r="B52" s="36"/>
      <c r="C52" s="36"/>
      <c r="D52" s="36"/>
      <c r="E52" s="36"/>
    </row>
    <row r="53" spans="1:5" ht="15">
      <c r="A53" s="35"/>
      <c r="B53" s="36"/>
      <c r="C53" s="36"/>
      <c r="D53" s="36"/>
      <c r="E53" s="36"/>
    </row>
    <row r="54" spans="1:5" ht="15">
      <c r="A54" s="35"/>
      <c r="B54" s="36"/>
      <c r="C54" s="36"/>
      <c r="D54" s="36"/>
      <c r="E54" s="36"/>
    </row>
    <row r="55" spans="1:5" ht="15">
      <c r="A55" s="35"/>
      <c r="B55" s="36"/>
      <c r="C55" s="36"/>
      <c r="D55" s="36"/>
      <c r="E55" s="36"/>
    </row>
    <row r="56" spans="1:5" ht="15">
      <c r="A56" s="35"/>
      <c r="B56" s="36"/>
      <c r="C56" s="36"/>
      <c r="D56" s="36"/>
      <c r="E56" s="36"/>
    </row>
    <row r="57" spans="1:5" ht="15">
      <c r="A57" s="35"/>
      <c r="B57" s="36"/>
      <c r="C57" s="36"/>
      <c r="D57" s="36"/>
      <c r="E57" s="36"/>
    </row>
    <row r="58" spans="1:5" ht="15">
      <c r="A58" s="35"/>
      <c r="B58" s="36"/>
      <c r="C58" s="36"/>
      <c r="D58" s="36"/>
      <c r="E58" s="36"/>
    </row>
    <row r="59" spans="1:5" ht="15">
      <c r="A59" s="35"/>
      <c r="B59" s="36"/>
      <c r="C59" s="36"/>
      <c r="D59" s="36"/>
      <c r="E59" s="36"/>
    </row>
    <row r="60" spans="1:5" ht="15">
      <c r="A60" s="35"/>
      <c r="B60" s="36"/>
      <c r="C60" s="36"/>
      <c r="D60" s="36"/>
      <c r="E60" s="36"/>
    </row>
    <row r="61" spans="1:5" ht="15">
      <c r="A61" s="35"/>
      <c r="B61" s="36"/>
      <c r="C61" s="36"/>
      <c r="D61" s="36"/>
      <c r="E61" s="36"/>
    </row>
    <row r="62" spans="1:5" ht="15">
      <c r="A62" s="35"/>
      <c r="B62" s="36"/>
      <c r="C62" s="36"/>
      <c r="D62" s="36"/>
      <c r="E62" s="36"/>
    </row>
    <row r="63" spans="1:5" ht="15">
      <c r="A63" s="35"/>
      <c r="B63" s="36"/>
      <c r="C63" s="36"/>
      <c r="D63" s="36"/>
      <c r="E63" s="36"/>
    </row>
    <row r="64" spans="1:5" ht="15">
      <c r="A64" s="35"/>
      <c r="B64" s="36"/>
      <c r="C64" s="36"/>
      <c r="D64" s="36"/>
      <c r="E64" s="36"/>
    </row>
    <row r="65" spans="1:5" ht="15">
      <c r="A65" s="35"/>
      <c r="B65" s="36"/>
      <c r="C65" s="36"/>
      <c r="D65" s="36"/>
      <c r="E65" s="36"/>
    </row>
    <row r="66" spans="1:5" ht="15">
      <c r="A66" s="35"/>
      <c r="B66" s="36"/>
      <c r="C66" s="36"/>
      <c r="D66" s="36"/>
      <c r="E66" s="36"/>
    </row>
    <row r="67" spans="1:5" ht="15">
      <c r="A67" s="35"/>
      <c r="B67" s="36"/>
      <c r="C67" s="36"/>
      <c r="D67" s="36"/>
      <c r="E67" s="36"/>
    </row>
    <row r="68" spans="1:5" ht="15">
      <c r="A68" s="35"/>
      <c r="B68" s="36"/>
      <c r="C68" s="36"/>
      <c r="D68" s="36"/>
      <c r="E68" s="36"/>
    </row>
    <row r="69" spans="1:5" ht="15">
      <c r="A69" s="35"/>
      <c r="B69" s="36"/>
      <c r="C69" s="36"/>
      <c r="D69" s="36"/>
      <c r="E69" s="36"/>
    </row>
    <row r="70" spans="1:5" ht="15">
      <c r="A70" s="35"/>
      <c r="B70" s="36"/>
      <c r="C70" s="36"/>
      <c r="D70" s="36"/>
      <c r="E70" s="36"/>
    </row>
    <row r="71" spans="1:5" ht="15">
      <c r="A71" s="35"/>
      <c r="B71" s="36"/>
      <c r="C71" s="36"/>
      <c r="D71" s="36"/>
      <c r="E71" s="36"/>
    </row>
    <row r="72" spans="1:5" ht="15">
      <c r="A72" s="35"/>
      <c r="B72" s="36"/>
      <c r="C72" s="36"/>
      <c r="D72" s="36"/>
      <c r="E72" s="36"/>
    </row>
    <row r="73" spans="1:5" ht="15">
      <c r="A73" s="35"/>
      <c r="B73" s="36"/>
      <c r="C73" s="36"/>
      <c r="D73" s="36"/>
      <c r="E73" s="36"/>
    </row>
    <row r="74" spans="1:5" ht="15">
      <c r="A74" s="35"/>
      <c r="B74" s="36"/>
      <c r="C74" s="36"/>
      <c r="D74" s="36"/>
      <c r="E74" s="36"/>
    </row>
    <row r="75" spans="1:5" ht="15">
      <c r="A75" s="35"/>
      <c r="B75" s="36"/>
      <c r="C75" s="36"/>
      <c r="D75" s="36"/>
      <c r="E75" s="36"/>
    </row>
    <row r="76" spans="1:5" ht="15">
      <c r="A76" s="35"/>
      <c r="B76" s="36"/>
      <c r="C76" s="36"/>
      <c r="D76" s="36"/>
      <c r="E76" s="36"/>
    </row>
    <row r="77" spans="1:5" ht="15">
      <c r="A77" s="35"/>
      <c r="B77" s="36"/>
      <c r="C77" s="36"/>
      <c r="D77" s="36"/>
      <c r="E77" s="36"/>
    </row>
    <row r="78" spans="1:5" ht="15">
      <c r="A78" s="35"/>
      <c r="B78" s="36"/>
      <c r="C78" s="36"/>
      <c r="D78" s="36"/>
      <c r="E78" s="36"/>
    </row>
    <row r="79" spans="1:5" ht="15">
      <c r="A79" s="35"/>
      <c r="B79" s="36"/>
      <c r="C79" s="36"/>
      <c r="D79" s="36"/>
      <c r="E79" s="36"/>
    </row>
    <row r="80" spans="1:5" ht="15">
      <c r="A80" s="35"/>
      <c r="B80" s="36"/>
      <c r="C80" s="36"/>
      <c r="D80" s="36"/>
      <c r="E80" s="36"/>
    </row>
    <row r="81" spans="1:5" ht="15">
      <c r="A81" s="35"/>
      <c r="B81" s="36"/>
      <c r="C81" s="36"/>
      <c r="D81" s="36"/>
      <c r="E81" s="36"/>
    </row>
    <row r="82" spans="1:5" ht="15">
      <c r="A82" s="35"/>
      <c r="B82" s="36"/>
      <c r="C82" s="36"/>
      <c r="D82" s="36"/>
      <c r="E82" s="36"/>
    </row>
    <row r="83" spans="1:5" ht="15">
      <c r="A83" s="35"/>
      <c r="B83" s="36"/>
      <c r="C83" s="36"/>
      <c r="D83" s="36"/>
      <c r="E83" s="36"/>
    </row>
    <row r="84" spans="1:5" ht="15">
      <c r="A84" s="35"/>
      <c r="B84" s="36"/>
      <c r="C84" s="36"/>
      <c r="D84" s="36"/>
      <c r="E84" s="36"/>
    </row>
    <row r="85" spans="1:5" ht="15">
      <c r="A85" s="35"/>
      <c r="B85" s="36"/>
      <c r="C85" s="36"/>
      <c r="D85" s="36"/>
      <c r="E85" s="36"/>
    </row>
    <row r="86" spans="1:5" ht="15">
      <c r="A86" s="35"/>
      <c r="B86" s="36"/>
      <c r="C86" s="36"/>
      <c r="D86" s="36"/>
      <c r="E86" s="36"/>
    </row>
    <row r="87" spans="1:5" ht="15">
      <c r="A87" s="35"/>
      <c r="B87" s="36"/>
      <c r="C87" s="36"/>
      <c r="D87" s="36"/>
      <c r="E87" s="36"/>
    </row>
    <row r="88" spans="1:5" ht="15">
      <c r="A88" s="35"/>
      <c r="B88" s="36"/>
      <c r="C88" s="36"/>
      <c r="D88" s="36"/>
      <c r="E88" s="36"/>
    </row>
    <row r="89" spans="1:5" ht="15">
      <c r="A89" s="35"/>
      <c r="B89" s="36"/>
      <c r="C89" s="36"/>
      <c r="D89" s="36"/>
      <c r="E89" s="36"/>
    </row>
    <row r="90" spans="1:5" ht="15">
      <c r="A90" s="35"/>
      <c r="B90" s="36"/>
      <c r="C90" s="36"/>
      <c r="D90" s="36"/>
      <c r="E90" s="36"/>
    </row>
    <row r="91" spans="1:5" ht="15">
      <c r="A91" s="35"/>
      <c r="B91" s="36"/>
      <c r="C91" s="36"/>
      <c r="D91" s="36"/>
      <c r="E91" s="36"/>
    </row>
    <row r="92" spans="1:5" ht="15">
      <c r="A92" s="35"/>
      <c r="B92" s="36"/>
      <c r="C92" s="36"/>
      <c r="D92" s="36"/>
      <c r="E92" s="36"/>
    </row>
  </sheetData>
  <pageMargins left="0.7" right="0.7" top="0.78740157499999996" bottom="0.78740157499999996" header="0.3" footer="0.3"/>
  <pageSetup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7AF545-8F7F-4DB2-AFE2-77AD0EAF4FC8}">
  <sheetPr codeName="Ark18"/>
  <dimension ref="A1:AN91"/>
  <sheetViews>
    <sheetView zoomScaleNormal="100" workbookViewId="0"/>
  </sheetViews>
  <sheetFormatPr baseColWidth="10" defaultColWidth="11.44140625" defaultRowHeight="13.2"/>
  <cols>
    <col min="1" max="1" width="32" style="22" customWidth="1"/>
    <col min="2" max="2" width="30.88671875" style="22" customWidth="1"/>
    <col min="3" max="3" width="44.109375" style="22" customWidth="1"/>
    <col min="4" max="8" width="13.5546875" style="22" bestFit="1" customWidth="1"/>
    <col min="9" max="9" width="17.88671875" style="22" customWidth="1"/>
    <col min="10" max="10" width="13.109375" style="22" customWidth="1"/>
    <col min="11" max="11" width="18.88671875" style="22" customWidth="1"/>
    <col min="12" max="12" width="12.44140625" style="22" bestFit="1" customWidth="1"/>
    <col min="13" max="16384" width="11.44140625" style="22"/>
  </cols>
  <sheetData>
    <row r="1" spans="1:40" ht="15.6">
      <c r="A1" s="7" t="s">
        <v>0</v>
      </c>
      <c r="B1" s="23" t="s">
        <v>100</v>
      </c>
      <c r="L1" s="24"/>
      <c r="M1" s="24"/>
      <c r="N1" s="24"/>
      <c r="O1" s="24"/>
      <c r="P1" s="24"/>
      <c r="S1" s="24"/>
      <c r="T1" s="24"/>
      <c r="U1" s="24"/>
      <c r="V1" s="24"/>
      <c r="W1" s="24"/>
      <c r="X1" s="24"/>
    </row>
    <row r="2" spans="1:40" ht="15.6">
      <c r="A2" s="7" t="s">
        <v>61</v>
      </c>
      <c r="B2" s="22" t="s">
        <v>101</v>
      </c>
      <c r="L2" s="25"/>
      <c r="N2" s="25"/>
      <c r="O2" s="25"/>
      <c r="P2" s="25"/>
    </row>
    <row r="3" spans="1:40" ht="15.6">
      <c r="A3" s="7" t="s">
        <v>4</v>
      </c>
      <c r="B3" s="148" t="s">
        <v>102</v>
      </c>
      <c r="I3" s="25"/>
    </row>
    <row r="5" spans="1:40" ht="14.4">
      <c r="A5" t="s">
        <v>103</v>
      </c>
      <c r="B5" t="s">
        <v>104</v>
      </c>
      <c r="C5" t="s">
        <v>105</v>
      </c>
      <c r="D5" t="s">
        <v>106</v>
      </c>
      <c r="E5" t="s">
        <v>107</v>
      </c>
      <c r="F5" s="76"/>
      <c r="G5"/>
      <c r="H5"/>
      <c r="I5" s="32"/>
      <c r="J5" s="32"/>
      <c r="K5" s="32"/>
      <c r="L5" s="32"/>
      <c r="M5" s="32"/>
      <c r="N5" s="32"/>
      <c r="O5" s="32"/>
      <c r="P5" s="32"/>
      <c r="Q5" s="32"/>
      <c r="R5" s="32"/>
      <c r="S5" s="32"/>
      <c r="T5" s="32"/>
      <c r="U5" s="32"/>
      <c r="V5" s="32"/>
      <c r="W5" s="32"/>
      <c r="X5" s="32"/>
      <c r="Y5" s="32"/>
      <c r="Z5" s="32"/>
      <c r="AA5" s="32"/>
      <c r="AB5" s="32"/>
      <c r="AC5" s="27"/>
      <c r="AD5" s="27"/>
      <c r="AE5" s="27"/>
      <c r="AF5" s="27"/>
      <c r="AG5" s="27"/>
      <c r="AH5" s="27"/>
      <c r="AI5" s="27"/>
      <c r="AJ5" s="27"/>
      <c r="AK5" s="27"/>
      <c r="AL5" s="27"/>
      <c r="AM5" s="27"/>
      <c r="AN5" s="27"/>
    </row>
    <row r="6" spans="1:40" s="28" customFormat="1">
      <c r="A6" s="74">
        <v>7.25</v>
      </c>
      <c r="B6" s="28">
        <v>2.54</v>
      </c>
      <c r="C6" s="28">
        <v>7.35</v>
      </c>
      <c r="D6" s="28">
        <v>53.85</v>
      </c>
      <c r="E6" s="28">
        <v>29</v>
      </c>
    </row>
    <row r="7" spans="1:40" s="28" customFormat="1" ht="14.4">
      <c r="A7" s="49"/>
      <c r="B7" s="49"/>
      <c r="C7" s="49"/>
      <c r="D7" s="49"/>
      <c r="E7" s="84"/>
      <c r="F7" s="84"/>
    </row>
    <row r="8" spans="1:40" ht="13.8">
      <c r="A8" s="131"/>
      <c r="B8" s="131"/>
      <c r="C8" s="131"/>
      <c r="D8" s="131"/>
      <c r="E8" s="131"/>
      <c r="F8" s="28"/>
      <c r="G8" s="52"/>
      <c r="H8" s="52"/>
      <c r="I8" s="28"/>
      <c r="J8" s="28"/>
      <c r="K8" s="28"/>
      <c r="L8" s="28"/>
      <c r="M8" s="28"/>
      <c r="N8" s="28"/>
      <c r="O8" s="28"/>
      <c r="P8" s="28"/>
      <c r="Q8" s="28"/>
      <c r="R8" s="28"/>
      <c r="S8" s="28"/>
      <c r="T8" s="28"/>
      <c r="U8" s="28"/>
      <c r="V8" s="28"/>
      <c r="W8" s="28"/>
      <c r="X8" s="28"/>
      <c r="Y8" s="28"/>
      <c r="Z8" s="28"/>
      <c r="AA8" s="28"/>
      <c r="AB8" s="28"/>
    </row>
    <row r="9" spans="1:40" ht="15">
      <c r="A9" s="52"/>
      <c r="B9" s="66"/>
      <c r="C9" s="74"/>
      <c r="D9" s="28"/>
      <c r="F9" s="28"/>
      <c r="G9" s="75"/>
      <c r="H9" s="75"/>
      <c r="I9" s="28"/>
      <c r="J9" s="28"/>
      <c r="K9" s="28"/>
      <c r="L9" s="28"/>
      <c r="M9" s="28"/>
      <c r="N9" s="28"/>
      <c r="O9" s="28"/>
      <c r="P9" s="28"/>
      <c r="Q9" s="28"/>
      <c r="R9" s="28"/>
      <c r="S9" s="28"/>
      <c r="T9" s="28"/>
      <c r="U9" s="28"/>
      <c r="V9" s="28"/>
      <c r="W9" s="28"/>
      <c r="X9" s="28"/>
      <c r="Y9" s="28"/>
      <c r="Z9" s="28"/>
      <c r="AA9" s="28"/>
      <c r="AB9" s="28"/>
    </row>
    <row r="10" spans="1:40" ht="15">
      <c r="A10" s="52"/>
      <c r="B10" s="66"/>
      <c r="C10" s="74"/>
      <c r="D10" s="28"/>
      <c r="E10" s="28"/>
      <c r="F10" s="28"/>
      <c r="G10" s="28"/>
      <c r="H10" s="28"/>
      <c r="I10" s="28"/>
      <c r="J10" s="28"/>
      <c r="K10" s="28"/>
      <c r="L10" s="28"/>
      <c r="M10" s="28"/>
      <c r="N10" s="28"/>
      <c r="O10" s="28"/>
      <c r="P10" s="28"/>
      <c r="Q10" s="28"/>
      <c r="R10" s="28"/>
      <c r="S10" s="28"/>
      <c r="T10" s="28"/>
      <c r="U10" s="28"/>
      <c r="V10" s="28"/>
      <c r="W10" s="28"/>
      <c r="X10" s="28"/>
      <c r="Y10" s="28"/>
      <c r="Z10" s="28"/>
      <c r="AA10" s="28"/>
      <c r="AB10" s="28"/>
    </row>
    <row r="11" spans="1:40" ht="15">
      <c r="A11" s="52"/>
      <c r="B11" s="66"/>
      <c r="C11" s="74"/>
      <c r="F11" s="26"/>
      <c r="G11" s="28"/>
      <c r="H11" s="28"/>
      <c r="I11" s="28"/>
      <c r="J11" s="28"/>
      <c r="K11" s="28"/>
      <c r="L11" s="28"/>
      <c r="M11" s="28"/>
      <c r="N11" s="28"/>
      <c r="O11" s="28"/>
      <c r="P11" s="28"/>
      <c r="Q11" s="28"/>
      <c r="R11" s="28"/>
      <c r="S11" s="28"/>
      <c r="T11" s="28"/>
      <c r="U11" s="28"/>
      <c r="V11" s="28"/>
      <c r="W11" s="28"/>
      <c r="X11" s="28"/>
      <c r="Y11" s="28"/>
      <c r="Z11" s="28"/>
      <c r="AA11" s="28"/>
      <c r="AB11" s="28"/>
    </row>
    <row r="12" spans="1:40" ht="15">
      <c r="A12" s="52"/>
      <c r="B12" s="66"/>
      <c r="C12" s="74"/>
      <c r="D12" s="30"/>
      <c r="E12" s="26"/>
      <c r="F12" s="26"/>
      <c r="G12" s="26"/>
    </row>
    <row r="13" spans="1:40" ht="13.8">
      <c r="A13" s="52"/>
      <c r="B13" s="57"/>
      <c r="C13" s="28"/>
      <c r="D13" s="28"/>
      <c r="E13" s="28"/>
      <c r="F13" s="28"/>
      <c r="G13" s="26"/>
      <c r="H13" s="26"/>
      <c r="I13" s="26"/>
    </row>
    <row r="14" spans="1:40" ht="13.8">
      <c r="A14" s="52"/>
      <c r="B14" s="57"/>
      <c r="C14" s="28"/>
      <c r="D14" s="28"/>
      <c r="E14" s="28"/>
      <c r="F14" s="28"/>
      <c r="G14" s="28"/>
      <c r="H14" s="28"/>
      <c r="I14" s="28"/>
      <c r="J14" s="28"/>
      <c r="K14" s="28"/>
      <c r="L14" s="28"/>
      <c r="M14" s="28"/>
      <c r="N14" s="28"/>
      <c r="O14" s="28"/>
      <c r="P14" s="28"/>
      <c r="Q14" s="28"/>
      <c r="R14" s="28"/>
      <c r="S14" s="28"/>
      <c r="T14" s="28"/>
      <c r="U14" s="28"/>
      <c r="V14" s="28"/>
      <c r="W14" s="28"/>
      <c r="X14" s="28"/>
      <c r="Y14" s="28"/>
      <c r="Z14" s="28"/>
      <c r="AA14" s="28"/>
      <c r="AB14" s="28"/>
    </row>
    <row r="15" spans="1:40">
      <c r="A15" s="54"/>
      <c r="B15" s="57"/>
      <c r="C15" s="28"/>
      <c r="D15" s="28"/>
      <c r="E15" s="28"/>
      <c r="F15" s="29"/>
      <c r="G15" s="28"/>
      <c r="H15" s="28"/>
      <c r="I15" s="28"/>
      <c r="J15" s="28"/>
      <c r="K15" s="28"/>
      <c r="L15" s="28"/>
      <c r="M15" s="28"/>
      <c r="N15" s="28"/>
      <c r="O15" s="28"/>
      <c r="P15" s="28"/>
      <c r="Q15" s="28"/>
      <c r="R15" s="28"/>
      <c r="S15" s="28"/>
      <c r="T15" s="28"/>
      <c r="U15" s="28"/>
      <c r="V15" s="28"/>
      <c r="W15" s="28"/>
      <c r="X15" s="28"/>
      <c r="Y15" s="28"/>
      <c r="Z15" s="28"/>
      <c r="AA15" s="28"/>
      <c r="AB15" s="28"/>
    </row>
    <row r="16" spans="1:40">
      <c r="A16" s="54"/>
      <c r="G16" s="29"/>
      <c r="H16" s="29"/>
      <c r="I16" s="29"/>
      <c r="J16" s="29"/>
      <c r="K16" s="28"/>
      <c r="L16" s="28"/>
      <c r="M16" s="28"/>
      <c r="N16" s="28"/>
      <c r="O16" s="28"/>
      <c r="P16" s="28"/>
      <c r="Q16" s="28"/>
      <c r="R16" s="28"/>
      <c r="S16" s="28"/>
      <c r="T16" s="28"/>
      <c r="U16" s="28"/>
      <c r="V16" s="28"/>
      <c r="W16" s="28"/>
      <c r="X16" s="28"/>
      <c r="Y16" s="28"/>
      <c r="Z16" s="28"/>
      <c r="AA16" s="28"/>
      <c r="AB16" s="28"/>
    </row>
    <row r="17" spans="1:31" ht="15">
      <c r="A17" s="35"/>
      <c r="B17" s="36"/>
      <c r="C17" s="36"/>
      <c r="D17" s="36"/>
      <c r="E17" s="36"/>
      <c r="F17" s="28"/>
      <c r="J17" s="28"/>
      <c r="K17" s="28"/>
      <c r="L17" s="28"/>
      <c r="M17" s="28"/>
      <c r="N17" s="28"/>
      <c r="O17" s="28"/>
      <c r="P17" s="28"/>
      <c r="Q17" s="28"/>
      <c r="R17" s="28"/>
      <c r="S17" s="28"/>
      <c r="T17" s="28"/>
      <c r="U17" s="28"/>
      <c r="V17" s="28"/>
      <c r="W17" s="28"/>
      <c r="X17" s="28"/>
      <c r="Y17" s="28"/>
      <c r="Z17" s="28"/>
      <c r="AA17" s="28"/>
      <c r="AB17" s="28"/>
    </row>
    <row r="18" spans="1:31" ht="15">
      <c r="A18" s="35"/>
      <c r="B18" s="36"/>
      <c r="C18" s="36"/>
      <c r="D18" s="36"/>
      <c r="E18" s="36"/>
      <c r="G18" s="28"/>
      <c r="H18" s="28"/>
      <c r="I18" s="28"/>
      <c r="J18" s="28"/>
      <c r="K18" s="28"/>
      <c r="L18" s="28"/>
      <c r="M18" s="28"/>
      <c r="N18" s="28"/>
      <c r="O18" s="28"/>
      <c r="P18" s="28"/>
      <c r="Q18" s="28"/>
      <c r="R18" s="28"/>
      <c r="S18" s="28"/>
      <c r="T18" s="28"/>
      <c r="U18" s="28"/>
      <c r="V18" s="28"/>
      <c r="W18" s="28"/>
      <c r="X18" s="28"/>
      <c r="Y18" s="28"/>
      <c r="Z18" s="28"/>
      <c r="AA18" s="28"/>
      <c r="AB18" s="28"/>
      <c r="AC18" s="28"/>
      <c r="AD18" s="28"/>
      <c r="AE18" s="28"/>
    </row>
    <row r="19" spans="1:31" ht="15">
      <c r="A19" s="35"/>
      <c r="B19" s="36"/>
      <c r="C19" s="36"/>
      <c r="D19" s="36"/>
      <c r="E19" s="36"/>
    </row>
    <row r="20" spans="1:31" ht="15">
      <c r="A20" s="35"/>
      <c r="B20" s="36"/>
      <c r="C20" s="36"/>
      <c r="D20" s="36"/>
      <c r="E20" s="36"/>
      <c r="G20" s="28"/>
      <c r="I20" s="28" t="s">
        <v>99</v>
      </c>
    </row>
    <row r="21" spans="1:31" ht="15">
      <c r="A21" s="35"/>
      <c r="B21" s="36"/>
      <c r="C21" s="36"/>
      <c r="D21" s="36"/>
      <c r="E21" s="36"/>
    </row>
    <row r="22" spans="1:31" ht="15">
      <c r="A22" s="35"/>
      <c r="B22" s="36"/>
      <c r="C22" s="36"/>
      <c r="D22" s="36"/>
      <c r="E22" s="36"/>
    </row>
    <row r="23" spans="1:31" ht="15">
      <c r="A23" s="35"/>
      <c r="B23" s="36"/>
      <c r="C23" s="36"/>
      <c r="D23" s="36"/>
      <c r="E23" s="36"/>
    </row>
    <row r="24" spans="1:31" ht="15">
      <c r="A24" s="35"/>
      <c r="B24" s="36"/>
      <c r="C24" s="36"/>
      <c r="D24" s="36"/>
      <c r="E24" s="36"/>
    </row>
    <row r="25" spans="1:31" ht="15">
      <c r="A25" s="35"/>
      <c r="B25" s="36"/>
      <c r="C25" s="36"/>
      <c r="D25" s="36"/>
      <c r="E25" s="36"/>
    </row>
    <row r="26" spans="1:31" ht="15">
      <c r="A26" s="35"/>
      <c r="B26" s="36"/>
      <c r="C26" s="36"/>
      <c r="D26" s="36"/>
      <c r="E26" s="36"/>
    </row>
    <row r="27" spans="1:31" ht="15">
      <c r="A27" s="35"/>
      <c r="B27" s="36"/>
      <c r="C27" s="36"/>
      <c r="D27" s="36"/>
      <c r="E27" s="36"/>
    </row>
    <row r="28" spans="1:31" ht="15">
      <c r="A28" s="35"/>
      <c r="B28" s="36"/>
      <c r="C28" s="36"/>
      <c r="D28" s="36"/>
      <c r="E28" s="36"/>
    </row>
    <row r="29" spans="1:31" ht="15">
      <c r="A29" s="35"/>
      <c r="B29" s="36"/>
      <c r="C29" s="36"/>
      <c r="D29" s="36"/>
      <c r="E29" s="36"/>
    </row>
    <row r="30" spans="1:31" ht="15">
      <c r="A30" s="35"/>
      <c r="B30" s="36"/>
      <c r="C30" s="36"/>
      <c r="D30" s="36"/>
      <c r="E30" s="36"/>
    </row>
    <row r="31" spans="1:31" ht="15">
      <c r="A31" s="35"/>
      <c r="B31" s="36"/>
      <c r="C31" s="36"/>
      <c r="D31" s="36"/>
      <c r="E31" s="36"/>
    </row>
    <row r="32" spans="1:31" ht="15">
      <c r="A32" s="35"/>
      <c r="B32" s="36"/>
      <c r="C32" s="36"/>
      <c r="D32" s="36"/>
      <c r="E32" s="36"/>
    </row>
    <row r="33" spans="1:8" ht="15">
      <c r="A33" s="35"/>
      <c r="B33" s="36"/>
      <c r="C33" s="36"/>
      <c r="D33" s="36"/>
      <c r="E33" s="36"/>
    </row>
    <row r="34" spans="1:8" ht="15">
      <c r="A34" s="35"/>
      <c r="B34" s="36"/>
      <c r="C34" s="36"/>
      <c r="D34" s="36"/>
      <c r="E34" s="36"/>
      <c r="G34" s="25"/>
      <c r="H34" s="25"/>
    </row>
    <row r="35" spans="1:8" ht="15">
      <c r="A35" s="35"/>
      <c r="B35" s="36"/>
      <c r="C35" s="36"/>
      <c r="D35" s="36"/>
      <c r="E35" s="36"/>
    </row>
    <row r="36" spans="1:8" ht="15">
      <c r="A36" s="35"/>
      <c r="B36" s="36"/>
      <c r="C36" s="36"/>
      <c r="D36" s="36"/>
      <c r="E36" s="36"/>
      <c r="G36" s="25"/>
    </row>
    <row r="37" spans="1:8" ht="15">
      <c r="A37" s="35"/>
      <c r="B37" s="36"/>
      <c r="C37" s="36"/>
      <c r="D37" s="36"/>
      <c r="E37" s="36"/>
      <c r="G37" s="25"/>
    </row>
    <row r="38" spans="1:8" ht="15">
      <c r="A38" s="35"/>
      <c r="B38" s="36"/>
      <c r="C38" s="36"/>
      <c r="D38" s="36"/>
      <c r="E38" s="36"/>
      <c r="G38" s="25"/>
    </row>
    <row r="39" spans="1:8" ht="15">
      <c r="A39" s="35"/>
      <c r="B39" s="36"/>
      <c r="C39" s="36"/>
      <c r="D39" s="36"/>
      <c r="E39" s="36"/>
      <c r="G39" s="31"/>
    </row>
    <row r="40" spans="1:8" ht="15">
      <c r="A40" s="35"/>
      <c r="B40" s="36"/>
      <c r="C40" s="36"/>
      <c r="D40" s="36"/>
      <c r="E40" s="36"/>
    </row>
    <row r="41" spans="1:8" ht="15">
      <c r="A41" s="35"/>
      <c r="B41" s="36"/>
      <c r="C41" s="36"/>
      <c r="D41" s="36"/>
      <c r="E41" s="36"/>
    </row>
    <row r="42" spans="1:8" ht="15">
      <c r="A42" s="35"/>
      <c r="B42" s="36"/>
      <c r="C42" s="36"/>
      <c r="D42" s="36"/>
      <c r="E42" s="36"/>
      <c r="G42" s="25"/>
    </row>
    <row r="43" spans="1:8" ht="15">
      <c r="A43" s="35"/>
      <c r="B43" s="36"/>
      <c r="C43" s="36"/>
      <c r="D43" s="36"/>
      <c r="E43" s="36"/>
      <c r="G43" s="25"/>
    </row>
    <row r="44" spans="1:8" ht="15">
      <c r="A44" s="35"/>
      <c r="B44" s="36"/>
      <c r="C44" s="36"/>
      <c r="D44" s="36"/>
      <c r="E44" s="36"/>
    </row>
    <row r="45" spans="1:8" ht="15">
      <c r="A45" s="35"/>
      <c r="B45" s="36"/>
      <c r="C45" s="36"/>
      <c r="D45" s="36"/>
      <c r="E45" s="36"/>
      <c r="G45" s="25"/>
    </row>
    <row r="46" spans="1:8" ht="15">
      <c r="A46" s="35"/>
      <c r="B46" s="36"/>
      <c r="C46" s="36"/>
      <c r="D46" s="36"/>
      <c r="E46" s="36"/>
      <c r="G46" s="25"/>
    </row>
    <row r="47" spans="1:8" ht="15">
      <c r="A47" s="35"/>
      <c r="B47" s="36"/>
      <c r="C47" s="36"/>
      <c r="D47" s="36"/>
      <c r="E47" s="36"/>
    </row>
    <row r="48" spans="1:8" ht="15">
      <c r="A48" s="35"/>
      <c r="B48" s="36"/>
      <c r="C48" s="36"/>
      <c r="D48" s="36"/>
      <c r="E48" s="36"/>
    </row>
    <row r="49" spans="1:5" ht="15">
      <c r="A49" s="35"/>
      <c r="B49" s="36"/>
      <c r="C49" s="36"/>
      <c r="D49" s="36"/>
      <c r="E49" s="36"/>
    </row>
    <row r="50" spans="1:5" ht="15">
      <c r="A50" s="35"/>
      <c r="B50" s="36"/>
      <c r="C50" s="36"/>
      <c r="D50" s="36"/>
      <c r="E50" s="36"/>
    </row>
    <row r="51" spans="1:5" ht="15">
      <c r="A51" s="35"/>
      <c r="B51" s="36"/>
      <c r="C51" s="36"/>
      <c r="D51" s="36"/>
      <c r="E51" s="36"/>
    </row>
    <row r="52" spans="1:5" ht="15">
      <c r="A52" s="35"/>
      <c r="B52" s="36"/>
      <c r="C52" s="36"/>
      <c r="D52" s="36"/>
      <c r="E52" s="36"/>
    </row>
    <row r="53" spans="1:5" ht="15">
      <c r="A53" s="35"/>
      <c r="B53" s="36"/>
      <c r="C53" s="36"/>
      <c r="D53" s="36"/>
      <c r="E53" s="36"/>
    </row>
    <row r="54" spans="1:5" ht="15">
      <c r="A54" s="35"/>
      <c r="B54" s="36"/>
      <c r="C54" s="36"/>
      <c r="D54" s="36"/>
      <c r="E54" s="36"/>
    </row>
    <row r="55" spans="1:5" ht="15">
      <c r="A55" s="35"/>
      <c r="B55" s="36"/>
      <c r="C55" s="36"/>
      <c r="D55" s="36"/>
      <c r="E55" s="36"/>
    </row>
    <row r="56" spans="1:5" ht="15">
      <c r="A56" s="35"/>
      <c r="B56" s="36"/>
      <c r="C56" s="36"/>
      <c r="D56" s="36"/>
      <c r="E56" s="36"/>
    </row>
    <row r="57" spans="1:5" ht="15">
      <c r="A57" s="35"/>
      <c r="B57" s="36"/>
      <c r="C57" s="36"/>
      <c r="D57" s="36"/>
      <c r="E57" s="36"/>
    </row>
    <row r="58" spans="1:5" ht="15">
      <c r="A58" s="35"/>
      <c r="B58" s="36"/>
      <c r="C58" s="36"/>
      <c r="D58" s="36"/>
      <c r="E58" s="36"/>
    </row>
    <row r="59" spans="1:5" ht="15">
      <c r="A59" s="35"/>
      <c r="B59" s="36"/>
      <c r="C59" s="36"/>
      <c r="D59" s="36"/>
      <c r="E59" s="36"/>
    </row>
    <row r="60" spans="1:5" ht="15">
      <c r="A60" s="35"/>
      <c r="B60" s="36"/>
      <c r="C60" s="36"/>
      <c r="D60" s="36"/>
      <c r="E60" s="36"/>
    </row>
    <row r="61" spans="1:5" ht="15">
      <c r="A61" s="35"/>
      <c r="B61" s="36"/>
      <c r="C61" s="36"/>
      <c r="D61" s="36"/>
      <c r="E61" s="36"/>
    </row>
    <row r="62" spans="1:5" ht="15">
      <c r="A62" s="35"/>
      <c r="B62" s="36"/>
      <c r="C62" s="36"/>
      <c r="D62" s="36"/>
      <c r="E62" s="36"/>
    </row>
    <row r="63" spans="1:5" ht="15">
      <c r="A63" s="35"/>
      <c r="B63" s="36"/>
      <c r="C63" s="36"/>
      <c r="D63" s="36"/>
      <c r="E63" s="36"/>
    </row>
    <row r="64" spans="1:5" ht="15">
      <c r="A64" s="35"/>
      <c r="B64" s="36"/>
      <c r="C64" s="36"/>
      <c r="D64" s="36"/>
      <c r="E64" s="36"/>
    </row>
    <row r="65" spans="1:5" ht="15">
      <c r="A65" s="35"/>
      <c r="B65" s="36"/>
      <c r="C65" s="36"/>
      <c r="D65" s="36"/>
      <c r="E65" s="36"/>
    </row>
    <row r="66" spans="1:5" ht="15">
      <c r="A66" s="35"/>
      <c r="B66" s="36"/>
      <c r="C66" s="36"/>
      <c r="D66" s="36"/>
      <c r="E66" s="36"/>
    </row>
    <row r="67" spans="1:5" ht="15">
      <c r="A67" s="35"/>
      <c r="B67" s="36"/>
      <c r="C67" s="36"/>
      <c r="D67" s="36"/>
      <c r="E67" s="36"/>
    </row>
    <row r="68" spans="1:5" ht="15">
      <c r="A68" s="35"/>
      <c r="B68" s="36"/>
      <c r="C68" s="36"/>
      <c r="D68" s="36"/>
      <c r="E68" s="36"/>
    </row>
    <row r="69" spans="1:5" ht="15">
      <c r="A69" s="35"/>
      <c r="B69" s="36"/>
      <c r="C69" s="36"/>
      <c r="D69" s="36"/>
      <c r="E69" s="36"/>
    </row>
    <row r="70" spans="1:5" ht="15">
      <c r="A70" s="35"/>
      <c r="B70" s="36"/>
      <c r="C70" s="36"/>
      <c r="D70" s="36"/>
      <c r="E70" s="36"/>
    </row>
    <row r="71" spans="1:5" ht="15">
      <c r="A71" s="35"/>
      <c r="B71" s="36"/>
      <c r="C71" s="36"/>
      <c r="D71" s="36"/>
      <c r="E71" s="36"/>
    </row>
    <row r="72" spans="1:5" ht="15">
      <c r="A72" s="35"/>
      <c r="B72" s="36"/>
      <c r="C72" s="36"/>
      <c r="D72" s="36"/>
      <c r="E72" s="36"/>
    </row>
    <row r="73" spans="1:5" ht="15">
      <c r="A73" s="35"/>
      <c r="B73" s="36"/>
      <c r="C73" s="36"/>
      <c r="D73" s="36"/>
      <c r="E73" s="36"/>
    </row>
    <row r="74" spans="1:5" ht="15">
      <c r="A74" s="35"/>
      <c r="B74" s="36"/>
      <c r="C74" s="36"/>
      <c r="D74" s="36"/>
      <c r="E74" s="36"/>
    </row>
    <row r="75" spans="1:5" ht="15">
      <c r="A75" s="35"/>
      <c r="B75" s="36"/>
      <c r="C75" s="36"/>
      <c r="D75" s="36"/>
      <c r="E75" s="36"/>
    </row>
    <row r="76" spans="1:5" ht="15">
      <c r="A76" s="35"/>
      <c r="B76" s="36"/>
      <c r="C76" s="36"/>
      <c r="D76" s="36"/>
      <c r="E76" s="36"/>
    </row>
    <row r="77" spans="1:5" ht="15">
      <c r="A77" s="35"/>
      <c r="B77" s="36"/>
      <c r="C77" s="36"/>
      <c r="D77" s="36"/>
      <c r="E77" s="36"/>
    </row>
    <row r="78" spans="1:5" ht="15">
      <c r="A78" s="35"/>
      <c r="B78" s="36"/>
      <c r="C78" s="36"/>
      <c r="D78" s="36"/>
      <c r="E78" s="36"/>
    </row>
    <row r="79" spans="1:5" ht="15">
      <c r="A79" s="35"/>
      <c r="B79" s="36"/>
      <c r="C79" s="36"/>
      <c r="D79" s="36"/>
      <c r="E79" s="36"/>
    </row>
    <row r="80" spans="1:5" ht="15">
      <c r="A80" s="35"/>
      <c r="B80" s="36"/>
      <c r="C80" s="36"/>
      <c r="D80" s="36"/>
      <c r="E80" s="36"/>
    </row>
    <row r="81" spans="1:5" ht="15">
      <c r="A81" s="35"/>
      <c r="B81" s="36"/>
      <c r="C81" s="36"/>
      <c r="D81" s="36"/>
      <c r="E81" s="36"/>
    </row>
    <row r="82" spans="1:5" ht="15">
      <c r="A82" s="35"/>
      <c r="B82" s="36"/>
      <c r="C82" s="36"/>
      <c r="D82" s="36"/>
      <c r="E82" s="36"/>
    </row>
    <row r="83" spans="1:5" ht="15">
      <c r="A83" s="35"/>
      <c r="B83" s="36"/>
      <c r="C83" s="36"/>
      <c r="D83" s="36"/>
      <c r="E83" s="36"/>
    </row>
    <row r="84" spans="1:5" ht="15">
      <c r="A84" s="35"/>
      <c r="B84" s="36"/>
      <c r="C84" s="36"/>
      <c r="D84" s="36"/>
      <c r="E84" s="36"/>
    </row>
    <row r="85" spans="1:5" ht="15">
      <c r="A85" s="35"/>
      <c r="B85" s="36"/>
      <c r="C85" s="36"/>
      <c r="D85" s="36"/>
      <c r="E85" s="36"/>
    </row>
    <row r="86" spans="1:5" ht="15">
      <c r="A86" s="35"/>
      <c r="B86" s="36"/>
      <c r="C86" s="36"/>
      <c r="D86" s="36"/>
      <c r="E86" s="36"/>
    </row>
    <row r="87" spans="1:5" ht="15">
      <c r="A87" s="35"/>
      <c r="B87" s="36"/>
      <c r="C87" s="36"/>
      <c r="D87" s="36"/>
      <c r="E87" s="36"/>
    </row>
    <row r="88" spans="1:5" ht="15">
      <c r="A88" s="35"/>
      <c r="B88" s="36"/>
      <c r="C88" s="36"/>
      <c r="D88" s="36"/>
      <c r="E88" s="36"/>
    </row>
    <row r="89" spans="1:5" ht="15">
      <c r="A89" s="35"/>
      <c r="B89" s="36"/>
      <c r="C89" s="36"/>
      <c r="D89" s="36"/>
      <c r="E89" s="36"/>
    </row>
    <row r="90" spans="1:5" ht="15">
      <c r="A90" s="35"/>
      <c r="B90" s="36"/>
      <c r="C90" s="36"/>
      <c r="D90" s="36"/>
      <c r="E90" s="36"/>
    </row>
    <row r="91" spans="1:5" ht="15">
      <c r="A91" s="35"/>
      <c r="B91" s="36"/>
      <c r="C91" s="36"/>
      <c r="D91" s="36"/>
      <c r="E91" s="36"/>
    </row>
  </sheetData>
  <pageMargins left="0.7" right="0.7" top="0.78740157499999996" bottom="0.78740157499999996" header="0.3" footer="0.3"/>
  <pageSetup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166C3A-7DD8-47EC-81DD-94DDFA6612EC}">
  <sheetPr codeName="Ark19"/>
  <dimension ref="A1:AQ90"/>
  <sheetViews>
    <sheetView workbookViewId="0"/>
  </sheetViews>
  <sheetFormatPr baseColWidth="10" defaultColWidth="11.44140625" defaultRowHeight="13.2"/>
  <cols>
    <col min="1" max="1" width="14.5546875" style="22" customWidth="1"/>
    <col min="2" max="2" width="15.6640625" style="22" customWidth="1"/>
    <col min="3" max="3" width="16.33203125" style="22" customWidth="1"/>
    <col min="4" max="7" width="12.5546875" style="22" bestFit="1" customWidth="1"/>
    <col min="8" max="8" width="11.44140625" style="22"/>
    <col min="9" max="9" width="17.88671875" style="22" customWidth="1"/>
    <col min="10" max="10" width="13.109375" style="22" customWidth="1"/>
    <col min="11" max="11" width="18.88671875" style="22" customWidth="1"/>
    <col min="12" max="12" width="12.44140625" style="22" bestFit="1" customWidth="1"/>
    <col min="13" max="16384" width="11.44140625" style="22"/>
  </cols>
  <sheetData>
    <row r="1" spans="1:43" ht="15.6">
      <c r="A1" s="1" t="s">
        <v>0</v>
      </c>
      <c r="B1" s="1" t="s">
        <v>108</v>
      </c>
      <c r="L1" s="24"/>
      <c r="M1" s="24"/>
      <c r="N1" s="24"/>
      <c r="O1" s="24"/>
      <c r="P1" s="24"/>
      <c r="S1" s="24"/>
      <c r="T1" s="24"/>
      <c r="U1" s="24"/>
      <c r="V1" s="24"/>
      <c r="W1" s="24"/>
      <c r="X1" s="24"/>
    </row>
    <row r="2" spans="1:43" ht="15.6">
      <c r="A2" s="1" t="s">
        <v>2</v>
      </c>
      <c r="B2" s="2" t="s">
        <v>3</v>
      </c>
      <c r="L2" s="25"/>
      <c r="N2" s="25"/>
      <c r="O2" s="25"/>
      <c r="P2" s="25"/>
    </row>
    <row r="3" spans="1:43" ht="15.6">
      <c r="A3" s="1" t="s">
        <v>4</v>
      </c>
      <c r="B3" s="2"/>
      <c r="I3" s="25"/>
    </row>
    <row r="5" spans="1:43" ht="14.4">
      <c r="B5"/>
      <c r="C5"/>
      <c r="D5"/>
      <c r="E5"/>
      <c r="F5" s="32"/>
      <c r="G5" s="32"/>
      <c r="H5" s="32"/>
      <c r="I5" s="32"/>
      <c r="J5" s="32"/>
      <c r="K5" s="32"/>
      <c r="L5" s="32"/>
      <c r="M5" s="32"/>
      <c r="N5" s="32"/>
      <c r="O5" s="32"/>
      <c r="P5" s="32"/>
      <c r="Q5" s="32"/>
      <c r="R5" s="32"/>
      <c r="S5" s="32"/>
      <c r="T5" s="32"/>
      <c r="U5" s="32"/>
      <c r="V5" s="32"/>
      <c r="W5" s="32"/>
      <c r="X5" s="32"/>
      <c r="Y5" s="32"/>
      <c r="Z5" s="32"/>
      <c r="AA5" s="32"/>
      <c r="AB5" s="32"/>
      <c r="AC5" s="32"/>
      <c r="AD5" s="32"/>
      <c r="AE5" s="32"/>
      <c r="AF5" s="27"/>
      <c r="AG5" s="27"/>
      <c r="AH5" s="27"/>
      <c r="AI5" s="27"/>
      <c r="AJ5" s="27"/>
      <c r="AK5" s="27"/>
      <c r="AL5" s="27"/>
      <c r="AM5" s="27"/>
      <c r="AN5" s="27"/>
      <c r="AO5" s="27"/>
      <c r="AP5" s="27"/>
      <c r="AQ5" s="27"/>
    </row>
    <row r="6" spans="1:43" ht="15">
      <c r="A6" s="35"/>
      <c r="B6" s="36"/>
      <c r="C6" s="36"/>
      <c r="D6" s="36"/>
      <c r="E6" s="36"/>
      <c r="F6" s="28"/>
      <c r="G6" s="28"/>
      <c r="H6" s="28"/>
      <c r="I6" s="28"/>
      <c r="J6" s="28"/>
      <c r="K6" s="28"/>
      <c r="L6" s="28"/>
      <c r="M6" s="28"/>
      <c r="N6" s="28"/>
      <c r="O6" s="28"/>
      <c r="P6" s="28"/>
      <c r="Q6" s="28"/>
      <c r="R6" s="28"/>
      <c r="S6" s="28"/>
      <c r="T6" s="28"/>
      <c r="U6" s="28"/>
      <c r="V6" s="28"/>
      <c r="W6" s="28"/>
      <c r="X6" s="28"/>
      <c r="Y6" s="28"/>
      <c r="Z6" s="28"/>
      <c r="AA6" s="28"/>
      <c r="AB6" s="28"/>
      <c r="AC6" s="28"/>
      <c r="AD6" s="28"/>
      <c r="AE6" s="28"/>
    </row>
    <row r="7" spans="1:43" ht="15">
      <c r="A7" s="35"/>
      <c r="B7" s="34" t="s">
        <v>109</v>
      </c>
      <c r="C7" s="34" t="s">
        <v>110</v>
      </c>
      <c r="D7" s="34"/>
      <c r="E7" s="36"/>
      <c r="F7" s="28"/>
      <c r="G7" s="28"/>
      <c r="H7" s="28"/>
      <c r="I7" s="28"/>
      <c r="J7" s="28"/>
      <c r="K7" s="28"/>
      <c r="L7" s="28"/>
      <c r="M7" s="28"/>
      <c r="N7" s="28"/>
      <c r="O7" s="28"/>
      <c r="P7" s="28"/>
      <c r="Q7" s="28"/>
      <c r="R7" s="28"/>
      <c r="S7" s="28"/>
      <c r="T7" s="28"/>
      <c r="U7" s="28"/>
      <c r="V7" s="28"/>
      <c r="W7" s="28"/>
      <c r="X7" s="28"/>
      <c r="Y7" s="28"/>
      <c r="Z7" s="28"/>
      <c r="AA7" s="28"/>
      <c r="AB7" s="28"/>
      <c r="AC7" s="28"/>
      <c r="AD7" s="28"/>
      <c r="AE7" s="28"/>
    </row>
    <row r="8" spans="1:43" ht="15">
      <c r="A8" s="124">
        <v>42277</v>
      </c>
      <c r="B8" s="45">
        <v>6.8</v>
      </c>
      <c r="C8" s="45">
        <v>11.9</v>
      </c>
      <c r="D8" s="146"/>
      <c r="E8" s="146"/>
      <c r="F8" s="36"/>
      <c r="G8" s="28"/>
      <c r="H8" s="28"/>
      <c r="I8" s="28"/>
      <c r="J8" s="28"/>
      <c r="K8" s="28"/>
      <c r="L8" s="28"/>
      <c r="M8" s="28"/>
      <c r="N8" s="28"/>
      <c r="O8" s="28"/>
      <c r="P8" s="28"/>
      <c r="Q8" s="28"/>
      <c r="R8" s="28"/>
      <c r="S8" s="28"/>
      <c r="T8" s="28"/>
      <c r="U8" s="28"/>
      <c r="V8" s="28"/>
      <c r="W8" s="28"/>
      <c r="X8" s="28"/>
      <c r="Y8" s="28"/>
      <c r="Z8" s="28"/>
      <c r="AA8" s="28"/>
      <c r="AB8" s="28"/>
      <c r="AC8" s="28"/>
      <c r="AD8" s="28"/>
      <c r="AE8" s="28"/>
    </row>
    <row r="9" spans="1:43" ht="15">
      <c r="A9" s="124">
        <v>42369</v>
      </c>
      <c r="B9" s="45">
        <v>6.9</v>
      </c>
      <c r="C9" s="45">
        <v>12.4</v>
      </c>
      <c r="D9" s="146"/>
      <c r="E9" s="146"/>
      <c r="F9" s="36"/>
      <c r="G9" s="28"/>
      <c r="H9" s="28"/>
      <c r="I9" s="28"/>
      <c r="J9" s="28"/>
      <c r="K9" s="28"/>
      <c r="L9" s="28"/>
      <c r="M9" s="28"/>
      <c r="N9" s="28"/>
      <c r="O9" s="28"/>
      <c r="P9" s="28"/>
      <c r="Q9" s="28"/>
      <c r="R9" s="28"/>
      <c r="S9" s="28"/>
      <c r="T9" s="28"/>
      <c r="U9" s="28"/>
      <c r="V9" s="28"/>
      <c r="W9" s="28"/>
      <c r="X9" s="28"/>
      <c r="Y9" s="28"/>
      <c r="Z9" s="28"/>
      <c r="AA9" s="28"/>
      <c r="AB9" s="28"/>
      <c r="AC9" s="28"/>
      <c r="AD9" s="28"/>
      <c r="AE9" s="28"/>
    </row>
    <row r="10" spans="1:43" ht="15">
      <c r="A10" s="124">
        <v>42460</v>
      </c>
      <c r="B10" s="45">
        <v>6.8</v>
      </c>
      <c r="C10" s="45">
        <v>10.199999999999999</v>
      </c>
      <c r="D10" s="146"/>
      <c r="E10" s="146"/>
      <c r="F10" s="36"/>
      <c r="G10" s="28"/>
      <c r="H10" s="28"/>
      <c r="I10" s="28"/>
      <c r="J10" s="28"/>
      <c r="K10" s="28"/>
      <c r="L10" s="28"/>
      <c r="M10" s="28"/>
      <c r="N10" s="28"/>
      <c r="O10" s="28"/>
      <c r="P10" s="28"/>
      <c r="Q10" s="28"/>
      <c r="R10" s="28"/>
      <c r="S10" s="28"/>
      <c r="T10" s="28"/>
      <c r="U10" s="28"/>
      <c r="V10" s="28"/>
      <c r="W10" s="28"/>
      <c r="X10" s="28"/>
      <c r="Y10" s="28"/>
      <c r="Z10" s="28"/>
      <c r="AA10" s="28"/>
      <c r="AB10" s="28"/>
      <c r="AC10" s="28"/>
      <c r="AD10" s="28"/>
      <c r="AE10" s="28"/>
    </row>
    <row r="11" spans="1:43" ht="15">
      <c r="A11" s="124">
        <v>42551</v>
      </c>
      <c r="B11" s="45">
        <v>7.3</v>
      </c>
      <c r="C11" s="45">
        <v>8.5</v>
      </c>
      <c r="D11" s="146"/>
      <c r="E11" s="146"/>
      <c r="F11" s="36"/>
      <c r="G11" s="37"/>
      <c r="H11" s="28"/>
      <c r="I11" s="28"/>
      <c r="J11" s="28"/>
      <c r="K11" s="28"/>
      <c r="L11" s="28"/>
      <c r="M11" s="28"/>
      <c r="N11" s="28"/>
      <c r="O11" s="28"/>
      <c r="P11" s="28"/>
      <c r="Q11" s="28"/>
      <c r="R11" s="28"/>
      <c r="S11" s="28"/>
      <c r="T11" s="28"/>
      <c r="U11" s="28"/>
      <c r="V11" s="28"/>
      <c r="W11" s="28"/>
      <c r="X11" s="28"/>
      <c r="Y11" s="28"/>
      <c r="Z11" s="28"/>
      <c r="AA11" s="28"/>
      <c r="AB11" s="28"/>
      <c r="AC11" s="28"/>
      <c r="AD11" s="28"/>
      <c r="AE11" s="28"/>
    </row>
    <row r="12" spans="1:43" ht="15">
      <c r="A12" s="124">
        <v>42643</v>
      </c>
      <c r="B12" s="45">
        <v>7.2</v>
      </c>
      <c r="C12" s="45">
        <v>7.3</v>
      </c>
      <c r="D12" s="146"/>
      <c r="E12" s="146"/>
      <c r="F12" s="36"/>
      <c r="G12" s="37"/>
      <c r="I12" s="26"/>
      <c r="J12" s="26"/>
    </row>
    <row r="13" spans="1:43" ht="15">
      <c r="A13" s="124">
        <v>42735</v>
      </c>
      <c r="B13" s="45">
        <v>7.7</v>
      </c>
      <c r="C13" s="45">
        <v>5.0999999999999996</v>
      </c>
      <c r="D13" s="146"/>
      <c r="E13" s="146"/>
      <c r="F13" s="36"/>
      <c r="G13" s="37"/>
      <c r="H13" s="26"/>
      <c r="I13" s="26"/>
      <c r="J13" s="26"/>
      <c r="K13" s="26"/>
      <c r="L13" s="26"/>
    </row>
    <row r="14" spans="1:43" ht="15">
      <c r="A14" s="124">
        <v>42825</v>
      </c>
      <c r="B14" s="45">
        <v>8.1999999999999993</v>
      </c>
      <c r="C14" s="45">
        <v>4.8</v>
      </c>
      <c r="D14" s="146"/>
      <c r="E14" s="146"/>
      <c r="F14" s="36"/>
      <c r="G14" s="37"/>
      <c r="H14" s="28"/>
      <c r="I14" s="28"/>
      <c r="J14" s="28"/>
      <c r="K14" s="28"/>
      <c r="L14" s="28"/>
      <c r="M14" s="28"/>
      <c r="N14" s="28"/>
      <c r="O14" s="28"/>
      <c r="P14" s="28"/>
      <c r="Q14" s="28"/>
      <c r="R14" s="28"/>
      <c r="S14" s="28"/>
      <c r="T14" s="28"/>
      <c r="U14" s="28"/>
      <c r="V14" s="28"/>
      <c r="W14" s="28"/>
      <c r="X14" s="28"/>
      <c r="Y14" s="28"/>
      <c r="Z14" s="28"/>
      <c r="AA14" s="28"/>
      <c r="AB14" s="28"/>
      <c r="AC14" s="28"/>
      <c r="AD14" s="28"/>
      <c r="AE14" s="28"/>
    </row>
    <row r="15" spans="1:43" ht="15">
      <c r="A15" s="124">
        <v>42916</v>
      </c>
      <c r="B15" s="45">
        <v>7.5</v>
      </c>
      <c r="C15" s="45">
        <v>4.5</v>
      </c>
      <c r="D15" s="146"/>
      <c r="E15" s="146"/>
      <c r="F15" s="36"/>
      <c r="G15" s="37"/>
      <c r="H15" s="28"/>
      <c r="I15" s="28"/>
      <c r="J15" s="28"/>
      <c r="K15" s="28"/>
      <c r="L15" s="28"/>
      <c r="M15" s="28"/>
      <c r="N15" s="28"/>
      <c r="O15" s="28"/>
      <c r="P15" s="28"/>
      <c r="Q15" s="28"/>
      <c r="R15" s="28"/>
      <c r="S15" s="28"/>
      <c r="T15" s="28"/>
      <c r="U15" s="28"/>
      <c r="V15" s="28"/>
      <c r="W15" s="28"/>
      <c r="X15" s="28"/>
      <c r="Y15" s="28"/>
      <c r="Z15" s="28"/>
      <c r="AA15" s="28"/>
      <c r="AB15" s="28"/>
      <c r="AC15" s="28"/>
      <c r="AD15" s="28"/>
      <c r="AE15" s="28"/>
    </row>
    <row r="16" spans="1:43" ht="15">
      <c r="A16" s="124">
        <v>43008</v>
      </c>
      <c r="B16" s="45">
        <v>7.9</v>
      </c>
      <c r="C16" s="45">
        <v>4.5999999999999996</v>
      </c>
      <c r="D16" s="146"/>
      <c r="E16" s="146"/>
      <c r="F16" s="36"/>
      <c r="G16" s="39"/>
      <c r="H16" s="28"/>
      <c r="I16" s="29"/>
      <c r="J16" s="29"/>
      <c r="K16" s="29"/>
      <c r="L16" s="29"/>
      <c r="M16" s="29"/>
      <c r="N16" s="28"/>
      <c r="O16" s="28"/>
      <c r="P16" s="28"/>
      <c r="Q16" s="28"/>
      <c r="R16" s="28"/>
      <c r="S16" s="28"/>
      <c r="T16" s="28"/>
      <c r="U16" s="28"/>
      <c r="V16" s="28"/>
      <c r="W16" s="28"/>
      <c r="X16" s="28"/>
      <c r="Y16" s="28"/>
      <c r="Z16" s="28"/>
      <c r="AA16" s="28"/>
      <c r="AB16" s="28"/>
      <c r="AC16" s="28"/>
      <c r="AD16" s="28"/>
      <c r="AE16" s="28"/>
    </row>
    <row r="17" spans="1:31" ht="15">
      <c r="A17" s="124">
        <v>43100</v>
      </c>
      <c r="B17" s="45">
        <v>7.6</v>
      </c>
      <c r="C17" s="45">
        <v>5.3</v>
      </c>
      <c r="D17" s="146"/>
      <c r="E17" s="146"/>
      <c r="F17" s="36"/>
      <c r="G17" s="37"/>
      <c r="H17" s="28"/>
      <c r="I17" s="28"/>
      <c r="J17" s="28"/>
      <c r="K17" s="28"/>
      <c r="L17" s="28"/>
      <c r="M17" s="28"/>
      <c r="N17" s="28"/>
      <c r="O17" s="28"/>
      <c r="P17" s="28"/>
      <c r="Q17" s="28"/>
      <c r="R17" s="28"/>
      <c r="S17" s="28"/>
      <c r="T17" s="28"/>
      <c r="U17" s="28"/>
      <c r="V17" s="28"/>
      <c r="W17" s="28"/>
      <c r="X17" s="28"/>
      <c r="Y17" s="28"/>
      <c r="Z17" s="28"/>
      <c r="AA17" s="28"/>
      <c r="AB17" s="28"/>
      <c r="AC17" s="28"/>
      <c r="AD17" s="28"/>
      <c r="AE17" s="28"/>
    </row>
    <row r="18" spans="1:31" ht="15">
      <c r="A18" s="124">
        <v>43190</v>
      </c>
      <c r="B18" s="45">
        <v>7.4</v>
      </c>
      <c r="C18" s="45">
        <v>5.2</v>
      </c>
      <c r="D18" s="146"/>
      <c r="E18" s="146"/>
      <c r="F18" s="36"/>
      <c r="G18" s="39"/>
      <c r="H18" s="28"/>
      <c r="I18" s="28"/>
      <c r="J18" s="28"/>
      <c r="K18" s="28"/>
      <c r="L18" s="28"/>
      <c r="M18" s="28"/>
      <c r="N18" s="28"/>
      <c r="O18" s="28"/>
      <c r="P18" s="28"/>
      <c r="Q18" s="28"/>
      <c r="R18" s="28"/>
      <c r="S18" s="28"/>
      <c r="T18" s="28"/>
      <c r="U18" s="28"/>
      <c r="V18" s="28"/>
      <c r="W18" s="28"/>
      <c r="X18" s="28"/>
      <c r="Y18" s="28"/>
      <c r="Z18" s="28"/>
      <c r="AA18" s="28"/>
      <c r="AB18" s="28"/>
      <c r="AC18" s="28"/>
      <c r="AD18" s="28"/>
      <c r="AE18" s="28"/>
    </row>
    <row r="19" spans="1:31" ht="15">
      <c r="A19" s="124">
        <v>43281</v>
      </c>
      <c r="B19" s="45">
        <v>6.9</v>
      </c>
      <c r="C19" s="45">
        <v>5.5</v>
      </c>
      <c r="D19" s="146"/>
      <c r="E19" s="146"/>
      <c r="F19" s="36"/>
      <c r="G19" s="41"/>
    </row>
    <row r="20" spans="1:31" ht="15">
      <c r="A20" s="124">
        <v>43373</v>
      </c>
      <c r="B20" s="45">
        <v>6.7</v>
      </c>
      <c r="C20" s="45">
        <v>5.5</v>
      </c>
      <c r="D20" s="146"/>
      <c r="E20" s="146"/>
      <c r="F20" s="36"/>
      <c r="G20" s="42"/>
      <c r="I20" s="28"/>
    </row>
    <row r="21" spans="1:31" ht="15">
      <c r="A21" s="124">
        <v>43465</v>
      </c>
      <c r="B21" s="45">
        <v>6</v>
      </c>
      <c r="C21" s="45">
        <v>7.1</v>
      </c>
      <c r="D21" s="146"/>
      <c r="E21" s="146"/>
      <c r="F21" s="36"/>
      <c r="G21" s="43"/>
    </row>
    <row r="22" spans="1:31" ht="15">
      <c r="A22" s="124">
        <v>43555</v>
      </c>
      <c r="B22" s="45">
        <v>5.5</v>
      </c>
      <c r="C22" s="45">
        <v>9.1999999999999993</v>
      </c>
      <c r="D22" s="146"/>
      <c r="E22" s="146"/>
      <c r="F22" s="36"/>
      <c r="G22" s="43"/>
    </row>
    <row r="23" spans="1:31" ht="15">
      <c r="A23" s="124">
        <v>43646</v>
      </c>
      <c r="B23" s="45">
        <v>4.9000000000000004</v>
      </c>
      <c r="C23" s="45">
        <v>11.3</v>
      </c>
      <c r="D23" s="146"/>
      <c r="E23" s="146"/>
      <c r="F23" s="36"/>
      <c r="G23" s="43"/>
    </row>
    <row r="24" spans="1:31" ht="15">
      <c r="A24" s="124">
        <v>43738</v>
      </c>
      <c r="B24" s="45">
        <v>4.3</v>
      </c>
      <c r="C24" s="45">
        <v>11.4</v>
      </c>
      <c r="D24" s="146"/>
      <c r="E24" s="146"/>
      <c r="F24" s="36"/>
      <c r="G24" s="43"/>
    </row>
    <row r="25" spans="1:31" ht="15">
      <c r="A25" s="124">
        <v>43830</v>
      </c>
      <c r="B25" s="45">
        <v>3.9</v>
      </c>
      <c r="C25" s="45">
        <v>9.1999999999999993</v>
      </c>
      <c r="D25" s="146"/>
      <c r="E25" s="146"/>
      <c r="F25" s="36"/>
      <c r="G25" s="43"/>
    </row>
    <row r="26" spans="1:31" ht="15">
      <c r="A26" s="124">
        <v>43921</v>
      </c>
      <c r="B26" s="45">
        <v>3.8</v>
      </c>
      <c r="C26" s="45">
        <v>7.4</v>
      </c>
      <c r="D26" s="146"/>
      <c r="E26" s="146"/>
      <c r="F26" s="36"/>
      <c r="G26" s="43"/>
    </row>
    <row r="27" spans="1:31" ht="15">
      <c r="A27" s="124">
        <v>44012</v>
      </c>
      <c r="B27" s="45">
        <v>4</v>
      </c>
      <c r="C27" s="45">
        <v>6.7</v>
      </c>
      <c r="D27" s="146"/>
      <c r="E27" s="146"/>
      <c r="F27" s="36"/>
      <c r="G27" s="43"/>
    </row>
    <row r="28" spans="1:31" ht="15">
      <c r="A28" s="124">
        <v>44104</v>
      </c>
      <c r="B28" s="45">
        <v>4.4000000000000004</v>
      </c>
      <c r="C28" s="45">
        <v>7.2</v>
      </c>
      <c r="D28" s="146"/>
      <c r="E28" s="146"/>
      <c r="F28" s="36"/>
      <c r="G28" s="43"/>
    </row>
    <row r="29" spans="1:31" ht="15">
      <c r="A29" s="124">
        <v>44196</v>
      </c>
      <c r="B29" s="45">
        <v>5.2</v>
      </c>
      <c r="C29" s="45">
        <v>7.4</v>
      </c>
      <c r="D29" s="146"/>
      <c r="E29" s="146"/>
      <c r="F29" s="36"/>
      <c r="G29" s="43"/>
    </row>
    <row r="30" spans="1:31" ht="15">
      <c r="A30" s="124">
        <v>44286</v>
      </c>
      <c r="B30" s="45">
        <v>5.0999999999999996</v>
      </c>
      <c r="C30" s="45">
        <v>7.2</v>
      </c>
      <c r="D30" s="146"/>
      <c r="E30" s="146"/>
      <c r="F30" s="36"/>
      <c r="G30" s="43"/>
    </row>
    <row r="31" spans="1:31" ht="15">
      <c r="A31" s="124">
        <v>44377</v>
      </c>
      <c r="B31" s="45">
        <v>5.8</v>
      </c>
      <c r="C31" s="45">
        <v>6.5</v>
      </c>
      <c r="D31" s="146"/>
      <c r="E31" s="146"/>
      <c r="F31" s="36"/>
      <c r="G31" s="43"/>
    </row>
    <row r="32" spans="1:31" ht="15">
      <c r="A32" s="125">
        <v>44469</v>
      </c>
      <c r="B32" s="28">
        <v>5.5</v>
      </c>
      <c r="C32" s="28">
        <v>5.8</v>
      </c>
      <c r="D32" s="146"/>
      <c r="E32" s="146"/>
      <c r="F32" s="36"/>
      <c r="G32" s="36"/>
    </row>
    <row r="33" spans="1:7" ht="15">
      <c r="A33" s="126">
        <v>44561</v>
      </c>
      <c r="B33" s="127">
        <v>5.3</v>
      </c>
      <c r="C33" s="127">
        <v>5.4</v>
      </c>
      <c r="D33" s="146"/>
      <c r="E33" s="146"/>
      <c r="F33" s="36"/>
    </row>
    <row r="34" spans="1:7" ht="15">
      <c r="A34" s="126">
        <v>44651</v>
      </c>
      <c r="B34" s="127">
        <v>5.0999999999999996</v>
      </c>
      <c r="C34" s="127">
        <v>4.9000000000000004</v>
      </c>
      <c r="D34" s="146"/>
      <c r="E34" s="146"/>
      <c r="F34" s="36"/>
      <c r="G34" s="25"/>
    </row>
    <row r="35" spans="1:7" ht="15">
      <c r="A35" s="126">
        <v>44742</v>
      </c>
      <c r="B35" s="127">
        <v>4.8</v>
      </c>
      <c r="C35" s="127">
        <v>3.3</v>
      </c>
      <c r="D35" s="146"/>
      <c r="E35" s="146"/>
      <c r="F35" s="36"/>
      <c r="G35" s="25"/>
    </row>
    <row r="36" spans="1:7" ht="15">
      <c r="A36" s="126">
        <v>44834</v>
      </c>
      <c r="B36" s="127">
        <v>4.5999999999999996</v>
      </c>
      <c r="C36" s="127">
        <v>2.2000000000000002</v>
      </c>
      <c r="D36" s="146"/>
      <c r="E36" s="146"/>
      <c r="F36" s="36"/>
      <c r="G36" s="25"/>
    </row>
    <row r="37" spans="1:7" ht="15">
      <c r="A37" s="126">
        <v>44926</v>
      </c>
      <c r="B37" s="127">
        <v>5.4</v>
      </c>
      <c r="C37" s="127">
        <v>0.2</v>
      </c>
      <c r="D37" s="146"/>
      <c r="E37" s="146"/>
      <c r="F37" s="36"/>
      <c r="G37" s="31"/>
    </row>
    <row r="38" spans="1:7" ht="15">
      <c r="A38" s="126">
        <v>45016</v>
      </c>
      <c r="B38" s="127">
        <v>5.2</v>
      </c>
      <c r="C38" s="127">
        <v>-0.6</v>
      </c>
      <c r="D38" s="146"/>
      <c r="E38" s="146"/>
      <c r="F38" s="36"/>
    </row>
    <row r="39" spans="1:7" ht="15">
      <c r="A39" s="126">
        <v>45107</v>
      </c>
      <c r="B39" s="127">
        <v>4.5999999999999996</v>
      </c>
      <c r="C39" s="127">
        <v>-1.4</v>
      </c>
      <c r="D39" s="146"/>
      <c r="E39" s="146"/>
      <c r="F39" s="36"/>
    </row>
    <row r="40" spans="1:7" ht="15">
      <c r="A40" s="126">
        <v>45199</v>
      </c>
      <c r="B40" s="127">
        <v>4.0999999999999996</v>
      </c>
      <c r="C40" s="127">
        <v>-2.1</v>
      </c>
      <c r="D40" s="146"/>
      <c r="E40" s="146"/>
      <c r="F40" s="36"/>
      <c r="G40" s="25"/>
    </row>
    <row r="41" spans="1:7" ht="15">
      <c r="A41" s="126">
        <v>45291</v>
      </c>
      <c r="B41" s="127">
        <v>3.3</v>
      </c>
      <c r="C41" s="127">
        <v>-2.5</v>
      </c>
      <c r="D41" s="146"/>
      <c r="E41" s="146"/>
      <c r="F41" s="36"/>
      <c r="G41" s="25"/>
    </row>
    <row r="42" spans="1:7" ht="15">
      <c r="A42" s="126">
        <v>45382</v>
      </c>
      <c r="B42" s="127">
        <v>3.3</v>
      </c>
      <c r="C42" s="127">
        <v>-3.3</v>
      </c>
      <c r="D42" s="146"/>
      <c r="E42" s="146"/>
      <c r="F42" s="36"/>
    </row>
    <row r="43" spans="1:7" ht="15">
      <c r="A43" s="126">
        <v>45473</v>
      </c>
      <c r="B43" s="127">
        <v>3.3</v>
      </c>
      <c r="C43" s="127">
        <v>-2.6</v>
      </c>
      <c r="D43" s="146"/>
      <c r="E43" s="146"/>
      <c r="F43" s="36"/>
      <c r="G43" s="25"/>
    </row>
    <row r="44" spans="1:7" ht="15">
      <c r="A44" s="126">
        <v>45565</v>
      </c>
      <c r="B44" s="127">
        <v>3.9</v>
      </c>
      <c r="C44" s="127">
        <v>-2.7</v>
      </c>
      <c r="D44" s="146"/>
      <c r="E44" s="146"/>
      <c r="F44" s="36"/>
      <c r="G44" s="25"/>
    </row>
    <row r="45" spans="1:7" ht="15">
      <c r="A45" s="126">
        <v>45657</v>
      </c>
      <c r="B45" s="127">
        <v>4.5</v>
      </c>
      <c r="C45" s="127">
        <v>-3.5</v>
      </c>
      <c r="D45" s="146"/>
      <c r="E45" s="146"/>
      <c r="F45" s="36"/>
    </row>
    <row r="46" spans="1:7" ht="15">
      <c r="A46" s="126">
        <v>45747</v>
      </c>
      <c r="B46" s="127">
        <v>5</v>
      </c>
      <c r="C46" s="127">
        <v>-2.8</v>
      </c>
      <c r="D46" s="146"/>
      <c r="E46" s="146"/>
      <c r="F46" s="36"/>
    </row>
    <row r="47" spans="1:7" ht="15">
      <c r="A47" s="126">
        <v>45838</v>
      </c>
      <c r="B47" s="127">
        <v>5.8</v>
      </c>
      <c r="C47" s="127">
        <v>-2.8</v>
      </c>
      <c r="D47" s="146"/>
      <c r="E47" s="146"/>
      <c r="F47" s="36"/>
    </row>
    <row r="48" spans="1:7" ht="15">
      <c r="A48" s="126">
        <v>45930</v>
      </c>
      <c r="B48" s="127">
        <v>6.1</v>
      </c>
      <c r="C48" s="127">
        <v>-1.8</v>
      </c>
      <c r="D48" s="146"/>
      <c r="E48" s="146"/>
      <c r="F48" s="36"/>
    </row>
    <row r="49" spans="1:5" ht="15">
      <c r="A49" s="35"/>
      <c r="B49" s="36"/>
      <c r="C49" s="36"/>
      <c r="D49" s="36"/>
      <c r="E49" s="36"/>
    </row>
    <row r="50" spans="1:5" ht="15">
      <c r="A50" s="35"/>
      <c r="B50" s="36"/>
      <c r="C50" s="36"/>
      <c r="D50" s="36"/>
      <c r="E50" s="36"/>
    </row>
    <row r="51" spans="1:5" ht="15">
      <c r="A51" s="35"/>
      <c r="B51" s="36"/>
      <c r="C51" s="36"/>
      <c r="D51" s="36"/>
      <c r="E51" s="36"/>
    </row>
    <row r="52" spans="1:5" ht="15">
      <c r="A52" s="35"/>
      <c r="B52" s="36"/>
      <c r="C52" s="36"/>
      <c r="D52" s="36"/>
      <c r="E52" s="36"/>
    </row>
    <row r="53" spans="1:5" ht="15">
      <c r="A53" s="35"/>
      <c r="B53" s="36"/>
      <c r="C53" s="36"/>
      <c r="D53" s="36"/>
      <c r="E53" s="36"/>
    </row>
    <row r="54" spans="1:5" ht="15">
      <c r="A54" s="35"/>
      <c r="B54" s="36"/>
      <c r="C54" s="36"/>
      <c r="D54" s="36"/>
      <c r="E54" s="36"/>
    </row>
    <row r="55" spans="1:5" ht="15">
      <c r="A55" s="35"/>
      <c r="B55" s="36"/>
      <c r="C55" s="36"/>
      <c r="D55" s="36"/>
      <c r="E55" s="36"/>
    </row>
    <row r="56" spans="1:5" ht="15">
      <c r="A56" s="35"/>
      <c r="B56" s="36"/>
      <c r="C56" s="36"/>
      <c r="D56" s="36"/>
      <c r="E56" s="36"/>
    </row>
    <row r="57" spans="1:5" ht="15">
      <c r="A57" s="35"/>
      <c r="B57" s="36"/>
      <c r="C57" s="36"/>
      <c r="D57" s="36"/>
      <c r="E57" s="36"/>
    </row>
    <row r="58" spans="1:5" ht="15">
      <c r="A58" s="35"/>
      <c r="B58" s="36"/>
      <c r="C58" s="36"/>
      <c r="D58" s="36"/>
      <c r="E58" s="36"/>
    </row>
    <row r="59" spans="1:5" ht="15">
      <c r="A59" s="35"/>
      <c r="B59" s="36"/>
      <c r="C59" s="36"/>
      <c r="D59" s="36"/>
      <c r="E59" s="36"/>
    </row>
    <row r="60" spans="1:5" ht="15">
      <c r="A60" s="35"/>
      <c r="B60" s="36"/>
      <c r="C60" s="36"/>
      <c r="D60" s="36"/>
      <c r="E60" s="36"/>
    </row>
    <row r="61" spans="1:5" ht="15">
      <c r="A61" s="35"/>
      <c r="B61" s="36"/>
      <c r="C61" s="36"/>
      <c r="D61" s="36"/>
      <c r="E61" s="36"/>
    </row>
    <row r="62" spans="1:5" ht="15">
      <c r="A62" s="35"/>
      <c r="B62" s="36"/>
      <c r="C62" s="36"/>
      <c r="D62" s="36"/>
      <c r="E62" s="36"/>
    </row>
    <row r="63" spans="1:5" ht="15">
      <c r="A63" s="35"/>
      <c r="B63" s="36"/>
      <c r="C63" s="36"/>
      <c r="D63" s="36"/>
      <c r="E63" s="36"/>
    </row>
    <row r="64" spans="1:5" ht="15">
      <c r="A64" s="35"/>
      <c r="B64" s="36"/>
      <c r="C64" s="36"/>
      <c r="D64" s="36"/>
      <c r="E64" s="36"/>
    </row>
    <row r="65" spans="1:5" ht="15">
      <c r="A65" s="35"/>
      <c r="B65" s="36"/>
      <c r="C65" s="36"/>
      <c r="D65" s="36"/>
      <c r="E65" s="36"/>
    </row>
    <row r="66" spans="1:5" ht="15">
      <c r="A66" s="35"/>
      <c r="B66" s="36"/>
      <c r="C66" s="36"/>
      <c r="D66" s="36"/>
      <c r="E66" s="36"/>
    </row>
    <row r="67" spans="1:5" ht="15">
      <c r="A67" s="35"/>
      <c r="B67" s="36"/>
      <c r="C67" s="36"/>
      <c r="D67" s="36"/>
      <c r="E67" s="36"/>
    </row>
    <row r="68" spans="1:5" ht="15">
      <c r="A68" s="35"/>
      <c r="B68" s="36"/>
      <c r="C68" s="36"/>
      <c r="D68" s="36"/>
      <c r="E68" s="36"/>
    </row>
    <row r="69" spans="1:5" ht="15">
      <c r="A69" s="35"/>
      <c r="B69" s="36"/>
      <c r="C69" s="36"/>
      <c r="D69" s="36"/>
      <c r="E69" s="36"/>
    </row>
    <row r="70" spans="1:5" ht="15">
      <c r="A70" s="35"/>
      <c r="B70" s="36"/>
      <c r="C70" s="36"/>
      <c r="D70" s="36"/>
      <c r="E70" s="36"/>
    </row>
    <row r="71" spans="1:5" ht="15">
      <c r="A71" s="35"/>
      <c r="B71" s="36"/>
      <c r="C71" s="36"/>
      <c r="D71" s="36"/>
      <c r="E71" s="36"/>
    </row>
    <row r="72" spans="1:5" ht="15">
      <c r="A72" s="35"/>
      <c r="B72" s="36"/>
      <c r="C72" s="36"/>
      <c r="D72" s="36"/>
      <c r="E72" s="36"/>
    </row>
    <row r="73" spans="1:5" ht="15">
      <c r="A73" s="35"/>
      <c r="B73" s="36"/>
      <c r="C73" s="36"/>
      <c r="D73" s="36"/>
      <c r="E73" s="36"/>
    </row>
    <row r="74" spans="1:5" ht="15">
      <c r="A74" s="35"/>
      <c r="B74" s="36"/>
      <c r="C74" s="36"/>
      <c r="D74" s="36"/>
      <c r="E74" s="36"/>
    </row>
    <row r="75" spans="1:5" ht="15">
      <c r="A75" s="35"/>
      <c r="B75" s="36"/>
      <c r="C75" s="36"/>
      <c r="D75" s="36"/>
      <c r="E75" s="36"/>
    </row>
    <row r="76" spans="1:5" ht="15">
      <c r="A76" s="35"/>
      <c r="B76" s="36"/>
      <c r="C76" s="36"/>
      <c r="D76" s="36"/>
      <c r="E76" s="36"/>
    </row>
    <row r="77" spans="1:5" ht="15">
      <c r="A77" s="35"/>
      <c r="B77" s="36"/>
      <c r="C77" s="36"/>
      <c r="D77" s="36"/>
      <c r="E77" s="36"/>
    </row>
    <row r="78" spans="1:5" ht="15">
      <c r="A78" s="35"/>
      <c r="B78" s="36"/>
      <c r="C78" s="36"/>
      <c r="D78" s="36"/>
      <c r="E78" s="36"/>
    </row>
    <row r="79" spans="1:5" ht="15">
      <c r="A79" s="35"/>
      <c r="B79" s="36"/>
      <c r="C79" s="36"/>
      <c r="D79" s="36"/>
      <c r="E79" s="36"/>
    </row>
    <row r="80" spans="1:5" ht="15">
      <c r="A80" s="35"/>
      <c r="B80" s="36"/>
      <c r="C80" s="36"/>
      <c r="D80" s="36"/>
      <c r="E80" s="36"/>
    </row>
    <row r="81" spans="1:5" ht="15">
      <c r="A81" s="35"/>
      <c r="B81" s="36"/>
      <c r="C81" s="36"/>
      <c r="D81" s="36"/>
      <c r="E81" s="36"/>
    </row>
    <row r="82" spans="1:5" ht="15">
      <c r="A82" s="35"/>
      <c r="B82" s="36"/>
      <c r="C82" s="36"/>
      <c r="D82" s="36"/>
      <c r="E82" s="36"/>
    </row>
    <row r="83" spans="1:5" ht="15">
      <c r="A83" s="35"/>
      <c r="B83" s="36"/>
      <c r="C83" s="36"/>
      <c r="D83" s="36"/>
      <c r="E83" s="36"/>
    </row>
    <row r="84" spans="1:5" ht="15">
      <c r="A84" s="35"/>
      <c r="B84" s="36"/>
      <c r="C84" s="36"/>
      <c r="D84" s="36"/>
      <c r="E84" s="36"/>
    </row>
    <row r="85" spans="1:5" ht="15">
      <c r="A85" s="35"/>
      <c r="B85" s="36"/>
      <c r="C85" s="36"/>
      <c r="D85" s="36"/>
      <c r="E85" s="36"/>
    </row>
    <row r="86" spans="1:5" ht="15">
      <c r="A86" s="35"/>
      <c r="B86" s="36"/>
      <c r="C86" s="36"/>
      <c r="D86" s="36"/>
      <c r="E86" s="36"/>
    </row>
    <row r="87" spans="1:5" ht="15">
      <c r="A87" s="35"/>
      <c r="B87" s="36"/>
      <c r="C87" s="36"/>
      <c r="D87" s="36"/>
      <c r="E87" s="36"/>
    </row>
    <row r="88" spans="1:5" ht="15">
      <c r="A88" s="35"/>
      <c r="B88" s="36"/>
      <c r="C88" s="36"/>
      <c r="D88" s="36"/>
      <c r="E88" s="36"/>
    </row>
    <row r="89" spans="1:5" ht="15">
      <c r="A89" s="35"/>
      <c r="B89" s="36"/>
      <c r="C89" s="36"/>
      <c r="D89" s="36"/>
      <c r="E89" s="36"/>
    </row>
    <row r="90" spans="1:5" ht="15">
      <c r="A90" s="35"/>
      <c r="B90" s="36"/>
      <c r="C90" s="36"/>
      <c r="D90" s="36"/>
      <c r="E90" s="36"/>
    </row>
  </sheetData>
  <pageMargins left="0.7" right="0.7" top="0.75" bottom="0.75" header="0.3" footer="0.3"/>
  <pageSetup paperSize="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C8BE6D-AFF3-4115-8B97-F60A86CE10B4}">
  <sheetPr codeName="Ark2"/>
  <dimension ref="A1:AQ134"/>
  <sheetViews>
    <sheetView workbookViewId="0"/>
  </sheetViews>
  <sheetFormatPr baseColWidth="10" defaultColWidth="11.44140625" defaultRowHeight="13.2"/>
  <cols>
    <col min="1" max="1" width="14.5546875" style="22" customWidth="1"/>
    <col min="2" max="2" width="15.6640625" style="22" customWidth="1"/>
    <col min="3" max="3" width="16.33203125" style="22" customWidth="1"/>
    <col min="4" max="7" width="12.5546875" style="22" bestFit="1" customWidth="1"/>
    <col min="8" max="8" width="11.44140625" style="22"/>
    <col min="9" max="9" width="17.88671875" style="22" customWidth="1"/>
    <col min="10" max="10" width="13.109375" style="22" customWidth="1"/>
    <col min="11" max="11" width="18.88671875" style="22" customWidth="1"/>
    <col min="12" max="12" width="12.44140625" style="22" bestFit="1" customWidth="1"/>
    <col min="13" max="16384" width="11.44140625" style="22"/>
  </cols>
  <sheetData>
    <row r="1" spans="1:43" ht="15.6">
      <c r="A1" s="1" t="s">
        <v>0</v>
      </c>
      <c r="B1" s="1" t="s">
        <v>9</v>
      </c>
      <c r="L1" s="24"/>
      <c r="M1" s="24"/>
      <c r="N1" s="24"/>
      <c r="O1" s="24"/>
      <c r="P1" s="24"/>
      <c r="S1" s="24"/>
      <c r="T1" s="24"/>
      <c r="U1" s="24"/>
      <c r="V1" s="24"/>
      <c r="W1" s="24"/>
      <c r="X1" s="24"/>
    </row>
    <row r="2" spans="1:43" ht="15.6">
      <c r="A2" s="1" t="s">
        <v>2</v>
      </c>
      <c r="B2" s="2" t="s">
        <v>10</v>
      </c>
      <c r="L2" s="25"/>
      <c r="N2" s="25"/>
      <c r="O2" s="25"/>
      <c r="P2" s="25"/>
    </row>
    <row r="3" spans="1:43" ht="15.6">
      <c r="A3" s="1" t="s">
        <v>4</v>
      </c>
      <c r="B3" s="2"/>
      <c r="I3" s="25"/>
    </row>
    <row r="5" spans="1:43" ht="14.4">
      <c r="B5"/>
      <c r="C5"/>
      <c r="D5"/>
      <c r="E5"/>
      <c r="F5" s="32"/>
      <c r="G5" s="32"/>
      <c r="H5" s="32"/>
      <c r="I5" s="32"/>
      <c r="J5" s="32"/>
      <c r="K5" s="32"/>
      <c r="L5" s="32"/>
      <c r="M5" s="32"/>
      <c r="N5" s="32"/>
      <c r="O5" s="32"/>
      <c r="P5" s="32"/>
      <c r="Q5" s="32"/>
      <c r="R5" s="32"/>
      <c r="S5" s="32"/>
      <c r="T5" s="32"/>
      <c r="U5" s="32"/>
      <c r="V5" s="32"/>
      <c r="W5" s="32"/>
      <c r="X5" s="32"/>
      <c r="Y5" s="32"/>
      <c r="Z5" s="32"/>
      <c r="AA5" s="32"/>
      <c r="AB5" s="32"/>
      <c r="AC5" s="32"/>
      <c r="AD5" s="32"/>
      <c r="AE5" s="32"/>
      <c r="AF5" s="27"/>
      <c r="AG5" s="27"/>
      <c r="AH5" s="27"/>
      <c r="AI5" s="27"/>
      <c r="AJ5" s="27"/>
      <c r="AK5" s="27"/>
      <c r="AL5" s="27"/>
      <c r="AM5" s="27"/>
      <c r="AN5" s="27"/>
      <c r="AO5" s="27"/>
      <c r="AP5" s="27"/>
      <c r="AQ5" s="27"/>
    </row>
    <row r="6" spans="1:43" ht="15">
      <c r="A6" s="35"/>
      <c r="B6" s="36"/>
      <c r="C6" s="36"/>
      <c r="D6" s="36"/>
      <c r="E6" s="36"/>
      <c r="F6" s="28"/>
      <c r="G6" s="28"/>
      <c r="H6" s="28"/>
      <c r="I6" s="28"/>
      <c r="J6" s="28"/>
      <c r="K6" s="28"/>
      <c r="L6" s="28"/>
      <c r="M6" s="28"/>
      <c r="N6" s="28"/>
      <c r="O6" s="28"/>
      <c r="P6" s="28"/>
      <c r="Q6" s="28"/>
      <c r="R6" s="28"/>
      <c r="S6" s="28"/>
      <c r="T6" s="28"/>
      <c r="U6" s="28"/>
      <c r="V6" s="28"/>
      <c r="W6" s="28"/>
      <c r="X6" s="28"/>
      <c r="Y6" s="28"/>
      <c r="Z6" s="28"/>
      <c r="AA6" s="28"/>
      <c r="AB6" s="28"/>
      <c r="AC6" s="28"/>
      <c r="AD6" s="28"/>
      <c r="AE6" s="28"/>
    </row>
    <row r="7" spans="1:43" ht="15">
      <c r="A7" s="35"/>
      <c r="B7" s="34" t="s">
        <v>11</v>
      </c>
      <c r="C7" s="34" t="s">
        <v>12</v>
      </c>
      <c r="D7" s="34" t="s">
        <v>13</v>
      </c>
      <c r="E7" s="36"/>
      <c r="F7" s="28"/>
      <c r="G7" s="28"/>
      <c r="H7" s="28"/>
      <c r="I7" s="28"/>
      <c r="J7" s="28"/>
      <c r="K7" s="28"/>
      <c r="L7" s="28"/>
      <c r="M7" s="28"/>
      <c r="N7" s="28"/>
      <c r="O7" s="28"/>
      <c r="P7" s="28"/>
      <c r="Q7" s="28"/>
      <c r="R7" s="28"/>
      <c r="S7" s="28"/>
      <c r="T7" s="28"/>
      <c r="U7" s="28"/>
      <c r="V7" s="28"/>
      <c r="W7" s="28"/>
      <c r="X7" s="28"/>
      <c r="Y7" s="28"/>
      <c r="Z7" s="28"/>
      <c r="AA7" s="28"/>
      <c r="AB7" s="28"/>
      <c r="AC7" s="28"/>
      <c r="AD7" s="28"/>
      <c r="AE7" s="28"/>
    </row>
    <row r="8" spans="1:43" ht="15">
      <c r="A8" s="122">
        <v>40086</v>
      </c>
      <c r="B8" s="34">
        <v>0.3</v>
      </c>
      <c r="C8" s="34">
        <v>1.92</v>
      </c>
      <c r="D8" s="34">
        <v>2.2199999999999998</v>
      </c>
      <c r="E8" s="36"/>
      <c r="F8" s="28"/>
      <c r="G8" s="28"/>
      <c r="H8" s="28"/>
      <c r="I8" s="28"/>
      <c r="J8" s="28"/>
      <c r="K8" s="28"/>
      <c r="L8" s="28"/>
      <c r="M8" s="28"/>
      <c r="N8" s="28"/>
      <c r="O8" s="28"/>
      <c r="P8" s="28"/>
      <c r="Q8" s="28"/>
      <c r="R8" s="28"/>
      <c r="S8" s="28"/>
      <c r="T8" s="28"/>
      <c r="U8" s="28"/>
      <c r="V8" s="28"/>
      <c r="W8" s="28"/>
      <c r="X8" s="28"/>
      <c r="Y8" s="28"/>
      <c r="Z8" s="28"/>
      <c r="AA8" s="28"/>
      <c r="AB8" s="28"/>
      <c r="AC8" s="28"/>
      <c r="AD8" s="28"/>
      <c r="AE8" s="28"/>
    </row>
    <row r="9" spans="1:43" ht="15">
      <c r="A9" s="122">
        <v>40178</v>
      </c>
      <c r="B9" s="34">
        <v>0.38</v>
      </c>
      <c r="C9" s="34">
        <v>1.71</v>
      </c>
      <c r="D9" s="34">
        <v>2.0999999999999996</v>
      </c>
      <c r="E9" s="36"/>
      <c r="F9" s="28"/>
      <c r="G9" s="28"/>
      <c r="H9" s="28"/>
      <c r="I9" s="28"/>
      <c r="J9" s="28"/>
      <c r="K9" s="28"/>
      <c r="L9" s="28"/>
      <c r="M9" s="28"/>
      <c r="N9" s="28"/>
      <c r="O9" s="28"/>
      <c r="P9" s="28"/>
      <c r="Q9" s="28"/>
      <c r="R9" s="28"/>
      <c r="S9" s="28"/>
      <c r="T9" s="28"/>
      <c r="U9" s="28"/>
      <c r="V9" s="28"/>
      <c r="W9" s="28"/>
      <c r="X9" s="28"/>
      <c r="Y9" s="28"/>
      <c r="Z9" s="28"/>
      <c r="AA9" s="28"/>
      <c r="AB9" s="28"/>
      <c r="AC9" s="28"/>
      <c r="AD9" s="28"/>
      <c r="AE9" s="28"/>
    </row>
    <row r="10" spans="1:43" ht="15">
      <c r="A10" s="122">
        <v>40268</v>
      </c>
      <c r="B10" s="34">
        <v>0.4</v>
      </c>
      <c r="C10" s="34">
        <v>1.68</v>
      </c>
      <c r="D10" s="34">
        <v>2.08</v>
      </c>
      <c r="E10" s="36"/>
      <c r="F10" s="28"/>
      <c r="G10" s="28"/>
      <c r="H10" s="28"/>
      <c r="I10" s="28"/>
      <c r="J10" s="28"/>
      <c r="K10" s="28"/>
      <c r="L10" s="28"/>
      <c r="M10" s="28"/>
      <c r="N10" s="28"/>
      <c r="O10" s="28"/>
      <c r="P10" s="28"/>
      <c r="Q10" s="28"/>
      <c r="R10" s="28"/>
      <c r="S10" s="28"/>
      <c r="T10" s="28"/>
      <c r="U10" s="28"/>
      <c r="V10" s="28"/>
      <c r="W10" s="28"/>
      <c r="X10" s="28"/>
      <c r="Y10" s="28"/>
      <c r="Z10" s="28"/>
      <c r="AA10" s="28"/>
      <c r="AB10" s="28"/>
      <c r="AC10" s="28"/>
      <c r="AD10" s="28"/>
      <c r="AE10" s="28"/>
    </row>
    <row r="11" spans="1:43" ht="15">
      <c r="A11" s="122">
        <v>40359</v>
      </c>
      <c r="B11" s="34">
        <v>0.75</v>
      </c>
      <c r="C11" s="34">
        <v>1.33</v>
      </c>
      <c r="D11" s="34">
        <v>2.0800000000000005</v>
      </c>
      <c r="E11" s="36"/>
      <c r="F11" s="33"/>
      <c r="G11" s="37"/>
      <c r="H11" s="28"/>
      <c r="I11" s="28"/>
      <c r="J11" s="28"/>
      <c r="K11" s="28"/>
      <c r="L11" s="28"/>
      <c r="M11" s="28"/>
      <c r="N11" s="28"/>
      <c r="O11" s="28"/>
      <c r="P11" s="28"/>
      <c r="Q11" s="28"/>
      <c r="R11" s="28"/>
      <c r="S11" s="28"/>
      <c r="T11" s="28"/>
      <c r="U11" s="28"/>
      <c r="V11" s="28"/>
      <c r="W11" s="28"/>
      <c r="X11" s="28"/>
      <c r="Y11" s="28"/>
      <c r="Z11" s="28"/>
      <c r="AA11" s="28"/>
      <c r="AB11" s="28"/>
      <c r="AC11" s="28"/>
      <c r="AD11" s="28"/>
      <c r="AE11" s="28"/>
    </row>
    <row r="12" spans="1:43" ht="15">
      <c r="A12" s="122">
        <v>40451</v>
      </c>
      <c r="B12" s="34">
        <v>0.46</v>
      </c>
      <c r="C12" s="34">
        <v>1.63</v>
      </c>
      <c r="D12" s="34">
        <v>2.09</v>
      </c>
      <c r="E12" s="36"/>
      <c r="F12" s="33"/>
      <c r="G12" s="37"/>
      <c r="I12" s="26"/>
      <c r="J12" s="26"/>
    </row>
    <row r="13" spans="1:43" ht="15">
      <c r="A13" s="122">
        <v>40543</v>
      </c>
      <c r="B13" s="34">
        <v>0.44</v>
      </c>
      <c r="C13" s="34">
        <v>1.57</v>
      </c>
      <c r="D13" s="34">
        <v>2.0100000000000002</v>
      </c>
      <c r="E13" s="36"/>
      <c r="F13" s="33"/>
      <c r="G13" s="37"/>
      <c r="H13" s="26"/>
      <c r="I13" s="26"/>
      <c r="J13" s="26"/>
      <c r="K13" s="26"/>
      <c r="L13" s="26"/>
    </row>
    <row r="14" spans="1:43" ht="15">
      <c r="A14" s="122">
        <v>40633</v>
      </c>
      <c r="B14" s="34">
        <v>0.48</v>
      </c>
      <c r="C14" s="34">
        <v>1.49</v>
      </c>
      <c r="D14" s="34">
        <v>1.9699999999999998</v>
      </c>
      <c r="E14" s="36"/>
      <c r="F14" s="33"/>
      <c r="G14" s="37"/>
      <c r="H14" s="28"/>
      <c r="I14" s="28"/>
      <c r="J14" s="28"/>
      <c r="K14" s="28"/>
      <c r="L14" s="28"/>
      <c r="M14" s="28"/>
      <c r="N14" s="28"/>
      <c r="O14" s="28"/>
      <c r="P14" s="28"/>
      <c r="Q14" s="28"/>
      <c r="R14" s="28"/>
      <c r="S14" s="28"/>
      <c r="T14" s="28"/>
      <c r="U14" s="28"/>
      <c r="V14" s="28"/>
      <c r="W14" s="28"/>
      <c r="X14" s="28"/>
      <c r="Y14" s="28"/>
      <c r="Z14" s="28"/>
      <c r="AA14" s="28"/>
      <c r="AB14" s="28"/>
      <c r="AC14" s="28"/>
      <c r="AD14" s="28"/>
      <c r="AE14" s="28"/>
    </row>
    <row r="15" spans="1:43" ht="15">
      <c r="A15" s="122">
        <v>40724</v>
      </c>
      <c r="B15" s="34">
        <v>0.67</v>
      </c>
      <c r="C15" s="34">
        <v>1.27</v>
      </c>
      <c r="D15" s="34">
        <v>1.94</v>
      </c>
      <c r="E15" s="36"/>
      <c r="F15" s="38"/>
      <c r="G15" s="37"/>
      <c r="H15" s="28"/>
      <c r="I15" s="28"/>
      <c r="J15" s="28"/>
      <c r="K15" s="28"/>
      <c r="L15" s="28"/>
      <c r="M15" s="28"/>
      <c r="N15" s="28"/>
      <c r="O15" s="28"/>
      <c r="P15" s="28"/>
      <c r="Q15" s="28"/>
      <c r="R15" s="28"/>
      <c r="S15" s="28"/>
      <c r="T15" s="28"/>
      <c r="U15" s="28"/>
      <c r="V15" s="28"/>
      <c r="W15" s="28"/>
      <c r="X15" s="28"/>
      <c r="Y15" s="28"/>
      <c r="Z15" s="28"/>
      <c r="AA15" s="28"/>
      <c r="AB15" s="28"/>
      <c r="AC15" s="28"/>
      <c r="AD15" s="28"/>
      <c r="AE15" s="28"/>
    </row>
    <row r="16" spans="1:43" ht="15">
      <c r="A16" s="122">
        <v>40816</v>
      </c>
      <c r="B16" s="34">
        <v>0.63</v>
      </c>
      <c r="C16" s="34">
        <v>1.36</v>
      </c>
      <c r="D16" s="34">
        <v>1.9899999999999998</v>
      </c>
      <c r="E16" s="36"/>
      <c r="F16" s="33"/>
      <c r="G16" s="39"/>
      <c r="H16" s="28"/>
      <c r="I16" s="29"/>
      <c r="J16" s="29"/>
      <c r="K16" s="29"/>
      <c r="L16" s="29"/>
      <c r="M16" s="29"/>
      <c r="N16" s="28"/>
      <c r="O16" s="28"/>
      <c r="P16" s="28"/>
      <c r="Q16" s="28"/>
      <c r="R16" s="28"/>
      <c r="S16" s="28"/>
      <c r="T16" s="28"/>
      <c r="U16" s="28"/>
      <c r="V16" s="28"/>
      <c r="W16" s="28"/>
      <c r="X16" s="28"/>
      <c r="Y16" s="28"/>
      <c r="Z16" s="28"/>
      <c r="AA16" s="28"/>
      <c r="AB16" s="28"/>
      <c r="AC16" s="28"/>
      <c r="AD16" s="28"/>
      <c r="AE16" s="28"/>
    </row>
    <row r="17" spans="1:31" ht="15">
      <c r="A17" s="122">
        <v>40908</v>
      </c>
      <c r="B17" s="34">
        <v>0.39</v>
      </c>
      <c r="C17" s="34">
        <v>1.65</v>
      </c>
      <c r="D17" s="34">
        <v>2.0400000000000005</v>
      </c>
      <c r="E17" s="36"/>
      <c r="F17" s="33"/>
      <c r="G17" s="37"/>
      <c r="H17" s="28"/>
      <c r="I17" s="28"/>
      <c r="J17" s="28"/>
      <c r="K17" s="28"/>
      <c r="L17" s="28"/>
      <c r="M17" s="28"/>
      <c r="N17" s="28"/>
      <c r="O17" s="28"/>
      <c r="P17" s="28"/>
      <c r="Q17" s="28"/>
      <c r="R17" s="28"/>
      <c r="S17" s="28"/>
      <c r="T17" s="28"/>
      <c r="U17" s="28"/>
      <c r="V17" s="28"/>
      <c r="W17" s="28"/>
      <c r="X17" s="28"/>
      <c r="Y17" s="28"/>
      <c r="Z17" s="28"/>
      <c r="AA17" s="28"/>
      <c r="AB17" s="28"/>
      <c r="AC17" s="28"/>
      <c r="AD17" s="28"/>
      <c r="AE17" s="28"/>
    </row>
    <row r="18" spans="1:31" ht="15">
      <c r="A18" s="122">
        <v>40999</v>
      </c>
      <c r="B18" s="34">
        <v>-0.18</v>
      </c>
      <c r="C18" s="34">
        <v>2.16</v>
      </c>
      <c r="D18" s="34">
        <v>1.9800000000000004</v>
      </c>
      <c r="E18" s="36"/>
      <c r="F18" s="33"/>
      <c r="G18" s="39"/>
      <c r="H18" s="28"/>
      <c r="I18" s="28"/>
      <c r="J18" s="28"/>
      <c r="K18" s="28"/>
      <c r="L18" s="28"/>
      <c r="M18" s="28"/>
      <c r="N18" s="28"/>
      <c r="O18" s="28"/>
      <c r="P18" s="28"/>
      <c r="Q18" s="28"/>
      <c r="R18" s="28"/>
      <c r="S18" s="28"/>
      <c r="T18" s="28"/>
      <c r="U18" s="28"/>
      <c r="V18" s="28"/>
      <c r="W18" s="28"/>
      <c r="X18" s="28"/>
      <c r="Y18" s="28"/>
      <c r="Z18" s="28"/>
      <c r="AA18" s="28"/>
      <c r="AB18" s="28"/>
      <c r="AC18" s="28"/>
      <c r="AD18" s="28"/>
      <c r="AE18" s="28"/>
    </row>
    <row r="19" spans="1:31" ht="15">
      <c r="A19" s="122">
        <v>41090</v>
      </c>
      <c r="B19" s="34">
        <v>0.03</v>
      </c>
      <c r="C19" s="34">
        <v>1.99</v>
      </c>
      <c r="D19" s="34">
        <v>2.02</v>
      </c>
      <c r="E19" s="36"/>
      <c r="F19" s="40"/>
      <c r="G19" s="41"/>
    </row>
    <row r="20" spans="1:31" ht="15">
      <c r="A20" s="122">
        <v>41182</v>
      </c>
      <c r="B20" s="34">
        <v>-0.3</v>
      </c>
      <c r="C20" s="34">
        <v>2.29</v>
      </c>
      <c r="D20" s="34">
        <v>1.9899999999999998</v>
      </c>
      <c r="E20" s="36"/>
      <c r="F20" s="40"/>
      <c r="G20" s="42"/>
      <c r="I20" s="28"/>
    </row>
    <row r="21" spans="1:31" ht="15">
      <c r="A21" s="122">
        <v>41274</v>
      </c>
      <c r="B21" s="34">
        <v>-0.48</v>
      </c>
      <c r="C21" s="34">
        <v>2.38</v>
      </c>
      <c r="D21" s="34">
        <v>1.9</v>
      </c>
      <c r="E21" s="36"/>
      <c r="F21" s="40"/>
      <c r="G21" s="43"/>
    </row>
    <row r="22" spans="1:31" ht="15">
      <c r="A22" s="122">
        <v>41364</v>
      </c>
      <c r="B22" s="34">
        <v>-0.42</v>
      </c>
      <c r="C22" s="34">
        <v>2.31</v>
      </c>
      <c r="D22" s="34">
        <v>1.8900000000000006</v>
      </c>
      <c r="E22" s="36"/>
      <c r="F22" s="40"/>
      <c r="G22" s="43"/>
    </row>
    <row r="23" spans="1:31" ht="15">
      <c r="A23" s="122">
        <v>41455</v>
      </c>
      <c r="B23" s="34">
        <v>-0.49</v>
      </c>
      <c r="C23" s="34">
        <v>2.66</v>
      </c>
      <c r="D23" s="34">
        <v>2.1699999999999995</v>
      </c>
      <c r="E23" s="36"/>
      <c r="F23" s="44"/>
      <c r="G23" s="43"/>
    </row>
    <row r="24" spans="1:31" ht="15">
      <c r="A24" s="122">
        <v>41547</v>
      </c>
      <c r="B24" s="34">
        <v>-0.5</v>
      </c>
      <c r="C24" s="34">
        <v>2.61</v>
      </c>
      <c r="D24" s="34">
        <v>2.11</v>
      </c>
      <c r="E24" s="36"/>
      <c r="F24" s="44"/>
      <c r="G24" s="43"/>
    </row>
    <row r="25" spans="1:31" ht="15">
      <c r="A25" s="122">
        <v>41639</v>
      </c>
      <c r="B25" s="34">
        <v>-0.51</v>
      </c>
      <c r="C25" s="34">
        <v>2.59</v>
      </c>
      <c r="D25" s="34">
        <v>2.08</v>
      </c>
      <c r="E25" s="36"/>
      <c r="F25" s="44"/>
      <c r="G25" s="43"/>
    </row>
    <row r="26" spans="1:31" ht="15">
      <c r="A26" s="122">
        <v>41729</v>
      </c>
      <c r="B26" s="34">
        <v>-0.47</v>
      </c>
      <c r="C26" s="34">
        <v>2.52</v>
      </c>
      <c r="D26" s="34">
        <v>2.0499999999999998</v>
      </c>
      <c r="E26" s="36"/>
      <c r="F26" s="44"/>
      <c r="G26" s="43"/>
    </row>
    <row r="27" spans="1:31" ht="15">
      <c r="A27" s="122">
        <v>41820</v>
      </c>
      <c r="B27" s="34">
        <v>-0.31</v>
      </c>
      <c r="C27" s="34">
        <v>2.41</v>
      </c>
      <c r="D27" s="34">
        <v>2.1</v>
      </c>
      <c r="E27" s="36"/>
      <c r="F27" s="44"/>
      <c r="G27" s="43"/>
    </row>
    <row r="28" spans="1:31" ht="15">
      <c r="A28" s="122">
        <v>41912</v>
      </c>
      <c r="B28" s="34">
        <v>-0.41</v>
      </c>
      <c r="C28" s="34">
        <v>2.46</v>
      </c>
      <c r="D28" s="34">
        <v>2.0499999999999998</v>
      </c>
      <c r="E28" s="36"/>
      <c r="F28" s="44"/>
      <c r="G28" s="43"/>
    </row>
    <row r="29" spans="1:31" ht="15">
      <c r="A29" s="122">
        <v>42004</v>
      </c>
      <c r="B29" s="34">
        <v>-0.35</v>
      </c>
      <c r="C29" s="34">
        <v>2.4500000000000002</v>
      </c>
      <c r="D29" s="34">
        <v>2.1</v>
      </c>
      <c r="E29" s="36"/>
      <c r="F29" s="44"/>
      <c r="G29" s="43"/>
    </row>
    <row r="30" spans="1:31" ht="15">
      <c r="A30" s="122">
        <v>42094</v>
      </c>
      <c r="B30" s="34">
        <v>-0.09</v>
      </c>
      <c r="C30" s="34">
        <v>2.16</v>
      </c>
      <c r="D30" s="34">
        <v>2.0700000000000003</v>
      </c>
      <c r="E30" s="36"/>
      <c r="F30" s="44"/>
      <c r="G30" s="43"/>
    </row>
    <row r="31" spans="1:31" ht="15">
      <c r="A31" s="122">
        <v>42185</v>
      </c>
      <c r="B31" s="34">
        <v>-0.11</v>
      </c>
      <c r="C31" s="34">
        <v>2.2200000000000002</v>
      </c>
      <c r="D31" s="34">
        <v>2.1100000000000003</v>
      </c>
      <c r="E31" s="36"/>
      <c r="F31" s="44"/>
      <c r="G31" s="43"/>
    </row>
    <row r="32" spans="1:31" ht="15">
      <c r="A32" s="122">
        <v>42277</v>
      </c>
      <c r="B32" s="34">
        <v>-0.05</v>
      </c>
      <c r="C32" s="34">
        <v>2.21</v>
      </c>
      <c r="D32" s="34">
        <v>2.16</v>
      </c>
      <c r="E32" s="36"/>
      <c r="F32" s="44"/>
      <c r="G32" s="43"/>
    </row>
    <row r="33" spans="1:7" ht="15">
      <c r="A33" s="122">
        <v>42369</v>
      </c>
      <c r="B33" s="34">
        <v>0.22</v>
      </c>
      <c r="C33" s="34">
        <v>2.0099999999999998</v>
      </c>
      <c r="D33" s="34">
        <v>2.23</v>
      </c>
      <c r="E33" s="36"/>
      <c r="F33" s="44"/>
      <c r="G33" s="43"/>
    </row>
    <row r="34" spans="1:7" ht="15">
      <c r="A34" s="122">
        <v>42460</v>
      </c>
      <c r="B34" s="34">
        <v>0.12</v>
      </c>
      <c r="C34" s="34">
        <v>2.12</v>
      </c>
      <c r="D34" s="34">
        <v>2.2400000000000002</v>
      </c>
      <c r="E34" s="36"/>
      <c r="F34" s="44"/>
      <c r="G34" s="43"/>
    </row>
    <row r="35" spans="1:7" ht="15">
      <c r="A35" s="122">
        <v>42551</v>
      </c>
      <c r="B35" s="34">
        <v>0.24</v>
      </c>
      <c r="C35" s="34">
        <v>1.99</v>
      </c>
      <c r="D35" s="34">
        <v>2.23</v>
      </c>
      <c r="E35" s="36"/>
      <c r="F35" s="44"/>
      <c r="G35" s="43"/>
    </row>
    <row r="36" spans="1:7" ht="15">
      <c r="A36" s="122">
        <v>42643</v>
      </c>
      <c r="B36" s="34">
        <v>0.36</v>
      </c>
      <c r="C36" s="34">
        <v>1.85</v>
      </c>
      <c r="D36" s="34">
        <v>2.21</v>
      </c>
      <c r="E36" s="36"/>
      <c r="F36" s="44"/>
      <c r="G36" s="43"/>
    </row>
    <row r="37" spans="1:7" ht="15">
      <c r="A37" s="122">
        <v>42735</v>
      </c>
      <c r="B37" s="34">
        <v>0.36</v>
      </c>
      <c r="C37" s="34">
        <v>1.84</v>
      </c>
      <c r="D37" s="34">
        <v>2.2000000000000002</v>
      </c>
      <c r="E37" s="36"/>
      <c r="F37" s="44"/>
      <c r="G37" s="43"/>
    </row>
    <row r="38" spans="1:7" ht="15">
      <c r="A38" s="122">
        <v>42825</v>
      </c>
      <c r="B38" s="34">
        <v>0.17</v>
      </c>
      <c r="C38" s="34">
        <v>2.06</v>
      </c>
      <c r="D38" s="34">
        <v>2.23</v>
      </c>
      <c r="E38" s="36"/>
      <c r="F38" s="44"/>
      <c r="G38" s="43"/>
    </row>
    <row r="39" spans="1:7" ht="15">
      <c r="A39" s="122">
        <v>42916</v>
      </c>
      <c r="B39" s="34">
        <v>0.06</v>
      </c>
      <c r="C39" s="34">
        <v>2.17</v>
      </c>
      <c r="D39" s="34">
        <v>2.23</v>
      </c>
      <c r="E39" s="36"/>
      <c r="F39" s="44"/>
      <c r="G39" s="43"/>
    </row>
    <row r="40" spans="1:7" ht="15">
      <c r="A40" s="122">
        <v>43008</v>
      </c>
      <c r="B40" s="34">
        <v>0.01</v>
      </c>
      <c r="C40" s="34">
        <v>2.16</v>
      </c>
      <c r="D40" s="34">
        <v>2.17</v>
      </c>
      <c r="E40" s="36"/>
      <c r="F40" s="44"/>
      <c r="G40" s="43"/>
    </row>
    <row r="41" spans="1:7" ht="15">
      <c r="A41" s="122">
        <v>43100</v>
      </c>
      <c r="B41" s="34">
        <v>0.05</v>
      </c>
      <c r="C41" s="34">
        <v>2.14</v>
      </c>
      <c r="D41" s="34">
        <v>2.19</v>
      </c>
      <c r="E41" s="36"/>
      <c r="F41" s="44"/>
      <c r="G41" s="43"/>
    </row>
    <row r="42" spans="1:7" ht="15">
      <c r="A42" s="122">
        <v>43190</v>
      </c>
      <c r="B42" s="34">
        <v>0.37</v>
      </c>
      <c r="C42" s="34">
        <v>1.76</v>
      </c>
      <c r="D42" s="34">
        <v>2.13</v>
      </c>
      <c r="E42" s="36"/>
      <c r="F42" s="44"/>
      <c r="G42" s="43"/>
    </row>
    <row r="43" spans="1:7" ht="15">
      <c r="A43" s="122">
        <v>43281</v>
      </c>
      <c r="B43" s="34">
        <v>0.23</v>
      </c>
      <c r="C43" s="34">
        <v>1.94</v>
      </c>
      <c r="D43" s="34">
        <v>2.17</v>
      </c>
      <c r="E43" s="36"/>
      <c r="F43" s="44"/>
      <c r="G43" s="43"/>
    </row>
    <row r="44" spans="1:7" ht="15">
      <c r="A44" s="122">
        <v>43373</v>
      </c>
      <c r="B44" s="34">
        <v>0.31</v>
      </c>
      <c r="C44" s="34">
        <v>1.82</v>
      </c>
      <c r="D44" s="34">
        <v>2.13</v>
      </c>
      <c r="E44" s="36"/>
      <c r="F44" s="44"/>
      <c r="G44" s="43"/>
    </row>
    <row r="45" spans="1:7" ht="15">
      <c r="A45" s="122">
        <v>43465</v>
      </c>
      <c r="B45" s="34">
        <v>0.38</v>
      </c>
      <c r="C45" s="34">
        <v>1.8</v>
      </c>
      <c r="D45" s="34">
        <v>2.1800000000000002</v>
      </c>
      <c r="E45" s="36"/>
      <c r="F45" s="44"/>
      <c r="G45" s="43"/>
    </row>
    <row r="46" spans="1:7" ht="15">
      <c r="A46" s="122">
        <v>43555</v>
      </c>
      <c r="B46" s="34">
        <v>0.44</v>
      </c>
      <c r="C46" s="34">
        <v>1.73</v>
      </c>
      <c r="D46" s="34">
        <v>2.17</v>
      </c>
      <c r="E46" s="36"/>
      <c r="F46" s="44"/>
      <c r="G46" s="43"/>
    </row>
    <row r="47" spans="1:7" ht="15">
      <c r="A47" s="122">
        <v>43646</v>
      </c>
      <c r="B47" s="34">
        <v>0.56000000000000005</v>
      </c>
      <c r="C47" s="34">
        <v>1.7</v>
      </c>
      <c r="D47" s="34">
        <v>2.2599999999999998</v>
      </c>
      <c r="E47" s="36"/>
      <c r="F47" s="44"/>
      <c r="G47" s="43"/>
    </row>
    <row r="48" spans="1:7" ht="15">
      <c r="A48" s="122">
        <v>43738</v>
      </c>
      <c r="B48" s="34">
        <v>0.71</v>
      </c>
      <c r="C48" s="34">
        <v>1.6</v>
      </c>
      <c r="D48" s="34">
        <v>2.31</v>
      </c>
      <c r="E48" s="36"/>
      <c r="F48" s="44"/>
      <c r="G48" s="43"/>
    </row>
    <row r="49" spans="1:7" ht="15">
      <c r="A49" s="122">
        <v>43830</v>
      </c>
      <c r="B49" s="34">
        <v>0.7</v>
      </c>
      <c r="C49" s="34">
        <v>1.68</v>
      </c>
      <c r="D49" s="34">
        <v>2.38</v>
      </c>
      <c r="E49" s="36"/>
      <c r="F49" s="44"/>
      <c r="G49" s="43"/>
    </row>
    <row r="50" spans="1:7" ht="15">
      <c r="A50" s="122">
        <v>43921</v>
      </c>
      <c r="B50" s="34">
        <v>7.0000000000000007E-2</v>
      </c>
      <c r="C50" s="34">
        <v>2.31</v>
      </c>
      <c r="D50" s="34">
        <v>2.38</v>
      </c>
      <c r="E50" s="36"/>
      <c r="F50" s="44"/>
      <c r="G50" s="43"/>
    </row>
    <row r="51" spans="1:7" ht="15">
      <c r="A51" s="122">
        <v>44012</v>
      </c>
      <c r="B51" s="34">
        <v>-0.19</v>
      </c>
      <c r="C51" s="34">
        <v>2.0699999999999998</v>
      </c>
      <c r="D51" s="34">
        <v>1.88</v>
      </c>
      <c r="E51" s="36"/>
      <c r="F51" s="44"/>
      <c r="G51" s="43"/>
    </row>
    <row r="52" spans="1:7" ht="15">
      <c r="A52" s="122">
        <v>44104</v>
      </c>
      <c r="B52" s="34">
        <v>-0.14000000000000001</v>
      </c>
      <c r="C52" s="34">
        <v>2.06</v>
      </c>
      <c r="D52" s="34">
        <v>1.92</v>
      </c>
      <c r="E52" s="36"/>
      <c r="F52" s="44"/>
      <c r="G52" s="43"/>
    </row>
    <row r="53" spans="1:7" ht="15">
      <c r="A53" s="122">
        <v>44196</v>
      </c>
      <c r="B53" s="34">
        <v>0.09</v>
      </c>
      <c r="C53" s="34">
        <v>1.81</v>
      </c>
      <c r="D53" s="34">
        <v>1.9000000000000001</v>
      </c>
      <c r="E53" s="36"/>
      <c r="F53" s="44"/>
      <c r="G53" s="43"/>
    </row>
    <row r="54" spans="1:7" ht="15">
      <c r="A54" s="122">
        <v>44286</v>
      </c>
      <c r="B54" s="34">
        <v>0.03</v>
      </c>
      <c r="C54" s="34">
        <v>1.9</v>
      </c>
      <c r="D54" s="34">
        <v>1.93</v>
      </c>
      <c r="E54" s="36"/>
      <c r="F54" s="44"/>
      <c r="G54" s="43"/>
    </row>
    <row r="55" spans="1:7" ht="15">
      <c r="A55" s="122">
        <v>44377</v>
      </c>
      <c r="B55" s="34">
        <v>-0.11</v>
      </c>
      <c r="C55" s="34">
        <v>2.0099999999999998</v>
      </c>
      <c r="D55" s="34">
        <v>1.8999999999999997</v>
      </c>
      <c r="E55" s="36"/>
      <c r="F55" s="44"/>
      <c r="G55" s="43"/>
    </row>
    <row r="56" spans="1:7" ht="15">
      <c r="A56" s="122">
        <v>44469</v>
      </c>
      <c r="B56" s="34">
        <v>0.24</v>
      </c>
      <c r="C56" s="34">
        <v>1.63</v>
      </c>
      <c r="D56" s="34">
        <v>1.8699999999999999</v>
      </c>
      <c r="E56" s="36"/>
      <c r="F56" s="44"/>
      <c r="G56" s="43"/>
    </row>
    <row r="57" spans="1:7" ht="15">
      <c r="A57" s="122">
        <v>44561</v>
      </c>
      <c r="B57" s="34">
        <v>0.51</v>
      </c>
      <c r="C57" s="34">
        <v>1.47</v>
      </c>
      <c r="D57" s="34">
        <v>1.98</v>
      </c>
      <c r="E57" s="36"/>
      <c r="F57" s="44"/>
      <c r="G57" s="43"/>
    </row>
    <row r="58" spans="1:7" ht="15">
      <c r="A58" s="122">
        <v>44651</v>
      </c>
      <c r="B58" s="34">
        <v>0.76</v>
      </c>
      <c r="C58" s="34">
        <v>1.34</v>
      </c>
      <c r="D58" s="34">
        <v>2.1</v>
      </c>
      <c r="E58" s="36"/>
      <c r="F58" s="44"/>
      <c r="G58" s="43"/>
    </row>
    <row r="59" spans="1:7" ht="15">
      <c r="A59" s="122">
        <v>44742</v>
      </c>
      <c r="B59" s="34">
        <v>0.98</v>
      </c>
      <c r="C59" s="34">
        <v>1.17</v>
      </c>
      <c r="D59" s="34">
        <v>2.15</v>
      </c>
      <c r="E59" s="36"/>
      <c r="F59" s="44"/>
      <c r="G59" s="43"/>
    </row>
    <row r="60" spans="1:7" ht="15">
      <c r="A60" s="122">
        <v>44834</v>
      </c>
      <c r="B60" s="34">
        <v>1.75</v>
      </c>
      <c r="C60" s="34">
        <v>0.53</v>
      </c>
      <c r="D60" s="34">
        <v>2.2800000000000002</v>
      </c>
      <c r="E60" s="36"/>
      <c r="F60" s="44"/>
      <c r="G60" s="43"/>
    </row>
    <row r="61" spans="1:7" ht="15">
      <c r="A61" s="122">
        <v>44926</v>
      </c>
      <c r="B61" s="34">
        <v>1.54</v>
      </c>
      <c r="C61" s="34">
        <v>1.1399999999999999</v>
      </c>
      <c r="D61" s="34">
        <v>2.6799999999999997</v>
      </c>
      <c r="E61" s="36"/>
      <c r="F61" s="44"/>
      <c r="G61" s="43"/>
    </row>
    <row r="62" spans="1:7" ht="15">
      <c r="A62" s="122">
        <v>45016</v>
      </c>
      <c r="B62" s="34">
        <v>1.69</v>
      </c>
      <c r="C62" s="34">
        <v>0.91</v>
      </c>
      <c r="D62" s="34">
        <v>2.6</v>
      </c>
      <c r="E62" s="36"/>
      <c r="F62" s="44"/>
      <c r="G62" s="43"/>
    </row>
    <row r="63" spans="1:7" ht="15">
      <c r="A63" s="122">
        <v>45107</v>
      </c>
      <c r="B63" s="34">
        <v>2.11</v>
      </c>
      <c r="C63" s="34">
        <v>0.65</v>
      </c>
      <c r="D63" s="34">
        <v>2.76</v>
      </c>
      <c r="E63" s="36"/>
      <c r="F63" s="44"/>
      <c r="G63" s="43"/>
    </row>
    <row r="64" spans="1:7" ht="15">
      <c r="A64" s="122">
        <v>45199</v>
      </c>
      <c r="B64" s="34">
        <v>2</v>
      </c>
      <c r="C64" s="34">
        <v>0.84</v>
      </c>
      <c r="D64" s="34">
        <v>2.84</v>
      </c>
      <c r="E64" s="36"/>
      <c r="F64" s="44"/>
      <c r="G64" s="43"/>
    </row>
    <row r="65" spans="1:7" ht="15">
      <c r="A65" s="122">
        <v>45291</v>
      </c>
      <c r="B65" s="34">
        <v>1.71</v>
      </c>
      <c r="C65" s="34">
        <v>1.1299999999999999</v>
      </c>
      <c r="D65" s="34">
        <v>2.84</v>
      </c>
      <c r="E65" s="36"/>
      <c r="F65" s="44"/>
      <c r="G65" s="43"/>
    </row>
    <row r="66" spans="1:7" ht="15">
      <c r="A66" s="122">
        <v>45382</v>
      </c>
      <c r="B66" s="34">
        <v>1.51</v>
      </c>
      <c r="C66" s="34">
        <v>1.24</v>
      </c>
      <c r="D66" s="34">
        <v>2.75</v>
      </c>
      <c r="E66" s="36"/>
      <c r="F66" s="44"/>
      <c r="G66" s="43"/>
    </row>
    <row r="67" spans="1:7" ht="15">
      <c r="A67" s="122">
        <v>45473</v>
      </c>
      <c r="B67" s="34">
        <v>1.54</v>
      </c>
      <c r="C67" s="34">
        <v>1.23</v>
      </c>
      <c r="D67" s="34">
        <v>2.77</v>
      </c>
      <c r="E67" s="36"/>
      <c r="F67" s="44"/>
      <c r="G67" s="43"/>
    </row>
    <row r="68" spans="1:7" ht="15">
      <c r="A68" s="122">
        <v>45565</v>
      </c>
      <c r="B68" s="34">
        <v>1.49</v>
      </c>
      <c r="C68" s="34">
        <v>1.22</v>
      </c>
      <c r="D68" s="34">
        <v>2.71</v>
      </c>
      <c r="E68" s="36"/>
      <c r="F68" s="44"/>
      <c r="G68" s="43"/>
    </row>
    <row r="69" spans="1:7" ht="15">
      <c r="A69" s="122">
        <v>45657</v>
      </c>
      <c r="B69" s="34">
        <v>1.46</v>
      </c>
      <c r="C69" s="34">
        <v>1.23</v>
      </c>
      <c r="D69" s="34">
        <v>2.69</v>
      </c>
      <c r="E69" s="36"/>
      <c r="F69" s="44"/>
      <c r="G69" s="43"/>
    </row>
    <row r="70" spans="1:7" ht="15">
      <c r="A70" s="122">
        <v>45747</v>
      </c>
      <c r="B70" s="34">
        <v>1.31</v>
      </c>
      <c r="C70" s="34">
        <v>1.32</v>
      </c>
      <c r="D70" s="34">
        <v>2.63</v>
      </c>
      <c r="E70" s="36"/>
      <c r="F70" s="44"/>
      <c r="G70" s="43"/>
    </row>
    <row r="71" spans="1:7" ht="15">
      <c r="A71" s="122">
        <v>45838</v>
      </c>
      <c r="B71" s="34">
        <v>1.1499999999999999</v>
      </c>
      <c r="C71" s="34">
        <v>1.51</v>
      </c>
      <c r="D71" s="34">
        <v>2.66</v>
      </c>
      <c r="E71" s="36"/>
      <c r="F71" s="44"/>
      <c r="G71" s="43"/>
    </row>
    <row r="72" spans="1:7" ht="15">
      <c r="A72" s="122">
        <v>45930</v>
      </c>
      <c r="B72" s="34">
        <v>1.04</v>
      </c>
      <c r="C72" s="34">
        <v>1.47</v>
      </c>
      <c r="D72" s="34">
        <v>2.5099999999999998</v>
      </c>
      <c r="E72" s="36"/>
      <c r="F72" s="44"/>
      <c r="G72" s="43"/>
    </row>
    <row r="73" spans="1:7" ht="15">
      <c r="A73" s="46"/>
      <c r="E73" s="36"/>
      <c r="F73" s="44"/>
      <c r="G73" s="43"/>
    </row>
    <row r="74" spans="1:7" ht="15">
      <c r="A74" s="35"/>
      <c r="B74" s="36"/>
      <c r="C74" s="36"/>
      <c r="D74" s="36"/>
      <c r="E74" s="36"/>
      <c r="F74" s="44"/>
      <c r="G74" s="43"/>
    </row>
    <row r="75" spans="1:7" ht="15">
      <c r="A75" s="35"/>
      <c r="B75" s="36"/>
      <c r="C75" s="36"/>
      <c r="D75" s="36"/>
      <c r="E75" s="36"/>
      <c r="F75" s="44"/>
      <c r="G75" s="43"/>
    </row>
    <row r="76" spans="1:7" ht="15">
      <c r="A76" s="35"/>
      <c r="B76" s="36"/>
      <c r="C76" s="36"/>
      <c r="D76" s="36"/>
      <c r="E76" s="36"/>
      <c r="F76" s="36"/>
      <c r="G76" s="36"/>
    </row>
    <row r="77" spans="1:7" ht="15">
      <c r="A77" s="35"/>
      <c r="B77" s="36"/>
      <c r="C77" s="36"/>
      <c r="D77" s="36"/>
    </row>
    <row r="78" spans="1:7" ht="15">
      <c r="A78" s="35"/>
      <c r="B78" s="36"/>
      <c r="C78" s="36"/>
      <c r="D78" s="36"/>
      <c r="E78" s="36"/>
      <c r="G78" s="25"/>
    </row>
    <row r="79" spans="1:7" ht="15">
      <c r="A79" s="35"/>
      <c r="B79" s="36"/>
      <c r="C79" s="36"/>
      <c r="D79" s="36"/>
      <c r="E79" s="36"/>
      <c r="G79" s="25"/>
    </row>
    <row r="80" spans="1:7" ht="15">
      <c r="A80" s="35"/>
      <c r="B80" s="36"/>
      <c r="C80" s="36"/>
      <c r="D80" s="36"/>
      <c r="E80" s="36"/>
      <c r="G80" s="25"/>
    </row>
    <row r="81" spans="1:7" ht="15">
      <c r="A81" s="35"/>
      <c r="B81" s="36"/>
      <c r="C81" s="36"/>
      <c r="D81" s="36"/>
      <c r="E81" s="36"/>
      <c r="G81" s="31"/>
    </row>
    <row r="82" spans="1:7" ht="15">
      <c r="A82" s="35"/>
      <c r="B82" s="36"/>
      <c r="C82" s="36"/>
      <c r="D82" s="36"/>
      <c r="E82" s="36"/>
    </row>
    <row r="83" spans="1:7" ht="15">
      <c r="A83" s="35"/>
      <c r="B83" s="36"/>
      <c r="C83" s="36"/>
      <c r="D83" s="36"/>
      <c r="E83" s="36"/>
    </row>
    <row r="84" spans="1:7" ht="15">
      <c r="A84" s="35"/>
      <c r="B84" s="36"/>
      <c r="C84" s="36"/>
      <c r="D84" s="36"/>
      <c r="E84" s="36"/>
      <c r="G84" s="25"/>
    </row>
    <row r="85" spans="1:7" ht="15">
      <c r="E85" s="36"/>
      <c r="G85" s="25"/>
    </row>
    <row r="86" spans="1:7" ht="15">
      <c r="E86" s="36"/>
    </row>
    <row r="87" spans="1:7" ht="15">
      <c r="E87" s="36"/>
      <c r="G87" s="25"/>
    </row>
    <row r="88" spans="1:7" ht="15">
      <c r="A88" s="35"/>
      <c r="B88" s="36"/>
      <c r="C88" s="36"/>
      <c r="D88" s="36"/>
      <c r="E88" s="36"/>
      <c r="G88" s="25"/>
    </row>
    <row r="89" spans="1:7" ht="15">
      <c r="A89" s="35"/>
      <c r="B89" s="36"/>
      <c r="C89" s="36"/>
      <c r="D89" s="36"/>
      <c r="E89" s="36"/>
    </row>
    <row r="90" spans="1:7" ht="15">
      <c r="A90" s="35"/>
      <c r="B90" s="36"/>
      <c r="C90" s="36"/>
      <c r="D90" s="36"/>
      <c r="E90" s="36"/>
    </row>
    <row r="91" spans="1:7" ht="15">
      <c r="A91" s="35"/>
      <c r="B91" s="36"/>
      <c r="C91" s="36"/>
      <c r="D91" s="36"/>
      <c r="E91" s="36"/>
    </row>
    <row r="92" spans="1:7" ht="15">
      <c r="A92" s="35"/>
      <c r="B92" s="36"/>
      <c r="C92" s="36"/>
      <c r="D92" s="36"/>
      <c r="E92" s="36"/>
    </row>
    <row r="93" spans="1:7" ht="15">
      <c r="A93" s="35"/>
      <c r="B93" s="36"/>
      <c r="C93" s="36"/>
      <c r="D93" s="36"/>
      <c r="E93" s="36"/>
    </row>
    <row r="94" spans="1:7" ht="15">
      <c r="A94" s="35"/>
      <c r="B94" s="36"/>
      <c r="C94" s="36"/>
      <c r="D94" s="36"/>
      <c r="E94" s="36"/>
    </row>
    <row r="95" spans="1:7" ht="15">
      <c r="A95" s="35"/>
      <c r="B95" s="36"/>
      <c r="C95" s="36"/>
      <c r="D95" s="36"/>
      <c r="E95" s="36"/>
    </row>
    <row r="96" spans="1:7" ht="15">
      <c r="A96" s="35"/>
      <c r="B96" s="36"/>
      <c r="C96" s="36"/>
      <c r="D96" s="36"/>
      <c r="E96" s="36"/>
    </row>
    <row r="97" spans="1:5" ht="15">
      <c r="A97" s="35"/>
      <c r="B97" s="36"/>
      <c r="C97" s="36"/>
      <c r="D97" s="36"/>
      <c r="E97" s="36"/>
    </row>
    <row r="98" spans="1:5" ht="15">
      <c r="A98" s="35"/>
      <c r="B98" s="36"/>
      <c r="C98" s="36"/>
      <c r="D98" s="36"/>
      <c r="E98" s="36"/>
    </row>
    <row r="99" spans="1:5" ht="15">
      <c r="A99" s="35"/>
      <c r="B99" s="36"/>
      <c r="C99" s="36"/>
      <c r="D99" s="36"/>
      <c r="E99" s="36"/>
    </row>
    <row r="100" spans="1:5" ht="15">
      <c r="A100" s="35"/>
      <c r="B100" s="36"/>
      <c r="C100" s="36"/>
      <c r="D100" s="36"/>
      <c r="E100" s="36"/>
    </row>
    <row r="101" spans="1:5" ht="15">
      <c r="A101" s="35"/>
      <c r="B101" s="36"/>
      <c r="C101" s="36"/>
      <c r="D101" s="36"/>
      <c r="E101" s="36"/>
    </row>
    <row r="102" spans="1:5" ht="15">
      <c r="A102" s="35"/>
      <c r="B102" s="36"/>
      <c r="C102" s="36"/>
      <c r="D102" s="36"/>
      <c r="E102" s="36"/>
    </row>
    <row r="103" spans="1:5" ht="15">
      <c r="A103" s="35"/>
      <c r="B103" s="36"/>
      <c r="C103" s="36"/>
      <c r="D103" s="36"/>
      <c r="E103" s="36"/>
    </row>
    <row r="104" spans="1:5" ht="15">
      <c r="A104" s="35"/>
      <c r="B104" s="36"/>
      <c r="C104" s="36"/>
      <c r="D104" s="36"/>
      <c r="E104" s="36"/>
    </row>
    <row r="105" spans="1:5" ht="15">
      <c r="A105" s="35"/>
      <c r="B105" s="36"/>
      <c r="C105" s="36"/>
      <c r="D105" s="36"/>
      <c r="E105" s="36"/>
    </row>
    <row r="106" spans="1:5" ht="15">
      <c r="A106" s="35"/>
      <c r="B106" s="36"/>
      <c r="C106" s="36"/>
      <c r="D106" s="36"/>
      <c r="E106" s="36"/>
    </row>
    <row r="107" spans="1:5" ht="15">
      <c r="A107" s="35"/>
      <c r="B107" s="36"/>
      <c r="C107" s="36"/>
      <c r="D107" s="36"/>
      <c r="E107" s="36"/>
    </row>
    <row r="108" spans="1:5" ht="15">
      <c r="A108" s="35"/>
      <c r="B108" s="36"/>
      <c r="C108" s="36"/>
      <c r="D108" s="36"/>
      <c r="E108" s="36"/>
    </row>
    <row r="109" spans="1:5" ht="15">
      <c r="A109" s="35"/>
      <c r="B109" s="36"/>
      <c r="C109" s="36"/>
      <c r="D109" s="36"/>
      <c r="E109" s="36"/>
    </row>
    <row r="110" spans="1:5" ht="15">
      <c r="A110" s="35"/>
      <c r="B110" s="36"/>
      <c r="C110" s="36"/>
      <c r="D110" s="36"/>
      <c r="E110" s="36"/>
    </row>
    <row r="111" spans="1:5" ht="15">
      <c r="A111" s="35"/>
      <c r="B111" s="36"/>
      <c r="C111" s="36"/>
      <c r="D111" s="36"/>
      <c r="E111" s="36"/>
    </row>
    <row r="112" spans="1:5" ht="15">
      <c r="A112" s="35"/>
      <c r="B112" s="36"/>
      <c r="C112" s="36"/>
      <c r="D112" s="36"/>
      <c r="E112" s="36"/>
    </row>
    <row r="113" spans="1:5" ht="15">
      <c r="A113" s="35"/>
      <c r="B113" s="36"/>
      <c r="C113" s="36"/>
      <c r="D113" s="36"/>
      <c r="E113" s="36"/>
    </row>
    <row r="114" spans="1:5" ht="15">
      <c r="A114" s="35"/>
      <c r="B114" s="36"/>
      <c r="C114" s="36"/>
      <c r="D114" s="36"/>
      <c r="E114" s="36"/>
    </row>
    <row r="115" spans="1:5" ht="15">
      <c r="A115" s="35"/>
      <c r="B115" s="36"/>
      <c r="C115" s="36"/>
      <c r="D115" s="36"/>
      <c r="E115" s="36"/>
    </row>
    <row r="116" spans="1:5" ht="15">
      <c r="A116" s="35"/>
      <c r="B116" s="36"/>
      <c r="C116" s="36"/>
      <c r="D116" s="36"/>
      <c r="E116" s="36"/>
    </row>
    <row r="117" spans="1:5" ht="15">
      <c r="A117" s="35"/>
      <c r="B117" s="36"/>
      <c r="C117" s="36"/>
      <c r="D117" s="36"/>
      <c r="E117" s="36"/>
    </row>
    <row r="118" spans="1:5" ht="15">
      <c r="A118" s="35"/>
      <c r="B118" s="36"/>
      <c r="C118" s="36"/>
      <c r="D118" s="36"/>
      <c r="E118" s="36"/>
    </row>
    <row r="119" spans="1:5" ht="15">
      <c r="A119" s="35"/>
      <c r="B119" s="36"/>
      <c r="C119" s="36"/>
      <c r="D119" s="36"/>
      <c r="E119" s="36"/>
    </row>
    <row r="120" spans="1:5" ht="15">
      <c r="A120" s="35"/>
      <c r="B120" s="36"/>
      <c r="C120" s="36"/>
      <c r="D120" s="36"/>
      <c r="E120" s="36"/>
    </row>
    <row r="121" spans="1:5" ht="15">
      <c r="A121" s="35"/>
      <c r="B121" s="36"/>
      <c r="C121" s="36"/>
      <c r="D121" s="36"/>
      <c r="E121" s="36"/>
    </row>
    <row r="122" spans="1:5" ht="15">
      <c r="A122" s="35"/>
      <c r="B122" s="36"/>
      <c r="C122" s="36"/>
      <c r="D122" s="36"/>
      <c r="E122" s="36"/>
    </row>
    <row r="123" spans="1:5" ht="15">
      <c r="A123" s="35"/>
      <c r="B123" s="36"/>
      <c r="C123" s="36"/>
      <c r="D123" s="36"/>
      <c r="E123" s="36"/>
    </row>
    <row r="124" spans="1:5" ht="15">
      <c r="A124" s="35"/>
      <c r="B124" s="36"/>
      <c r="C124" s="36"/>
      <c r="D124" s="36"/>
      <c r="E124" s="36"/>
    </row>
    <row r="125" spans="1:5" ht="15">
      <c r="A125" s="35"/>
      <c r="B125" s="36"/>
      <c r="C125" s="36"/>
      <c r="D125" s="36"/>
      <c r="E125" s="36"/>
    </row>
    <row r="126" spans="1:5" ht="15">
      <c r="A126" s="35"/>
      <c r="B126" s="36"/>
      <c r="C126" s="36"/>
      <c r="D126" s="36"/>
      <c r="E126" s="36"/>
    </row>
    <row r="127" spans="1:5" ht="15">
      <c r="A127" s="35"/>
      <c r="B127" s="36"/>
      <c r="C127" s="36"/>
      <c r="D127" s="36"/>
      <c r="E127" s="36"/>
    </row>
    <row r="128" spans="1:5" ht="15">
      <c r="A128" s="35"/>
      <c r="B128" s="36"/>
      <c r="C128" s="36"/>
      <c r="D128" s="36"/>
      <c r="E128" s="36"/>
    </row>
    <row r="129" spans="1:5" ht="15">
      <c r="A129" s="35"/>
      <c r="B129" s="36"/>
      <c r="C129" s="36"/>
      <c r="D129" s="36"/>
      <c r="E129" s="36"/>
    </row>
    <row r="130" spans="1:5" ht="15">
      <c r="A130" s="35"/>
      <c r="B130" s="36"/>
      <c r="C130" s="36"/>
      <c r="D130" s="36"/>
      <c r="E130" s="36"/>
    </row>
    <row r="131" spans="1:5" ht="15">
      <c r="A131" s="35"/>
      <c r="B131" s="36"/>
      <c r="C131" s="36"/>
      <c r="D131" s="36"/>
      <c r="E131" s="36"/>
    </row>
    <row r="132" spans="1:5" ht="15">
      <c r="A132" s="35"/>
      <c r="B132" s="36"/>
      <c r="C132" s="36"/>
      <c r="D132" s="36"/>
      <c r="E132" s="36"/>
    </row>
    <row r="133" spans="1:5" ht="15">
      <c r="A133" s="35"/>
      <c r="B133" s="36"/>
      <c r="C133" s="36"/>
      <c r="D133" s="36"/>
      <c r="E133" s="36"/>
    </row>
    <row r="134" spans="1:5" ht="15">
      <c r="A134" s="35"/>
      <c r="B134" s="36"/>
      <c r="C134" s="36"/>
      <c r="D134" s="36"/>
      <c r="E134" s="36"/>
    </row>
  </sheetData>
  <pageMargins left="0.7" right="0.7" top="0.75" bottom="0.75" header="0.3" footer="0.3"/>
  <pageSetup paperSize="0"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9B7969-D911-487B-926D-989A04B6966A}">
  <dimension ref="A1:AQ90"/>
  <sheetViews>
    <sheetView workbookViewId="0"/>
  </sheetViews>
  <sheetFormatPr baseColWidth="10" defaultColWidth="11.44140625" defaultRowHeight="13.2"/>
  <cols>
    <col min="1" max="1" width="14.5546875" style="22" customWidth="1"/>
    <col min="2" max="2" width="15.6640625" style="22" customWidth="1"/>
    <col min="3" max="3" width="16.33203125" style="22" customWidth="1"/>
    <col min="4" max="7" width="12.5546875" style="22" bestFit="1" customWidth="1"/>
    <col min="8" max="8" width="11.44140625" style="22"/>
    <col min="9" max="9" width="17.88671875" style="22" customWidth="1"/>
    <col min="10" max="10" width="13.109375" style="22" customWidth="1"/>
    <col min="11" max="11" width="18.88671875" style="22" customWidth="1"/>
    <col min="12" max="12" width="12.44140625" style="22" bestFit="1" customWidth="1"/>
    <col min="13" max="16384" width="11.44140625" style="22"/>
  </cols>
  <sheetData>
    <row r="1" spans="1:43" ht="15.6">
      <c r="A1" s="1" t="s">
        <v>0</v>
      </c>
      <c r="B1" s="1" t="s">
        <v>111</v>
      </c>
      <c r="L1" s="24"/>
      <c r="M1" s="24"/>
      <c r="N1" s="24"/>
      <c r="O1" s="24"/>
      <c r="P1" s="24"/>
      <c r="S1" s="24"/>
      <c r="T1" s="24"/>
      <c r="U1" s="24"/>
      <c r="V1" s="24"/>
      <c r="W1" s="24"/>
      <c r="X1" s="24"/>
    </row>
    <row r="2" spans="1:43" ht="15.6">
      <c r="A2" s="1" t="s">
        <v>2</v>
      </c>
      <c r="B2" s="2" t="s">
        <v>3</v>
      </c>
      <c r="L2" s="25"/>
      <c r="N2" s="25"/>
      <c r="O2" s="25"/>
      <c r="P2" s="25"/>
    </row>
    <row r="3" spans="1:43" ht="15.6">
      <c r="A3" s="1" t="s">
        <v>4</v>
      </c>
      <c r="B3" s="2"/>
      <c r="I3" s="25"/>
    </row>
    <row r="5" spans="1:43" ht="14.4">
      <c r="B5"/>
      <c r="C5"/>
      <c r="D5"/>
      <c r="E5"/>
      <c r="F5" s="32"/>
      <c r="G5" s="32"/>
      <c r="H5" s="32"/>
      <c r="I5" s="32"/>
      <c r="J5" s="32"/>
      <c r="K5" s="32"/>
      <c r="L5" s="32"/>
      <c r="M5" s="32"/>
      <c r="N5" s="32"/>
      <c r="O5" s="32"/>
      <c r="P5" s="32"/>
      <c r="Q5" s="32"/>
      <c r="R5" s="32"/>
      <c r="S5" s="32"/>
      <c r="T5" s="32"/>
      <c r="U5" s="32"/>
      <c r="V5" s="32"/>
      <c r="W5" s="32"/>
      <c r="X5" s="32"/>
      <c r="Y5" s="32"/>
      <c r="Z5" s="32"/>
      <c r="AA5" s="32"/>
      <c r="AB5" s="32"/>
      <c r="AC5" s="32"/>
      <c r="AD5" s="32"/>
      <c r="AE5" s="32"/>
      <c r="AF5" s="27"/>
      <c r="AG5" s="27"/>
      <c r="AH5" s="27"/>
      <c r="AI5" s="27"/>
      <c r="AJ5" s="27"/>
      <c r="AK5" s="27"/>
      <c r="AL5" s="27"/>
      <c r="AM5" s="27"/>
      <c r="AN5" s="27"/>
      <c r="AO5" s="27"/>
      <c r="AP5" s="27"/>
      <c r="AQ5" s="27"/>
    </row>
    <row r="6" spans="1:43" ht="15">
      <c r="A6" s="35"/>
      <c r="B6" s="36"/>
      <c r="C6" s="36"/>
      <c r="D6" s="36"/>
      <c r="E6" s="36"/>
      <c r="F6" s="28"/>
      <c r="G6" s="28"/>
      <c r="H6" s="28"/>
      <c r="I6" s="28"/>
      <c r="J6" s="28"/>
      <c r="K6" s="28"/>
      <c r="L6" s="28"/>
      <c r="M6" s="28"/>
      <c r="N6" s="28"/>
      <c r="O6" s="28"/>
      <c r="P6" s="28"/>
      <c r="Q6" s="28"/>
      <c r="R6" s="28"/>
      <c r="S6" s="28"/>
      <c r="T6" s="28"/>
      <c r="U6" s="28"/>
      <c r="V6" s="28"/>
      <c r="W6" s="28"/>
      <c r="X6" s="28"/>
      <c r="Y6" s="28"/>
      <c r="Z6" s="28"/>
      <c r="AA6" s="28"/>
      <c r="AB6" s="28"/>
      <c r="AC6" s="28"/>
      <c r="AD6" s="28"/>
      <c r="AE6" s="28"/>
    </row>
    <row r="7" spans="1:43" ht="15">
      <c r="A7" s="35"/>
      <c r="B7" s="34" t="s">
        <v>109</v>
      </c>
      <c r="C7" s="34" t="s">
        <v>110</v>
      </c>
      <c r="D7" s="34"/>
      <c r="E7" s="36"/>
      <c r="F7" s="28"/>
      <c r="G7" s="28"/>
      <c r="H7" s="28"/>
      <c r="I7" s="28"/>
      <c r="J7" s="28"/>
      <c r="K7" s="28"/>
      <c r="L7" s="28"/>
      <c r="M7" s="28"/>
      <c r="N7" s="28"/>
      <c r="O7" s="28"/>
      <c r="P7" s="28"/>
      <c r="Q7" s="28"/>
      <c r="R7" s="28"/>
      <c r="S7" s="28"/>
      <c r="T7" s="28"/>
      <c r="U7" s="28"/>
      <c r="V7" s="28"/>
      <c r="W7" s="28"/>
      <c r="X7" s="28"/>
      <c r="Y7" s="28"/>
      <c r="Z7" s="28"/>
      <c r="AA7" s="28"/>
      <c r="AB7" s="28"/>
      <c r="AC7" s="28"/>
      <c r="AD7" s="28"/>
      <c r="AE7" s="28"/>
    </row>
    <row r="8" spans="1:43" ht="15">
      <c r="A8" s="124">
        <v>42277</v>
      </c>
      <c r="B8" s="45">
        <v>6.6</v>
      </c>
      <c r="C8" s="45">
        <v>10.3</v>
      </c>
      <c r="D8" s="146">
        <f>ROUND(B8,1)</f>
        <v>6.6</v>
      </c>
      <c r="E8" s="146">
        <f>ROUND(C8,1)</f>
        <v>10.3</v>
      </c>
      <c r="F8" s="36"/>
      <c r="G8" s="28"/>
      <c r="H8" s="28"/>
      <c r="I8" s="28"/>
      <c r="J8" s="28"/>
      <c r="K8" s="28"/>
      <c r="L8" s="28"/>
      <c r="M8" s="28"/>
      <c r="N8" s="28"/>
      <c r="O8" s="28"/>
      <c r="P8" s="28"/>
      <c r="Q8" s="28"/>
      <c r="R8" s="28"/>
      <c r="S8" s="28"/>
      <c r="T8" s="28"/>
      <c r="U8" s="28"/>
      <c r="V8" s="28"/>
      <c r="W8" s="28"/>
      <c r="X8" s="28"/>
      <c r="Y8" s="28"/>
      <c r="Z8" s="28"/>
      <c r="AA8" s="28"/>
      <c r="AB8" s="28"/>
      <c r="AC8" s="28"/>
      <c r="AD8" s="28"/>
      <c r="AE8" s="28"/>
    </row>
    <row r="9" spans="1:43" ht="15">
      <c r="A9" s="124">
        <v>42369</v>
      </c>
      <c r="B9" s="45">
        <v>3.5</v>
      </c>
      <c r="C9" s="45">
        <v>9.4</v>
      </c>
      <c r="D9" s="146">
        <f t="shared" ref="D9:D48" si="0">ROUND(B9,1)</f>
        <v>3.5</v>
      </c>
      <c r="E9" s="146">
        <f t="shared" ref="E9:E48" si="1">ROUND(C9,1)</f>
        <v>9.4</v>
      </c>
      <c r="F9" s="36"/>
      <c r="G9" s="28"/>
      <c r="H9" s="28"/>
      <c r="I9" s="28"/>
      <c r="J9" s="28"/>
      <c r="K9" s="28"/>
      <c r="L9" s="28"/>
      <c r="M9" s="28"/>
      <c r="N9" s="28"/>
      <c r="O9" s="28"/>
      <c r="P9" s="28"/>
      <c r="Q9" s="28"/>
      <c r="R9" s="28"/>
      <c r="S9" s="28"/>
      <c r="T9" s="28"/>
      <c r="U9" s="28"/>
      <c r="V9" s="28"/>
      <c r="W9" s="28"/>
      <c r="X9" s="28"/>
      <c r="Y9" s="28"/>
      <c r="Z9" s="28"/>
      <c r="AA9" s="28"/>
      <c r="AB9" s="28"/>
      <c r="AC9" s="28"/>
      <c r="AD9" s="28"/>
      <c r="AE9" s="28"/>
    </row>
    <row r="10" spans="1:43" ht="15">
      <c r="A10" s="124">
        <v>42460</v>
      </c>
      <c r="B10" s="45">
        <v>1.8</v>
      </c>
      <c r="C10" s="45">
        <v>9.8000000000000007</v>
      </c>
      <c r="D10" s="146">
        <f t="shared" si="0"/>
        <v>1.8</v>
      </c>
      <c r="E10" s="146">
        <f t="shared" si="1"/>
        <v>9.8000000000000007</v>
      </c>
      <c r="F10" s="36"/>
      <c r="G10" s="28"/>
      <c r="H10" s="28"/>
      <c r="I10" s="28"/>
      <c r="J10" s="28"/>
      <c r="K10" s="28"/>
      <c r="L10" s="28"/>
      <c r="M10" s="28"/>
      <c r="N10" s="28"/>
      <c r="O10" s="28"/>
      <c r="P10" s="28"/>
      <c r="Q10" s="28"/>
      <c r="R10" s="28"/>
      <c r="S10" s="28"/>
      <c r="T10" s="28"/>
      <c r="U10" s="28"/>
      <c r="V10" s="28"/>
      <c r="W10" s="28"/>
      <c r="X10" s="28"/>
      <c r="Y10" s="28"/>
      <c r="Z10" s="28"/>
      <c r="AA10" s="28"/>
      <c r="AB10" s="28"/>
      <c r="AC10" s="28"/>
      <c r="AD10" s="28"/>
      <c r="AE10" s="28"/>
    </row>
    <row r="11" spans="1:43" ht="15">
      <c r="A11" s="124">
        <v>42551</v>
      </c>
      <c r="B11" s="45">
        <v>2</v>
      </c>
      <c r="C11" s="45">
        <v>8.9</v>
      </c>
      <c r="D11" s="146">
        <f t="shared" si="0"/>
        <v>2</v>
      </c>
      <c r="E11" s="146">
        <f t="shared" si="1"/>
        <v>8.9</v>
      </c>
      <c r="F11" s="36"/>
      <c r="G11" s="37"/>
      <c r="H11" s="28"/>
      <c r="I11" s="28"/>
      <c r="J11" s="28"/>
      <c r="K11" s="28"/>
      <c r="L11" s="28"/>
      <c r="M11" s="28"/>
      <c r="N11" s="28"/>
      <c r="O11" s="28"/>
      <c r="P11" s="28"/>
      <c r="Q11" s="28"/>
      <c r="R11" s="28"/>
      <c r="S11" s="28"/>
      <c r="T11" s="28"/>
      <c r="U11" s="28"/>
      <c r="V11" s="28"/>
      <c r="W11" s="28"/>
      <c r="X11" s="28"/>
      <c r="Y11" s="28"/>
      <c r="Z11" s="28"/>
      <c r="AA11" s="28"/>
      <c r="AB11" s="28"/>
      <c r="AC11" s="28"/>
      <c r="AD11" s="28"/>
      <c r="AE11" s="28"/>
    </row>
    <row r="12" spans="1:43" ht="15">
      <c r="A12" s="124">
        <v>42643</v>
      </c>
      <c r="B12" s="45">
        <v>0.8</v>
      </c>
      <c r="C12" s="45">
        <v>6.2</v>
      </c>
      <c r="D12" s="146">
        <f t="shared" si="0"/>
        <v>0.8</v>
      </c>
      <c r="E12" s="146">
        <f t="shared" si="1"/>
        <v>6.2</v>
      </c>
      <c r="F12" s="36"/>
      <c r="G12" s="37"/>
      <c r="I12" s="26"/>
      <c r="J12" s="26"/>
    </row>
    <row r="13" spans="1:43" ht="15">
      <c r="A13" s="124">
        <v>42735</v>
      </c>
      <c r="B13" s="45">
        <v>1.8</v>
      </c>
      <c r="C13" s="45">
        <v>1.1000000000000001</v>
      </c>
      <c r="D13" s="146">
        <f t="shared" si="0"/>
        <v>1.8</v>
      </c>
      <c r="E13" s="146">
        <f t="shared" si="1"/>
        <v>1.1000000000000001</v>
      </c>
      <c r="F13" s="36"/>
      <c r="G13" s="37"/>
      <c r="H13" s="26"/>
      <c r="I13" s="26"/>
      <c r="J13" s="26"/>
      <c r="K13" s="26"/>
      <c r="L13" s="26"/>
    </row>
    <row r="14" spans="1:43" ht="15">
      <c r="A14" s="124">
        <v>42825</v>
      </c>
      <c r="B14" s="45">
        <v>4</v>
      </c>
      <c r="C14" s="45">
        <v>1.4</v>
      </c>
      <c r="D14" s="146">
        <f t="shared" si="0"/>
        <v>4</v>
      </c>
      <c r="E14" s="146">
        <f t="shared" si="1"/>
        <v>1.4</v>
      </c>
      <c r="F14" s="36"/>
      <c r="G14" s="37"/>
      <c r="H14" s="28"/>
      <c r="I14" s="28"/>
      <c r="J14" s="28"/>
      <c r="K14" s="28"/>
      <c r="L14" s="28"/>
      <c r="M14" s="28"/>
      <c r="N14" s="28"/>
      <c r="O14" s="28"/>
      <c r="P14" s="28"/>
      <c r="Q14" s="28"/>
      <c r="R14" s="28"/>
      <c r="S14" s="28"/>
      <c r="T14" s="28"/>
      <c r="U14" s="28"/>
      <c r="V14" s="28"/>
      <c r="W14" s="28"/>
      <c r="X14" s="28"/>
      <c r="Y14" s="28"/>
      <c r="Z14" s="28"/>
      <c r="AA14" s="28"/>
      <c r="AB14" s="28"/>
      <c r="AC14" s="28"/>
      <c r="AD14" s="28"/>
      <c r="AE14" s="28"/>
    </row>
    <row r="15" spans="1:43" ht="15">
      <c r="A15" s="124">
        <v>42916</v>
      </c>
      <c r="B15" s="45">
        <v>4.5</v>
      </c>
      <c r="C15" s="45">
        <v>4.0999999999999996</v>
      </c>
      <c r="D15" s="146">
        <f t="shared" si="0"/>
        <v>4.5</v>
      </c>
      <c r="E15" s="146">
        <f t="shared" si="1"/>
        <v>4.0999999999999996</v>
      </c>
      <c r="F15" s="36"/>
      <c r="G15" s="37"/>
      <c r="H15" s="28"/>
      <c r="I15" s="28"/>
      <c r="J15" s="28"/>
      <c r="K15" s="28"/>
      <c r="L15" s="28"/>
      <c r="M15" s="28"/>
      <c r="N15" s="28"/>
      <c r="O15" s="28"/>
      <c r="P15" s="28"/>
      <c r="Q15" s="28"/>
      <c r="R15" s="28"/>
      <c r="S15" s="28"/>
      <c r="T15" s="28"/>
      <c r="U15" s="28"/>
      <c r="V15" s="28"/>
      <c r="W15" s="28"/>
      <c r="X15" s="28"/>
      <c r="Y15" s="28"/>
      <c r="Z15" s="28"/>
      <c r="AA15" s="28"/>
      <c r="AB15" s="28"/>
      <c r="AC15" s="28"/>
      <c r="AD15" s="28"/>
      <c r="AE15" s="28"/>
    </row>
    <row r="16" spans="1:43" ht="15">
      <c r="A16" s="124">
        <v>43008</v>
      </c>
      <c r="B16" s="45">
        <v>4.5</v>
      </c>
      <c r="C16" s="45">
        <v>4.5999999999999996</v>
      </c>
      <c r="D16" s="146">
        <f t="shared" si="0"/>
        <v>4.5</v>
      </c>
      <c r="E16" s="146">
        <f t="shared" si="1"/>
        <v>4.5999999999999996</v>
      </c>
      <c r="F16" s="36"/>
      <c r="G16" s="39"/>
      <c r="H16" s="28"/>
      <c r="I16" s="29"/>
      <c r="J16" s="29"/>
      <c r="K16" s="29"/>
      <c r="L16" s="29"/>
      <c r="M16" s="29"/>
      <c r="N16" s="28"/>
      <c r="O16" s="28"/>
      <c r="P16" s="28"/>
      <c r="Q16" s="28"/>
      <c r="R16" s="28"/>
      <c r="S16" s="28"/>
      <c r="T16" s="28"/>
      <c r="U16" s="28"/>
      <c r="V16" s="28"/>
      <c r="W16" s="28"/>
      <c r="X16" s="28"/>
      <c r="Y16" s="28"/>
      <c r="Z16" s="28"/>
      <c r="AA16" s="28"/>
      <c r="AB16" s="28"/>
      <c r="AC16" s="28"/>
      <c r="AD16" s="28"/>
      <c r="AE16" s="28"/>
    </row>
    <row r="17" spans="1:31" ht="15">
      <c r="A17" s="124">
        <v>43100</v>
      </c>
      <c r="B17" s="45">
        <v>5.2</v>
      </c>
      <c r="C17" s="45">
        <v>10.5</v>
      </c>
      <c r="D17" s="146">
        <f t="shared" si="0"/>
        <v>5.2</v>
      </c>
      <c r="E17" s="146">
        <f t="shared" si="1"/>
        <v>10.5</v>
      </c>
      <c r="F17" s="36"/>
      <c r="G17" s="37"/>
      <c r="H17" s="28"/>
      <c r="I17" s="28"/>
      <c r="J17" s="28"/>
      <c r="K17" s="28"/>
      <c r="L17" s="28"/>
      <c r="M17" s="28"/>
      <c r="N17" s="28"/>
      <c r="O17" s="28"/>
      <c r="P17" s="28"/>
      <c r="Q17" s="28"/>
      <c r="R17" s="28"/>
      <c r="S17" s="28"/>
      <c r="T17" s="28"/>
      <c r="U17" s="28"/>
      <c r="V17" s="28"/>
      <c r="W17" s="28"/>
      <c r="X17" s="28"/>
      <c r="Y17" s="28"/>
      <c r="Z17" s="28"/>
      <c r="AA17" s="28"/>
      <c r="AB17" s="28"/>
      <c r="AC17" s="28"/>
      <c r="AD17" s="28"/>
      <c r="AE17" s="28"/>
    </row>
    <row r="18" spans="1:31" ht="15">
      <c r="A18" s="124">
        <v>43190</v>
      </c>
      <c r="B18" s="45">
        <v>4.7</v>
      </c>
      <c r="C18" s="45">
        <v>8.6999999999999993</v>
      </c>
      <c r="D18" s="146">
        <f t="shared" si="0"/>
        <v>4.7</v>
      </c>
      <c r="E18" s="146">
        <f t="shared" si="1"/>
        <v>8.6999999999999993</v>
      </c>
      <c r="F18" s="36"/>
      <c r="G18" s="39"/>
      <c r="H18" s="28"/>
      <c r="I18" s="28"/>
      <c r="J18" s="28"/>
      <c r="K18" s="28"/>
      <c r="L18" s="28"/>
      <c r="M18" s="28"/>
      <c r="N18" s="28"/>
      <c r="O18" s="28"/>
      <c r="P18" s="28"/>
      <c r="Q18" s="28"/>
      <c r="R18" s="28"/>
      <c r="S18" s="28"/>
      <c r="T18" s="28"/>
      <c r="U18" s="28"/>
      <c r="V18" s="28"/>
      <c r="W18" s="28"/>
      <c r="X18" s="28"/>
      <c r="Y18" s="28"/>
      <c r="Z18" s="28"/>
      <c r="AA18" s="28"/>
      <c r="AB18" s="28"/>
      <c r="AC18" s="28"/>
      <c r="AD18" s="28"/>
      <c r="AE18" s="28"/>
    </row>
    <row r="19" spans="1:31" ht="15">
      <c r="A19" s="124">
        <v>43281</v>
      </c>
      <c r="B19" s="45">
        <v>6.3</v>
      </c>
      <c r="C19" s="45">
        <v>5.9</v>
      </c>
      <c r="D19" s="146">
        <f t="shared" si="0"/>
        <v>6.3</v>
      </c>
      <c r="E19" s="146">
        <f t="shared" si="1"/>
        <v>5.9</v>
      </c>
      <c r="F19" s="36"/>
      <c r="G19" s="41"/>
    </row>
    <row r="20" spans="1:31" ht="15">
      <c r="A20" s="124">
        <v>43373</v>
      </c>
      <c r="B20" s="45">
        <v>6.1</v>
      </c>
      <c r="C20" s="45">
        <v>5.5</v>
      </c>
      <c r="D20" s="146">
        <f t="shared" si="0"/>
        <v>6.1</v>
      </c>
      <c r="E20" s="146">
        <f t="shared" si="1"/>
        <v>5.5</v>
      </c>
      <c r="F20" s="36"/>
      <c r="G20" s="42"/>
      <c r="I20" s="28"/>
    </row>
    <row r="21" spans="1:31" ht="15">
      <c r="A21" s="124">
        <v>43465</v>
      </c>
      <c r="B21" s="45">
        <v>8.1</v>
      </c>
      <c r="C21" s="45">
        <v>1.8</v>
      </c>
      <c r="D21" s="146">
        <f t="shared" si="0"/>
        <v>8.1</v>
      </c>
      <c r="E21" s="146">
        <f t="shared" si="1"/>
        <v>1.8</v>
      </c>
      <c r="F21" s="36"/>
      <c r="G21" s="43"/>
    </row>
    <row r="22" spans="1:31" ht="15">
      <c r="A22" s="124">
        <v>43555</v>
      </c>
      <c r="B22" s="45">
        <v>7.4</v>
      </c>
      <c r="C22" s="45">
        <v>3.5</v>
      </c>
      <c r="D22" s="146">
        <f t="shared" si="0"/>
        <v>7.4</v>
      </c>
      <c r="E22" s="146">
        <f t="shared" si="1"/>
        <v>3.5</v>
      </c>
      <c r="F22" s="36"/>
      <c r="G22" s="43"/>
    </row>
    <row r="23" spans="1:31" ht="15">
      <c r="A23" s="124">
        <v>43646</v>
      </c>
      <c r="B23" s="45">
        <v>5.9</v>
      </c>
      <c r="C23" s="45">
        <v>4.0999999999999996</v>
      </c>
      <c r="D23" s="146">
        <f t="shared" si="0"/>
        <v>5.9</v>
      </c>
      <c r="E23" s="146">
        <f t="shared" si="1"/>
        <v>4.0999999999999996</v>
      </c>
      <c r="F23" s="36"/>
      <c r="G23" s="43"/>
    </row>
    <row r="24" spans="1:31" ht="15">
      <c r="A24" s="124">
        <v>43738</v>
      </c>
      <c r="B24" s="45">
        <v>8.6</v>
      </c>
      <c r="C24" s="45">
        <v>5.5</v>
      </c>
      <c r="D24" s="146">
        <f t="shared" si="0"/>
        <v>8.6</v>
      </c>
      <c r="E24" s="146">
        <f t="shared" si="1"/>
        <v>5.5</v>
      </c>
      <c r="F24" s="36"/>
      <c r="G24" s="43"/>
    </row>
    <row r="25" spans="1:31" ht="15">
      <c r="A25" s="124">
        <v>43830</v>
      </c>
      <c r="B25" s="45">
        <v>6.8</v>
      </c>
      <c r="C25" s="45">
        <v>5.8</v>
      </c>
      <c r="D25" s="146">
        <f t="shared" si="0"/>
        <v>6.8</v>
      </c>
      <c r="E25" s="146">
        <f t="shared" si="1"/>
        <v>5.8</v>
      </c>
      <c r="F25" s="36"/>
      <c r="G25" s="43"/>
    </row>
    <row r="26" spans="1:31" ht="15">
      <c r="A26" s="124">
        <v>43921</v>
      </c>
      <c r="B26" s="45">
        <v>7.3</v>
      </c>
      <c r="C26" s="45">
        <v>9</v>
      </c>
      <c r="D26" s="146">
        <f t="shared" si="0"/>
        <v>7.3</v>
      </c>
      <c r="E26" s="146">
        <f t="shared" si="1"/>
        <v>9</v>
      </c>
      <c r="F26" s="36"/>
      <c r="G26" s="43"/>
    </row>
    <row r="27" spans="1:31" ht="15">
      <c r="A27" s="124">
        <v>44012</v>
      </c>
      <c r="B27" s="45">
        <v>5.9</v>
      </c>
      <c r="C27" s="45">
        <v>5.5</v>
      </c>
      <c r="D27" s="146">
        <f t="shared" si="0"/>
        <v>5.9</v>
      </c>
      <c r="E27" s="146">
        <f t="shared" si="1"/>
        <v>5.5</v>
      </c>
      <c r="F27" s="36"/>
      <c r="G27" s="43"/>
    </row>
    <row r="28" spans="1:31" ht="15">
      <c r="A28" s="124">
        <v>44104</v>
      </c>
      <c r="B28" s="45">
        <v>5.0999999999999996</v>
      </c>
      <c r="C28" s="45">
        <v>4.2</v>
      </c>
      <c r="D28" s="146">
        <f t="shared" si="0"/>
        <v>5.0999999999999996</v>
      </c>
      <c r="E28" s="146">
        <f t="shared" si="1"/>
        <v>4.2</v>
      </c>
      <c r="F28" s="36"/>
      <c r="G28" s="43"/>
    </row>
    <row r="29" spans="1:31" ht="15">
      <c r="A29" s="124">
        <v>44196</v>
      </c>
      <c r="B29" s="45">
        <v>5.3</v>
      </c>
      <c r="C29" s="45">
        <v>1.8</v>
      </c>
      <c r="D29" s="146">
        <f t="shared" si="0"/>
        <v>5.3</v>
      </c>
      <c r="E29" s="146">
        <f t="shared" si="1"/>
        <v>1.8</v>
      </c>
      <c r="F29" s="36"/>
      <c r="G29" s="43"/>
    </row>
    <row r="30" spans="1:31" ht="15">
      <c r="A30" s="124">
        <v>44286</v>
      </c>
      <c r="B30" s="45">
        <v>3.4</v>
      </c>
      <c r="C30" s="45">
        <v>-0.6</v>
      </c>
      <c r="D30" s="146">
        <f t="shared" si="0"/>
        <v>3.4</v>
      </c>
      <c r="E30" s="146">
        <f t="shared" si="1"/>
        <v>-0.6</v>
      </c>
      <c r="F30" s="36"/>
      <c r="G30" s="43"/>
    </row>
    <row r="31" spans="1:31" ht="15">
      <c r="A31" s="124">
        <v>44377</v>
      </c>
      <c r="B31" s="45">
        <v>4.9000000000000004</v>
      </c>
      <c r="C31" s="45">
        <v>0.2</v>
      </c>
      <c r="D31" s="146">
        <f t="shared" si="0"/>
        <v>4.9000000000000004</v>
      </c>
      <c r="E31" s="146">
        <f t="shared" si="1"/>
        <v>0.2</v>
      </c>
      <c r="F31" s="36"/>
      <c r="G31" s="43"/>
    </row>
    <row r="32" spans="1:31" ht="15">
      <c r="A32" s="125">
        <v>44469</v>
      </c>
      <c r="B32" s="28">
        <v>4.2</v>
      </c>
      <c r="C32" s="28">
        <v>1.8</v>
      </c>
      <c r="D32" s="146">
        <f t="shared" si="0"/>
        <v>4.2</v>
      </c>
      <c r="E32" s="146">
        <f t="shared" si="1"/>
        <v>1.8</v>
      </c>
      <c r="F32" s="36"/>
      <c r="G32" s="36"/>
    </row>
    <row r="33" spans="1:7" ht="15">
      <c r="A33" s="126">
        <v>44561</v>
      </c>
      <c r="B33" s="127">
        <v>5.3</v>
      </c>
      <c r="C33" s="127">
        <v>2.9</v>
      </c>
      <c r="D33" s="146">
        <f t="shared" si="0"/>
        <v>5.3</v>
      </c>
      <c r="E33" s="146">
        <f t="shared" si="1"/>
        <v>2.9</v>
      </c>
      <c r="F33" s="36"/>
    </row>
    <row r="34" spans="1:7" ht="15">
      <c r="A34" s="126">
        <v>44651</v>
      </c>
      <c r="B34" s="127">
        <v>7.4</v>
      </c>
      <c r="C34" s="127">
        <v>2.6</v>
      </c>
      <c r="D34" s="146">
        <f t="shared" si="0"/>
        <v>7.4</v>
      </c>
      <c r="E34" s="146">
        <f t="shared" si="1"/>
        <v>2.6</v>
      </c>
      <c r="F34" s="36"/>
      <c r="G34" s="25"/>
    </row>
    <row r="35" spans="1:7" ht="15">
      <c r="A35" s="126">
        <v>44742</v>
      </c>
      <c r="B35" s="127">
        <v>10.8</v>
      </c>
      <c r="C35" s="127">
        <v>7.2</v>
      </c>
      <c r="D35" s="146">
        <f t="shared" si="0"/>
        <v>10.8</v>
      </c>
      <c r="E35" s="146">
        <f t="shared" si="1"/>
        <v>7.2</v>
      </c>
      <c r="F35" s="36"/>
      <c r="G35" s="25"/>
    </row>
    <row r="36" spans="1:7" ht="15">
      <c r="A36" s="126">
        <v>44834</v>
      </c>
      <c r="B36" s="127">
        <v>12.2</v>
      </c>
      <c r="C36" s="127">
        <v>7.7</v>
      </c>
      <c r="D36" s="146">
        <f t="shared" si="0"/>
        <v>12.2</v>
      </c>
      <c r="E36" s="146">
        <f t="shared" si="1"/>
        <v>7.7</v>
      </c>
      <c r="F36" s="36"/>
      <c r="G36" s="25"/>
    </row>
    <row r="37" spans="1:7" ht="15">
      <c r="A37" s="126">
        <v>44926</v>
      </c>
      <c r="B37" s="127">
        <v>12.9</v>
      </c>
      <c r="C37" s="127">
        <v>8.9</v>
      </c>
      <c r="D37" s="146">
        <f t="shared" si="0"/>
        <v>12.9</v>
      </c>
      <c r="E37" s="146">
        <f t="shared" si="1"/>
        <v>8.9</v>
      </c>
      <c r="F37" s="36"/>
      <c r="G37" s="31"/>
    </row>
    <row r="38" spans="1:7" ht="15">
      <c r="A38" s="126">
        <v>45016</v>
      </c>
      <c r="B38" s="127">
        <v>12.2</v>
      </c>
      <c r="C38" s="127">
        <v>8</v>
      </c>
      <c r="D38" s="146">
        <f t="shared" si="0"/>
        <v>12.2</v>
      </c>
      <c r="E38" s="146">
        <f t="shared" si="1"/>
        <v>8</v>
      </c>
      <c r="F38" s="36"/>
    </row>
    <row r="39" spans="1:7" ht="15">
      <c r="A39" s="126">
        <v>45107</v>
      </c>
      <c r="B39" s="127">
        <v>8.8000000000000007</v>
      </c>
      <c r="C39" s="127">
        <v>7.3</v>
      </c>
      <c r="D39" s="146">
        <f t="shared" si="0"/>
        <v>8.8000000000000007</v>
      </c>
      <c r="E39" s="146">
        <f t="shared" si="1"/>
        <v>7.3</v>
      </c>
      <c r="F39" s="36"/>
    </row>
    <row r="40" spans="1:7" ht="15">
      <c r="A40" s="126">
        <v>45199</v>
      </c>
      <c r="B40" s="127">
        <v>7.3</v>
      </c>
      <c r="C40" s="127">
        <v>3.1</v>
      </c>
      <c r="D40" s="146">
        <f t="shared" si="0"/>
        <v>7.3</v>
      </c>
      <c r="E40" s="146">
        <f t="shared" si="1"/>
        <v>3.1</v>
      </c>
      <c r="F40" s="36"/>
      <c r="G40" s="25"/>
    </row>
    <row r="41" spans="1:7" ht="15">
      <c r="A41" s="126">
        <v>45291</v>
      </c>
      <c r="B41" s="127">
        <v>5.8</v>
      </c>
      <c r="C41" s="127">
        <v>2.6</v>
      </c>
      <c r="D41" s="146">
        <f t="shared" si="0"/>
        <v>5.8</v>
      </c>
      <c r="E41" s="146">
        <f t="shared" si="1"/>
        <v>2.6</v>
      </c>
      <c r="F41" s="36"/>
      <c r="G41" s="25"/>
    </row>
    <row r="42" spans="1:7" ht="15">
      <c r="A42" s="126">
        <v>45382</v>
      </c>
      <c r="B42" s="127">
        <v>5</v>
      </c>
      <c r="C42" s="127">
        <v>2.9</v>
      </c>
      <c r="D42" s="146">
        <f t="shared" si="0"/>
        <v>5</v>
      </c>
      <c r="E42" s="146">
        <f t="shared" si="1"/>
        <v>2.9</v>
      </c>
      <c r="F42" s="36"/>
    </row>
    <row r="43" spans="1:7" ht="15">
      <c r="A43" s="126">
        <v>45473</v>
      </c>
      <c r="B43" s="127">
        <v>4.5999999999999996</v>
      </c>
      <c r="C43" s="127">
        <v>-2</v>
      </c>
      <c r="D43" s="146">
        <f t="shared" si="0"/>
        <v>4.5999999999999996</v>
      </c>
      <c r="E43" s="146">
        <f t="shared" si="1"/>
        <v>-2</v>
      </c>
      <c r="F43" s="36"/>
      <c r="G43" s="25"/>
    </row>
    <row r="44" spans="1:7" ht="15">
      <c r="A44" s="126">
        <v>45565</v>
      </c>
      <c r="B44" s="127">
        <v>4.9000000000000004</v>
      </c>
      <c r="C44" s="127">
        <v>0.9</v>
      </c>
      <c r="D44" s="146">
        <f t="shared" si="0"/>
        <v>4.9000000000000004</v>
      </c>
      <c r="E44" s="146">
        <f t="shared" si="1"/>
        <v>0.9</v>
      </c>
      <c r="F44" s="36"/>
      <c r="G44" s="25"/>
    </row>
    <row r="45" spans="1:7" ht="15">
      <c r="A45" s="126">
        <v>45657</v>
      </c>
      <c r="B45" s="127">
        <v>6.2</v>
      </c>
      <c r="C45" s="127">
        <v>-1.7</v>
      </c>
      <c r="D45" s="146">
        <f t="shared" si="0"/>
        <v>6.2</v>
      </c>
      <c r="E45" s="146">
        <f t="shared" si="1"/>
        <v>-1.7</v>
      </c>
      <c r="F45" s="36"/>
    </row>
    <row r="46" spans="1:7" ht="15">
      <c r="A46" s="126">
        <v>45747</v>
      </c>
      <c r="B46" s="127">
        <v>4.8</v>
      </c>
      <c r="C46" s="127">
        <v>-2.2000000000000002</v>
      </c>
      <c r="D46" s="146">
        <f t="shared" si="0"/>
        <v>4.8</v>
      </c>
      <c r="E46" s="146">
        <f t="shared" si="1"/>
        <v>-2.2000000000000002</v>
      </c>
      <c r="F46" s="36"/>
    </row>
    <row r="47" spans="1:7" ht="15">
      <c r="A47" s="126">
        <v>45838</v>
      </c>
      <c r="B47" s="127">
        <v>4.4000000000000004</v>
      </c>
      <c r="C47" s="127">
        <v>1.8</v>
      </c>
      <c r="D47" s="146">
        <f t="shared" si="0"/>
        <v>4.4000000000000004</v>
      </c>
      <c r="E47" s="146">
        <f t="shared" si="1"/>
        <v>1.8</v>
      </c>
      <c r="F47" s="36"/>
    </row>
    <row r="48" spans="1:7" ht="15">
      <c r="A48" s="126">
        <v>45930</v>
      </c>
      <c r="B48" s="127">
        <v>3.1</v>
      </c>
      <c r="C48" s="127">
        <v>1.4</v>
      </c>
      <c r="D48" s="146">
        <f t="shared" si="0"/>
        <v>3.1</v>
      </c>
      <c r="E48" s="146">
        <f t="shared" si="1"/>
        <v>1.4</v>
      </c>
      <c r="F48" s="36"/>
    </row>
    <row r="49" spans="1:5" ht="15">
      <c r="A49" s="35"/>
      <c r="B49" s="36"/>
      <c r="C49" s="36"/>
      <c r="D49" s="36"/>
      <c r="E49" s="36"/>
    </row>
    <row r="50" spans="1:5" ht="15">
      <c r="A50" s="35"/>
      <c r="B50" s="36"/>
      <c r="C50" s="36"/>
      <c r="D50" s="36"/>
      <c r="E50" s="36"/>
    </row>
    <row r="51" spans="1:5" ht="15">
      <c r="A51" s="35"/>
      <c r="B51" s="36"/>
      <c r="C51" s="36"/>
      <c r="D51" s="36"/>
      <c r="E51" s="36"/>
    </row>
    <row r="52" spans="1:5" ht="15">
      <c r="A52" s="35"/>
      <c r="B52" s="36"/>
      <c r="C52" s="36"/>
      <c r="D52" s="36"/>
      <c r="E52" s="36"/>
    </row>
    <row r="53" spans="1:5" ht="15">
      <c r="A53" s="35"/>
      <c r="B53" s="36"/>
      <c r="C53" s="36"/>
      <c r="D53" s="36"/>
      <c r="E53" s="36"/>
    </row>
    <row r="54" spans="1:5" ht="15">
      <c r="A54" s="35"/>
      <c r="B54" s="36"/>
      <c r="C54" s="36"/>
      <c r="D54" s="36"/>
      <c r="E54" s="36"/>
    </row>
    <row r="55" spans="1:5" ht="15">
      <c r="A55" s="35"/>
      <c r="B55" s="36"/>
      <c r="C55" s="36"/>
      <c r="D55" s="36"/>
      <c r="E55" s="36"/>
    </row>
    <row r="56" spans="1:5" ht="15">
      <c r="A56" s="35"/>
      <c r="B56" s="36"/>
      <c r="C56" s="36"/>
      <c r="D56" s="36"/>
      <c r="E56" s="36"/>
    </row>
    <row r="57" spans="1:5" ht="15">
      <c r="A57" s="35"/>
      <c r="B57" s="36"/>
      <c r="C57" s="36"/>
      <c r="D57" s="36"/>
      <c r="E57" s="36"/>
    </row>
    <row r="58" spans="1:5" ht="15">
      <c r="A58" s="35"/>
      <c r="B58" s="36"/>
      <c r="C58" s="36"/>
      <c r="D58" s="36"/>
      <c r="E58" s="36"/>
    </row>
    <row r="59" spans="1:5" ht="15">
      <c r="A59" s="35"/>
      <c r="B59" s="36"/>
      <c r="C59" s="36"/>
      <c r="D59" s="36"/>
      <c r="E59" s="36"/>
    </row>
    <row r="60" spans="1:5" ht="15">
      <c r="A60" s="35"/>
      <c r="B60" s="36"/>
      <c r="C60" s="36"/>
      <c r="D60" s="36"/>
      <c r="E60" s="36"/>
    </row>
    <row r="61" spans="1:5" ht="15">
      <c r="A61" s="35"/>
      <c r="B61" s="36"/>
      <c r="C61" s="36"/>
      <c r="D61" s="36"/>
      <c r="E61" s="36"/>
    </row>
    <row r="62" spans="1:5" ht="15">
      <c r="A62" s="35"/>
      <c r="B62" s="36"/>
      <c r="C62" s="36"/>
      <c r="D62" s="36"/>
      <c r="E62" s="36"/>
    </row>
    <row r="63" spans="1:5" ht="15">
      <c r="A63" s="35"/>
      <c r="B63" s="36"/>
      <c r="C63" s="36"/>
      <c r="D63" s="36"/>
      <c r="E63" s="36"/>
    </row>
    <row r="64" spans="1:5" ht="15">
      <c r="A64" s="35"/>
      <c r="B64" s="36"/>
      <c r="C64" s="36"/>
      <c r="D64" s="36"/>
      <c r="E64" s="36"/>
    </row>
    <row r="65" spans="1:5" ht="15">
      <c r="A65" s="35"/>
      <c r="B65" s="36"/>
      <c r="C65" s="36"/>
      <c r="D65" s="36"/>
      <c r="E65" s="36"/>
    </row>
    <row r="66" spans="1:5" ht="15">
      <c r="A66" s="35"/>
      <c r="B66" s="36"/>
      <c r="C66" s="36"/>
      <c r="D66" s="36"/>
      <c r="E66" s="36"/>
    </row>
    <row r="67" spans="1:5" ht="15">
      <c r="A67" s="35"/>
      <c r="B67" s="36"/>
      <c r="C67" s="36"/>
      <c r="D67" s="36"/>
      <c r="E67" s="36"/>
    </row>
    <row r="68" spans="1:5" ht="15">
      <c r="A68" s="35"/>
      <c r="B68" s="36"/>
      <c r="C68" s="36"/>
      <c r="D68" s="36"/>
      <c r="E68" s="36"/>
    </row>
    <row r="69" spans="1:5" ht="15">
      <c r="A69" s="35"/>
      <c r="B69" s="36"/>
      <c r="C69" s="36"/>
      <c r="D69" s="36"/>
      <c r="E69" s="36"/>
    </row>
    <row r="70" spans="1:5" ht="15">
      <c r="A70" s="35"/>
      <c r="B70" s="36"/>
      <c r="C70" s="36"/>
      <c r="D70" s="36"/>
      <c r="E70" s="36"/>
    </row>
    <row r="71" spans="1:5" ht="15">
      <c r="A71" s="35"/>
      <c r="B71" s="36"/>
      <c r="C71" s="36"/>
      <c r="D71" s="36"/>
      <c r="E71" s="36"/>
    </row>
    <row r="72" spans="1:5" ht="15">
      <c r="A72" s="35"/>
      <c r="B72" s="36"/>
      <c r="C72" s="36"/>
      <c r="D72" s="36"/>
      <c r="E72" s="36"/>
    </row>
    <row r="73" spans="1:5" ht="15">
      <c r="A73" s="35"/>
      <c r="B73" s="36"/>
      <c r="C73" s="36"/>
      <c r="D73" s="36"/>
      <c r="E73" s="36"/>
    </row>
    <row r="74" spans="1:5" ht="15">
      <c r="A74" s="35"/>
      <c r="B74" s="36"/>
      <c r="C74" s="36"/>
      <c r="D74" s="36"/>
      <c r="E74" s="36"/>
    </row>
    <row r="75" spans="1:5" ht="15">
      <c r="A75" s="35"/>
      <c r="B75" s="36"/>
      <c r="C75" s="36"/>
      <c r="D75" s="36"/>
      <c r="E75" s="36"/>
    </row>
    <row r="76" spans="1:5" ht="15">
      <c r="A76" s="35"/>
      <c r="B76" s="36"/>
      <c r="C76" s="36"/>
      <c r="D76" s="36"/>
      <c r="E76" s="36"/>
    </row>
    <row r="77" spans="1:5" ht="15">
      <c r="A77" s="35"/>
      <c r="B77" s="36"/>
      <c r="C77" s="36"/>
      <c r="D77" s="36"/>
      <c r="E77" s="36"/>
    </row>
    <row r="78" spans="1:5" ht="15">
      <c r="A78" s="35"/>
      <c r="B78" s="36"/>
      <c r="C78" s="36"/>
      <c r="D78" s="36"/>
      <c r="E78" s="36"/>
    </row>
    <row r="79" spans="1:5" ht="15">
      <c r="A79" s="35"/>
      <c r="B79" s="36"/>
      <c r="C79" s="36"/>
      <c r="D79" s="36"/>
      <c r="E79" s="36"/>
    </row>
    <row r="80" spans="1:5" ht="15">
      <c r="A80" s="35"/>
      <c r="B80" s="36"/>
      <c r="C80" s="36"/>
      <c r="D80" s="36"/>
      <c r="E80" s="36"/>
    </row>
    <row r="81" spans="1:5" ht="15">
      <c r="A81" s="35"/>
      <c r="B81" s="36"/>
      <c r="C81" s="36"/>
      <c r="D81" s="36"/>
      <c r="E81" s="36"/>
    </row>
    <row r="82" spans="1:5" ht="15">
      <c r="A82" s="35"/>
      <c r="B82" s="36"/>
      <c r="C82" s="36"/>
      <c r="D82" s="36"/>
      <c r="E82" s="36"/>
    </row>
    <row r="83" spans="1:5" ht="15">
      <c r="A83" s="35"/>
      <c r="B83" s="36"/>
      <c r="C83" s="36"/>
      <c r="D83" s="36"/>
      <c r="E83" s="36"/>
    </row>
    <row r="84" spans="1:5" ht="15">
      <c r="A84" s="35"/>
      <c r="B84" s="36"/>
      <c r="C84" s="36"/>
      <c r="D84" s="36"/>
      <c r="E84" s="36"/>
    </row>
    <row r="85" spans="1:5" ht="15">
      <c r="A85" s="35"/>
      <c r="B85" s="36"/>
      <c r="C85" s="36"/>
      <c r="D85" s="36"/>
      <c r="E85" s="36"/>
    </row>
    <row r="86" spans="1:5" ht="15">
      <c r="A86" s="35"/>
      <c r="B86" s="36"/>
      <c r="C86" s="36"/>
      <c r="D86" s="36"/>
      <c r="E86" s="36"/>
    </row>
    <row r="87" spans="1:5" ht="15">
      <c r="A87" s="35"/>
      <c r="B87" s="36"/>
      <c r="C87" s="36"/>
      <c r="D87" s="36"/>
      <c r="E87" s="36"/>
    </row>
    <row r="88" spans="1:5" ht="15">
      <c r="A88" s="35"/>
      <c r="B88" s="36"/>
      <c r="C88" s="36"/>
      <c r="D88" s="36"/>
      <c r="E88" s="36"/>
    </row>
    <row r="89" spans="1:5" ht="15">
      <c r="A89" s="35"/>
      <c r="B89" s="36"/>
      <c r="C89" s="36"/>
      <c r="D89" s="36"/>
      <c r="E89" s="36"/>
    </row>
    <row r="90" spans="1:5" ht="15">
      <c r="A90" s="35"/>
      <c r="B90" s="36"/>
      <c r="C90" s="36"/>
      <c r="D90" s="36"/>
      <c r="E90" s="36"/>
    </row>
  </sheetData>
  <pageMargins left="0.7" right="0.7" top="0.75" bottom="0.75" header="0.3" footer="0.3"/>
  <pageSetup paperSize="0"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593F97-2AFD-408C-ABF0-A27923B4489A}">
  <sheetPr codeName="Ark20"/>
  <dimension ref="A1:AQ76"/>
  <sheetViews>
    <sheetView workbookViewId="0"/>
  </sheetViews>
  <sheetFormatPr baseColWidth="10" defaultColWidth="11.44140625" defaultRowHeight="13.2"/>
  <cols>
    <col min="1" max="1" width="14.5546875" style="22" customWidth="1"/>
    <col min="2" max="2" width="15.6640625" style="22" customWidth="1"/>
    <col min="3" max="3" width="16.33203125" style="22" customWidth="1"/>
    <col min="4" max="7" width="12.5546875" style="22" bestFit="1" customWidth="1"/>
    <col min="8" max="8" width="11.44140625" style="22"/>
    <col min="9" max="9" width="17.88671875" style="22" customWidth="1"/>
    <col min="10" max="10" width="13.109375" style="22" customWidth="1"/>
    <col min="11" max="11" width="18.88671875" style="22" customWidth="1"/>
    <col min="12" max="12" width="12.44140625" style="22" bestFit="1" customWidth="1"/>
    <col min="13" max="16384" width="11.44140625" style="22"/>
  </cols>
  <sheetData>
    <row r="1" spans="1:43" ht="15.6">
      <c r="A1" s="1" t="s">
        <v>0</v>
      </c>
      <c r="B1" s="129" t="s">
        <v>112</v>
      </c>
      <c r="L1" s="24"/>
      <c r="M1" s="24"/>
      <c r="N1" s="24"/>
      <c r="O1" s="24"/>
      <c r="P1" s="24"/>
      <c r="S1" s="24"/>
      <c r="T1" s="24"/>
      <c r="U1" s="24"/>
      <c r="V1" s="24"/>
      <c r="W1" s="24"/>
      <c r="X1" s="24"/>
    </row>
    <row r="2" spans="1:43" ht="15.6">
      <c r="A2" s="1" t="s">
        <v>2</v>
      </c>
      <c r="B2" s="2" t="s">
        <v>3</v>
      </c>
      <c r="L2" s="25"/>
      <c r="N2" s="25"/>
      <c r="O2" s="25"/>
      <c r="P2" s="25"/>
    </row>
    <row r="3" spans="1:43" ht="15.6">
      <c r="A3" s="1" t="s">
        <v>4</v>
      </c>
      <c r="B3" s="2"/>
      <c r="I3" s="25"/>
    </row>
    <row r="5" spans="1:43" ht="14.4">
      <c r="B5"/>
      <c r="C5"/>
      <c r="D5"/>
      <c r="E5"/>
      <c r="F5" s="32"/>
      <c r="G5" s="32"/>
      <c r="H5" s="32"/>
      <c r="I5" s="32"/>
      <c r="J5" s="32"/>
      <c r="K5" s="32"/>
      <c r="L5" s="32"/>
      <c r="M5" s="32"/>
      <c r="N5" s="32"/>
      <c r="O5" s="32"/>
      <c r="P5" s="32"/>
      <c r="Q5" s="32"/>
      <c r="R5" s="32"/>
      <c r="S5" s="32"/>
      <c r="T5" s="32"/>
      <c r="U5" s="32"/>
      <c r="V5" s="32"/>
      <c r="W5" s="32"/>
      <c r="X5" s="32"/>
      <c r="Y5" s="32"/>
      <c r="Z5" s="32"/>
      <c r="AA5" s="32"/>
      <c r="AB5" s="32"/>
      <c r="AC5" s="32"/>
      <c r="AD5" s="32"/>
      <c r="AE5" s="32"/>
      <c r="AF5" s="27"/>
      <c r="AG5" s="27"/>
      <c r="AH5" s="27"/>
      <c r="AI5" s="27"/>
      <c r="AJ5" s="27"/>
      <c r="AK5" s="27"/>
      <c r="AL5" s="27"/>
      <c r="AM5" s="27"/>
      <c r="AN5" s="27"/>
      <c r="AO5" s="27"/>
      <c r="AP5" s="27"/>
      <c r="AQ5" s="27"/>
    </row>
    <row r="6" spans="1:43" ht="15">
      <c r="A6" s="124"/>
      <c r="B6" s="45"/>
      <c r="C6" s="45"/>
      <c r="D6" s="34"/>
      <c r="E6" s="36"/>
      <c r="F6" s="36"/>
      <c r="G6" s="42"/>
      <c r="I6" s="28"/>
    </row>
    <row r="7" spans="1:43" ht="15">
      <c r="A7" s="124"/>
      <c r="B7" s="45"/>
      <c r="C7" s="45"/>
      <c r="D7" s="34"/>
      <c r="E7" s="36"/>
      <c r="F7" s="36"/>
      <c r="G7" s="43"/>
    </row>
    <row r="8" spans="1:43" ht="15">
      <c r="A8" s="124"/>
      <c r="B8" s="45" t="s">
        <v>85</v>
      </c>
      <c r="C8" s="45" t="s">
        <v>19</v>
      </c>
      <c r="D8" s="34" t="s">
        <v>20</v>
      </c>
      <c r="E8" s="36"/>
      <c r="F8" s="36"/>
      <c r="G8" s="43"/>
    </row>
    <row r="9" spans="1:43" ht="15">
      <c r="A9" s="124" t="s">
        <v>113</v>
      </c>
      <c r="B9" s="45">
        <v>41.8</v>
      </c>
      <c r="C9" s="45">
        <v>52.9</v>
      </c>
      <c r="D9" s="45">
        <v>43.9</v>
      </c>
      <c r="E9" s="36"/>
      <c r="F9" s="36"/>
      <c r="G9" s="130"/>
      <c r="H9" s="130"/>
    </row>
    <row r="10" spans="1:43" ht="15">
      <c r="A10" s="124" t="s">
        <v>114</v>
      </c>
      <c r="B10" s="45">
        <v>11.4</v>
      </c>
      <c r="C10" s="45">
        <v>11.3</v>
      </c>
      <c r="D10" s="45">
        <v>16.899999999999999</v>
      </c>
      <c r="E10" s="36"/>
      <c r="F10" s="36"/>
      <c r="G10" s="130"/>
      <c r="H10" s="130"/>
    </row>
    <row r="11" spans="1:43" ht="15">
      <c r="A11" s="124" t="s">
        <v>115</v>
      </c>
      <c r="B11" s="45">
        <v>10.5</v>
      </c>
      <c r="C11" s="45">
        <v>8.1999999999999993</v>
      </c>
      <c r="D11" s="45">
        <v>9.1999999999999993</v>
      </c>
      <c r="E11" s="36"/>
      <c r="F11" s="36"/>
      <c r="G11" s="130"/>
      <c r="H11" s="130"/>
    </row>
    <row r="12" spans="1:43" ht="15">
      <c r="A12" s="124" t="s">
        <v>116</v>
      </c>
      <c r="B12" s="45">
        <v>7.7</v>
      </c>
      <c r="C12" s="45">
        <v>4.2</v>
      </c>
      <c r="D12" s="45">
        <v>0.9</v>
      </c>
      <c r="E12" s="36"/>
      <c r="F12" s="36"/>
      <c r="G12" s="130"/>
      <c r="H12" s="130"/>
    </row>
    <row r="13" spans="1:43" ht="15">
      <c r="A13" s="124" t="s">
        <v>117</v>
      </c>
      <c r="B13" s="45">
        <v>3.9</v>
      </c>
      <c r="C13" s="45">
        <v>10.199999999999999</v>
      </c>
      <c r="D13" s="45">
        <v>12.4</v>
      </c>
      <c r="E13" s="36"/>
      <c r="F13" s="36"/>
      <c r="G13" s="130"/>
      <c r="H13" s="130"/>
    </row>
    <row r="14" spans="1:43" ht="15">
      <c r="A14" s="124" t="s">
        <v>118</v>
      </c>
      <c r="B14" s="45">
        <v>4.8</v>
      </c>
      <c r="C14" s="45">
        <v>4</v>
      </c>
      <c r="D14" s="45">
        <v>4.5</v>
      </c>
      <c r="E14" s="36"/>
      <c r="F14" s="36"/>
      <c r="G14" s="130"/>
      <c r="H14" s="130"/>
    </row>
    <row r="15" spans="1:43" ht="15">
      <c r="A15" s="124" t="s">
        <v>119</v>
      </c>
      <c r="B15" s="45">
        <v>5.4</v>
      </c>
      <c r="C15" s="45">
        <v>2.4</v>
      </c>
      <c r="D15" s="45">
        <v>2.2999999999999998</v>
      </c>
      <c r="E15" s="36"/>
      <c r="F15" s="36"/>
      <c r="G15" s="130"/>
      <c r="H15" s="130"/>
    </row>
    <row r="16" spans="1:43" ht="15">
      <c r="A16" s="124" t="s">
        <v>81</v>
      </c>
      <c r="B16" s="45">
        <v>14.5</v>
      </c>
      <c r="C16" s="45">
        <v>6.7</v>
      </c>
      <c r="D16" s="45">
        <v>10</v>
      </c>
      <c r="E16" s="36"/>
      <c r="F16" s="36"/>
      <c r="G16" s="130"/>
      <c r="H16" s="130"/>
    </row>
    <row r="17" spans="1:7" ht="15">
      <c r="A17" s="124"/>
      <c r="B17" s="45"/>
      <c r="C17" s="45"/>
      <c r="D17" s="34"/>
      <c r="E17" s="36"/>
      <c r="F17" s="36"/>
      <c r="G17" s="43"/>
    </row>
    <row r="18" spans="1:7" ht="15">
      <c r="A18" s="125"/>
      <c r="B18" s="28"/>
      <c r="C18" s="28"/>
      <c r="E18" s="36"/>
      <c r="F18" s="36"/>
      <c r="G18" s="36"/>
    </row>
    <row r="19" spans="1:7" ht="15">
      <c r="A19" s="126"/>
      <c r="B19" s="127"/>
      <c r="C19" s="127"/>
      <c r="D19" s="36"/>
      <c r="E19" s="36"/>
      <c r="F19" s="36"/>
    </row>
    <row r="20" spans="1:7" ht="15">
      <c r="A20" s="126"/>
      <c r="B20" s="127"/>
      <c r="C20" s="127"/>
      <c r="D20" s="36"/>
      <c r="E20" s="36"/>
      <c r="F20" s="36"/>
      <c r="G20" s="25"/>
    </row>
    <row r="21" spans="1:7" ht="15">
      <c r="A21" s="126"/>
      <c r="B21" s="127"/>
      <c r="C21" s="127"/>
      <c r="D21" s="36"/>
      <c r="E21" s="36"/>
      <c r="F21" s="36"/>
      <c r="G21" s="25"/>
    </row>
    <row r="22" spans="1:7" ht="15">
      <c r="A22" s="126"/>
      <c r="B22" s="127"/>
      <c r="C22" s="127"/>
      <c r="D22" s="36"/>
      <c r="E22" s="36"/>
      <c r="F22" s="36"/>
      <c r="G22" s="25"/>
    </row>
    <row r="23" spans="1:7" ht="15">
      <c r="A23" s="126"/>
      <c r="B23" s="127"/>
      <c r="C23" s="127"/>
      <c r="D23" s="36"/>
      <c r="E23" s="36"/>
      <c r="F23" s="36"/>
      <c r="G23" s="31"/>
    </row>
    <row r="24" spans="1:7" ht="15">
      <c r="A24" s="126"/>
      <c r="B24" s="127"/>
      <c r="C24" s="127"/>
      <c r="D24" s="36"/>
      <c r="E24" s="36"/>
      <c r="F24" s="36"/>
    </row>
    <row r="25" spans="1:7" ht="15">
      <c r="A25" s="126"/>
      <c r="B25" s="127"/>
      <c r="C25" s="127"/>
      <c r="D25" s="36"/>
      <c r="E25" s="36"/>
      <c r="F25" s="36"/>
    </row>
    <row r="26" spans="1:7" ht="15">
      <c r="A26" s="126"/>
      <c r="B26" s="127"/>
      <c r="C26" s="127"/>
      <c r="D26" s="36"/>
      <c r="E26" s="36"/>
      <c r="F26" s="36"/>
      <c r="G26" s="25"/>
    </row>
    <row r="27" spans="1:7" ht="15">
      <c r="A27" s="126"/>
      <c r="B27" s="127"/>
      <c r="C27" s="127"/>
      <c r="D27" s="36"/>
      <c r="E27" s="36"/>
      <c r="F27" s="36"/>
      <c r="G27" s="25"/>
    </row>
    <row r="28" spans="1:7" ht="15">
      <c r="A28" s="126"/>
      <c r="B28" s="127"/>
      <c r="C28" s="127"/>
      <c r="D28" s="36"/>
      <c r="E28" s="36"/>
      <c r="F28" s="36"/>
    </row>
    <row r="29" spans="1:7" ht="15">
      <c r="A29" s="126"/>
      <c r="B29" s="127"/>
      <c r="C29" s="127"/>
      <c r="D29" s="36"/>
      <c r="E29" s="36"/>
      <c r="F29" s="36"/>
      <c r="G29" s="25"/>
    </row>
    <row r="30" spans="1:7" ht="15">
      <c r="A30" s="126"/>
      <c r="B30" s="127"/>
      <c r="C30" s="127"/>
      <c r="D30" s="36"/>
      <c r="E30" s="36"/>
      <c r="F30" s="36"/>
      <c r="G30" s="25"/>
    </row>
    <row r="31" spans="1:7" ht="15">
      <c r="A31" s="126"/>
      <c r="B31" s="127"/>
      <c r="C31" s="127"/>
      <c r="D31" s="36"/>
      <c r="E31" s="36"/>
      <c r="F31" s="36"/>
    </row>
    <row r="32" spans="1:7" ht="15">
      <c r="A32" s="126"/>
      <c r="B32" s="127"/>
      <c r="C32" s="127"/>
      <c r="D32" s="36"/>
      <c r="E32" s="36"/>
      <c r="F32" s="36"/>
    </row>
    <row r="33" spans="1:6" ht="15">
      <c r="A33" s="126"/>
      <c r="B33" s="127"/>
      <c r="C33" s="127"/>
      <c r="D33" s="36"/>
      <c r="E33" s="36"/>
      <c r="F33" s="36"/>
    </row>
    <row r="34" spans="1:6" ht="15">
      <c r="A34" s="126"/>
      <c r="B34" s="127"/>
      <c r="C34" s="127"/>
      <c r="D34" s="36"/>
      <c r="E34" s="36"/>
      <c r="F34" s="36"/>
    </row>
    <row r="35" spans="1:6" ht="15">
      <c r="A35" s="35"/>
      <c r="B35" s="36"/>
      <c r="C35" s="36"/>
      <c r="D35" s="36"/>
      <c r="E35" s="36"/>
    </row>
    <row r="36" spans="1:6" ht="15">
      <c r="A36" s="35"/>
      <c r="B36" s="36"/>
      <c r="C36" s="36"/>
      <c r="D36" s="36"/>
      <c r="E36" s="36"/>
    </row>
    <row r="37" spans="1:6" ht="15">
      <c r="A37" s="35"/>
      <c r="B37" s="36"/>
      <c r="C37" s="36"/>
      <c r="D37" s="36"/>
      <c r="E37" s="36"/>
    </row>
    <row r="38" spans="1:6" ht="15">
      <c r="A38" s="35"/>
      <c r="B38" s="36"/>
      <c r="C38" s="36"/>
      <c r="D38" s="36"/>
      <c r="E38" s="36"/>
    </row>
    <row r="39" spans="1:6" ht="15">
      <c r="A39" s="35"/>
      <c r="B39" s="36"/>
      <c r="C39" s="36"/>
      <c r="D39" s="36"/>
      <c r="E39" s="36"/>
    </row>
    <row r="40" spans="1:6" ht="15">
      <c r="A40" s="35"/>
      <c r="B40" s="36"/>
      <c r="C40" s="36"/>
      <c r="D40" s="36"/>
      <c r="E40" s="36"/>
    </row>
    <row r="41" spans="1:6" ht="15">
      <c r="A41" s="35"/>
      <c r="B41" s="36"/>
      <c r="C41" s="36"/>
      <c r="D41" s="36"/>
      <c r="E41" s="36"/>
    </row>
    <row r="42" spans="1:6" ht="15">
      <c r="A42" s="35"/>
      <c r="B42" s="36"/>
      <c r="C42" s="36"/>
      <c r="D42" s="36"/>
      <c r="E42" s="36"/>
    </row>
    <row r="43" spans="1:6" ht="15">
      <c r="A43" s="35"/>
      <c r="B43" s="36"/>
      <c r="C43" s="36"/>
      <c r="D43" s="36"/>
      <c r="E43" s="36"/>
    </row>
    <row r="44" spans="1:6" ht="15">
      <c r="A44" s="35"/>
      <c r="B44" s="36"/>
      <c r="C44" s="36"/>
      <c r="D44" s="36"/>
      <c r="E44" s="36"/>
    </row>
    <row r="45" spans="1:6" ht="15">
      <c r="A45" s="35"/>
      <c r="B45" s="36"/>
      <c r="C45" s="36"/>
      <c r="D45" s="36"/>
      <c r="E45" s="36"/>
    </row>
    <row r="46" spans="1:6" ht="15">
      <c r="A46" s="35"/>
      <c r="B46" s="36"/>
      <c r="C46" s="36"/>
      <c r="D46" s="36"/>
      <c r="E46" s="36"/>
    </row>
    <row r="47" spans="1:6" ht="15">
      <c r="A47" s="35"/>
      <c r="B47" s="36"/>
      <c r="C47" s="36"/>
      <c r="D47" s="36"/>
      <c r="E47" s="36"/>
    </row>
    <row r="48" spans="1:6" ht="15">
      <c r="A48" s="35"/>
      <c r="B48" s="36"/>
      <c r="C48" s="36"/>
      <c r="D48" s="36"/>
      <c r="E48" s="36"/>
    </row>
    <row r="49" spans="1:5" ht="15">
      <c r="A49" s="35"/>
      <c r="B49" s="36"/>
      <c r="C49" s="36"/>
      <c r="D49" s="36"/>
      <c r="E49" s="36"/>
    </row>
    <row r="50" spans="1:5" ht="15">
      <c r="A50" s="35"/>
      <c r="B50" s="36"/>
      <c r="C50" s="36"/>
      <c r="D50" s="36"/>
      <c r="E50" s="36"/>
    </row>
    <row r="51" spans="1:5" ht="15">
      <c r="A51" s="35"/>
      <c r="B51" s="36"/>
      <c r="C51" s="36"/>
      <c r="D51" s="36"/>
      <c r="E51" s="36"/>
    </row>
    <row r="52" spans="1:5" ht="15">
      <c r="A52" s="35"/>
      <c r="B52" s="36"/>
      <c r="C52" s="36"/>
      <c r="D52" s="36"/>
      <c r="E52" s="36"/>
    </row>
    <row r="53" spans="1:5" ht="15">
      <c r="A53" s="35"/>
      <c r="B53" s="36"/>
      <c r="C53" s="36"/>
      <c r="D53" s="36"/>
      <c r="E53" s="36"/>
    </row>
    <row r="54" spans="1:5" ht="15">
      <c r="A54" s="35"/>
      <c r="B54" s="36"/>
      <c r="C54" s="36"/>
      <c r="D54" s="36"/>
      <c r="E54" s="36"/>
    </row>
    <row r="55" spans="1:5" ht="15">
      <c r="A55" s="35"/>
      <c r="B55" s="36"/>
      <c r="C55" s="36"/>
      <c r="D55" s="36"/>
      <c r="E55" s="36"/>
    </row>
    <row r="56" spans="1:5" ht="15">
      <c r="A56" s="35"/>
      <c r="B56" s="36"/>
      <c r="C56" s="36"/>
      <c r="D56" s="36"/>
      <c r="E56" s="36"/>
    </row>
    <row r="57" spans="1:5" ht="15">
      <c r="A57" s="35"/>
      <c r="B57" s="36"/>
      <c r="C57" s="36"/>
      <c r="D57" s="36"/>
      <c r="E57" s="36"/>
    </row>
    <row r="58" spans="1:5" ht="15">
      <c r="A58" s="35"/>
      <c r="B58" s="36"/>
      <c r="C58" s="36"/>
      <c r="D58" s="36"/>
      <c r="E58" s="36"/>
    </row>
    <row r="59" spans="1:5" ht="15">
      <c r="A59" s="35"/>
      <c r="B59" s="36"/>
      <c r="C59" s="36"/>
      <c r="D59" s="36"/>
      <c r="E59" s="36"/>
    </row>
    <row r="60" spans="1:5" ht="15">
      <c r="A60" s="35"/>
      <c r="B60" s="36"/>
      <c r="C60" s="36"/>
      <c r="D60" s="36"/>
      <c r="E60" s="36"/>
    </row>
    <row r="61" spans="1:5" ht="15">
      <c r="A61" s="35"/>
      <c r="B61" s="36"/>
      <c r="C61" s="36"/>
      <c r="D61" s="36"/>
      <c r="E61" s="36"/>
    </row>
    <row r="62" spans="1:5" ht="15">
      <c r="A62" s="35"/>
      <c r="B62" s="36"/>
      <c r="C62" s="36"/>
      <c r="D62" s="36"/>
      <c r="E62" s="36"/>
    </row>
    <row r="63" spans="1:5" ht="15">
      <c r="A63" s="35"/>
      <c r="B63" s="36"/>
      <c r="C63" s="36"/>
      <c r="D63" s="36"/>
      <c r="E63" s="36"/>
    </row>
    <row r="64" spans="1:5" ht="15">
      <c r="A64" s="35"/>
      <c r="B64" s="36"/>
      <c r="C64" s="36"/>
      <c r="D64" s="36"/>
      <c r="E64" s="36"/>
    </row>
    <row r="65" spans="1:5" ht="15">
      <c r="A65" s="35"/>
      <c r="B65" s="36"/>
      <c r="C65" s="36"/>
      <c r="D65" s="36"/>
      <c r="E65" s="36"/>
    </row>
    <row r="66" spans="1:5" ht="15">
      <c r="A66" s="35"/>
      <c r="B66" s="36"/>
      <c r="C66" s="36"/>
      <c r="D66" s="36"/>
      <c r="E66" s="36"/>
    </row>
    <row r="67" spans="1:5" ht="15">
      <c r="A67" s="35"/>
      <c r="B67" s="36"/>
      <c r="C67" s="36"/>
      <c r="D67" s="36"/>
      <c r="E67" s="36"/>
    </row>
    <row r="68" spans="1:5" ht="15">
      <c r="A68" s="35"/>
      <c r="B68" s="36"/>
      <c r="C68" s="36"/>
      <c r="D68" s="36"/>
      <c r="E68" s="36"/>
    </row>
    <row r="69" spans="1:5" ht="15">
      <c r="A69" s="35"/>
      <c r="B69" s="36"/>
      <c r="C69" s="36"/>
      <c r="D69" s="36"/>
      <c r="E69" s="36"/>
    </row>
    <row r="70" spans="1:5" ht="15">
      <c r="A70" s="35"/>
      <c r="B70" s="36"/>
      <c r="C70" s="36"/>
      <c r="D70" s="36"/>
      <c r="E70" s="36"/>
    </row>
    <row r="71" spans="1:5" ht="15">
      <c r="A71" s="35"/>
      <c r="B71" s="36"/>
      <c r="C71" s="36"/>
      <c r="D71" s="36"/>
      <c r="E71" s="36"/>
    </row>
    <row r="72" spans="1:5" ht="15">
      <c r="A72" s="35"/>
      <c r="B72" s="36"/>
      <c r="C72" s="36"/>
      <c r="D72" s="36"/>
      <c r="E72" s="36"/>
    </row>
    <row r="73" spans="1:5" ht="15">
      <c r="A73" s="35"/>
      <c r="B73" s="36"/>
      <c r="C73" s="36"/>
      <c r="D73" s="36"/>
      <c r="E73" s="36"/>
    </row>
    <row r="74" spans="1:5" ht="15">
      <c r="A74" s="35"/>
      <c r="B74" s="36"/>
      <c r="C74" s="36"/>
      <c r="D74" s="36"/>
      <c r="E74" s="36"/>
    </row>
    <row r="75" spans="1:5" ht="15">
      <c r="A75" s="35"/>
      <c r="B75" s="36"/>
      <c r="C75" s="36"/>
      <c r="D75" s="36"/>
      <c r="E75" s="36"/>
    </row>
    <row r="76" spans="1:5" ht="15">
      <c r="A76" s="35"/>
      <c r="B76" s="36"/>
      <c r="C76" s="36"/>
      <c r="D76" s="36"/>
      <c r="E76" s="36"/>
    </row>
  </sheetData>
  <pageMargins left="0.7" right="0.7" top="0.75" bottom="0.75" header="0.3" footer="0.3"/>
  <pageSetup paperSize="0"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27538F-0C66-43E2-82B4-7BBBF50A7C53}">
  <sheetPr codeName="Ark21"/>
  <dimension ref="A1:AQ92"/>
  <sheetViews>
    <sheetView workbookViewId="0"/>
  </sheetViews>
  <sheetFormatPr baseColWidth="10" defaultColWidth="11.44140625" defaultRowHeight="13.2"/>
  <cols>
    <col min="1" max="1" width="14.5546875" style="22" customWidth="1"/>
    <col min="2" max="2" width="15.6640625" style="22" customWidth="1"/>
    <col min="3" max="3" width="16.33203125" style="22" customWidth="1"/>
    <col min="4" max="7" width="12.5546875" style="22" bestFit="1" customWidth="1"/>
    <col min="8" max="8" width="11.44140625" style="22"/>
    <col min="9" max="9" width="17.88671875" style="22" customWidth="1"/>
    <col min="10" max="10" width="13.109375" style="22" customWidth="1"/>
    <col min="11" max="11" width="18.88671875" style="22" customWidth="1"/>
    <col min="12" max="12" width="12.44140625" style="22" bestFit="1" customWidth="1"/>
    <col min="13" max="16384" width="11.44140625" style="22"/>
  </cols>
  <sheetData>
    <row r="1" spans="1:43" ht="15.6">
      <c r="A1" s="1" t="s">
        <v>0</v>
      </c>
      <c r="B1" s="7" t="s">
        <v>120</v>
      </c>
      <c r="L1" s="24"/>
      <c r="M1" s="24"/>
      <c r="N1" s="24"/>
      <c r="O1" s="24"/>
      <c r="P1" s="24"/>
      <c r="S1" s="24"/>
      <c r="T1" s="24"/>
      <c r="U1" s="24"/>
      <c r="V1" s="24"/>
      <c r="W1" s="24"/>
      <c r="X1" s="24"/>
    </row>
    <row r="2" spans="1:43" ht="15.6">
      <c r="A2" s="1" t="s">
        <v>2</v>
      </c>
      <c r="B2" s="2" t="s">
        <v>3</v>
      </c>
      <c r="L2" s="25"/>
      <c r="N2" s="25"/>
      <c r="O2" s="25"/>
      <c r="P2" s="25"/>
    </row>
    <row r="3" spans="1:43" ht="15.6">
      <c r="A3" s="1" t="s">
        <v>4</v>
      </c>
      <c r="B3" s="2"/>
      <c r="I3" s="25"/>
    </row>
    <row r="5" spans="1:43" ht="14.4">
      <c r="B5"/>
      <c r="C5"/>
      <c r="D5"/>
      <c r="E5"/>
      <c r="F5" s="32"/>
      <c r="G5" s="32"/>
      <c r="H5" s="32"/>
      <c r="I5" s="32"/>
      <c r="J5" s="32"/>
      <c r="K5" s="32"/>
      <c r="L5" s="32"/>
      <c r="M5" s="32"/>
      <c r="N5" s="32"/>
      <c r="O5" s="32"/>
      <c r="P5" s="32"/>
      <c r="Q5" s="32"/>
      <c r="R5" s="32"/>
      <c r="S5" s="32"/>
      <c r="T5" s="32"/>
      <c r="U5" s="32"/>
      <c r="V5" s="32"/>
      <c r="W5" s="32"/>
      <c r="X5" s="32"/>
      <c r="Y5" s="32"/>
      <c r="Z5" s="32"/>
      <c r="AA5" s="32"/>
      <c r="AB5" s="32"/>
      <c r="AC5" s="32"/>
      <c r="AD5" s="32"/>
      <c r="AE5" s="32"/>
      <c r="AF5" s="27"/>
      <c r="AG5" s="27"/>
      <c r="AH5" s="27"/>
      <c r="AI5" s="27"/>
      <c r="AJ5" s="27"/>
      <c r="AK5" s="27"/>
      <c r="AL5" s="27"/>
      <c r="AM5" s="27"/>
      <c r="AN5" s="27"/>
      <c r="AO5" s="27"/>
      <c r="AP5" s="27"/>
      <c r="AQ5" s="27"/>
    </row>
    <row r="6" spans="1:43" ht="15">
      <c r="A6" s="35"/>
      <c r="B6" s="36"/>
      <c r="C6" s="36"/>
      <c r="D6" s="36"/>
      <c r="E6" s="36"/>
      <c r="F6" s="28"/>
      <c r="G6" s="28"/>
      <c r="H6" s="28"/>
      <c r="I6" s="28"/>
      <c r="J6" s="28"/>
      <c r="K6" s="28"/>
      <c r="L6" s="28"/>
      <c r="M6" s="28"/>
      <c r="N6" s="28"/>
      <c r="O6" s="28"/>
      <c r="P6" s="28"/>
      <c r="Q6" s="28"/>
      <c r="R6" s="28"/>
      <c r="S6" s="28"/>
      <c r="T6" s="28"/>
      <c r="U6" s="28"/>
      <c r="V6" s="28"/>
      <c r="W6" s="28"/>
      <c r="X6" s="28"/>
      <c r="Y6" s="28"/>
      <c r="Z6" s="28"/>
      <c r="AA6" s="28"/>
      <c r="AB6" s="28"/>
      <c r="AC6" s="28"/>
      <c r="AD6" s="28"/>
      <c r="AE6" s="28"/>
    </row>
    <row r="7" spans="1:43" ht="15">
      <c r="A7" s="35"/>
      <c r="B7" s="34"/>
      <c r="C7" s="59"/>
      <c r="D7" s="59"/>
      <c r="E7" s="128"/>
      <c r="F7" s="25"/>
      <c r="G7" s="25"/>
      <c r="H7" s="28"/>
      <c r="I7" s="28"/>
      <c r="J7" s="28"/>
      <c r="K7" s="28"/>
      <c r="L7" s="28"/>
      <c r="M7" s="28"/>
      <c r="N7" s="28"/>
      <c r="O7" s="28"/>
      <c r="P7" s="28"/>
      <c r="Q7" s="28"/>
      <c r="R7" s="28"/>
      <c r="S7" s="28"/>
      <c r="T7" s="28"/>
      <c r="U7" s="28"/>
      <c r="V7" s="28"/>
      <c r="W7" s="28"/>
      <c r="X7" s="28"/>
      <c r="Y7" s="28"/>
      <c r="Z7" s="28"/>
      <c r="AA7" s="28"/>
      <c r="AB7" s="28"/>
      <c r="AC7" s="28"/>
      <c r="AD7" s="28"/>
      <c r="AE7" s="28"/>
    </row>
    <row r="8" spans="1:43" ht="15">
      <c r="A8" s="124" t="s">
        <v>113</v>
      </c>
      <c r="B8" s="45">
        <v>5.0999999999999996</v>
      </c>
      <c r="C8" s="45"/>
      <c r="D8" s="34"/>
      <c r="E8" s="127"/>
      <c r="F8" s="127"/>
      <c r="G8" s="28"/>
      <c r="H8" s="28"/>
      <c r="I8" s="28"/>
      <c r="J8" s="28"/>
      <c r="K8" s="28"/>
      <c r="L8" s="28"/>
      <c r="M8" s="28"/>
      <c r="N8" s="28"/>
      <c r="O8" s="28"/>
      <c r="P8" s="28"/>
      <c r="Q8" s="28"/>
      <c r="R8" s="28"/>
      <c r="S8" s="28"/>
      <c r="T8" s="28"/>
      <c r="U8" s="28"/>
      <c r="V8" s="28"/>
      <c r="W8" s="28"/>
      <c r="X8" s="28"/>
      <c r="Y8" s="28"/>
      <c r="Z8" s="28"/>
      <c r="AA8" s="28"/>
      <c r="AB8" s="28"/>
      <c r="AC8" s="28"/>
      <c r="AD8" s="28"/>
      <c r="AE8" s="28"/>
    </row>
    <row r="9" spans="1:43" ht="15">
      <c r="A9" s="124" t="s">
        <v>114</v>
      </c>
      <c r="B9" s="45">
        <v>-2.6</v>
      </c>
      <c r="C9" s="45"/>
      <c r="D9" s="34"/>
      <c r="E9" s="127"/>
      <c r="F9" s="127"/>
      <c r="G9" s="28"/>
      <c r="H9" s="28"/>
      <c r="I9" s="28"/>
      <c r="J9" s="28"/>
      <c r="K9" s="28"/>
      <c r="L9" s="28"/>
      <c r="M9" s="28"/>
      <c r="N9" s="28"/>
      <c r="O9" s="28"/>
      <c r="P9" s="28"/>
      <c r="Q9" s="28"/>
      <c r="R9" s="28"/>
      <c r="S9" s="28"/>
      <c r="T9" s="28"/>
      <c r="U9" s="28"/>
      <c r="V9" s="28"/>
      <c r="W9" s="28"/>
      <c r="X9" s="28"/>
      <c r="Y9" s="28"/>
      <c r="Z9" s="28"/>
      <c r="AA9" s="28"/>
      <c r="AB9" s="28"/>
      <c r="AC9" s="28"/>
      <c r="AD9" s="28"/>
      <c r="AE9" s="28"/>
    </row>
    <row r="10" spans="1:43" ht="15">
      <c r="A10" s="124" t="s">
        <v>115</v>
      </c>
      <c r="B10" s="45">
        <v>-0.7</v>
      </c>
      <c r="C10" s="45"/>
      <c r="D10" s="34"/>
      <c r="E10" s="127"/>
      <c r="F10" s="127"/>
      <c r="G10" s="28"/>
      <c r="H10" s="28"/>
      <c r="I10" s="28"/>
      <c r="J10" s="28"/>
      <c r="K10" s="28"/>
      <c r="L10" s="28"/>
      <c r="M10" s="28"/>
      <c r="N10" s="28"/>
      <c r="O10" s="28"/>
      <c r="P10" s="28"/>
      <c r="Q10" s="28"/>
      <c r="R10" s="28"/>
      <c r="S10" s="28"/>
      <c r="T10" s="28"/>
      <c r="U10" s="28"/>
      <c r="V10" s="28"/>
      <c r="W10" s="28"/>
      <c r="X10" s="28"/>
      <c r="Y10" s="28"/>
      <c r="Z10" s="28"/>
      <c r="AA10" s="28"/>
      <c r="AB10" s="28"/>
      <c r="AC10" s="28"/>
      <c r="AD10" s="28"/>
      <c r="AE10" s="28"/>
    </row>
    <row r="11" spans="1:43" ht="15">
      <c r="A11" s="124" t="s">
        <v>116</v>
      </c>
      <c r="B11" s="45">
        <v>11.4</v>
      </c>
      <c r="C11" s="45"/>
      <c r="D11" s="34"/>
      <c r="E11" s="127"/>
      <c r="F11" s="127"/>
      <c r="G11" s="28"/>
      <c r="H11" s="28"/>
      <c r="I11" s="28"/>
      <c r="J11" s="28"/>
      <c r="K11" s="28"/>
      <c r="L11" s="28"/>
      <c r="M11" s="28"/>
      <c r="N11" s="28"/>
      <c r="O11" s="28"/>
      <c r="P11" s="28"/>
      <c r="Q11" s="28"/>
      <c r="R11" s="28"/>
      <c r="S11" s="28"/>
      <c r="T11" s="28"/>
      <c r="U11" s="28"/>
      <c r="V11" s="28"/>
      <c r="W11" s="28"/>
      <c r="X11" s="28"/>
      <c r="Y11" s="28"/>
      <c r="Z11" s="28"/>
      <c r="AA11" s="28"/>
      <c r="AB11" s="28"/>
      <c r="AC11" s="28"/>
      <c r="AD11" s="28"/>
      <c r="AE11" s="28"/>
    </row>
    <row r="12" spans="1:43" ht="15">
      <c r="A12" s="124" t="s">
        <v>117</v>
      </c>
      <c r="B12" s="45">
        <v>9.4</v>
      </c>
      <c r="C12" s="45"/>
      <c r="D12" s="34"/>
      <c r="E12" s="127"/>
      <c r="F12" s="127"/>
      <c r="G12" s="28"/>
      <c r="H12" s="28"/>
      <c r="I12" s="28"/>
      <c r="J12" s="28"/>
      <c r="K12" s="28"/>
      <c r="L12" s="28"/>
      <c r="M12" s="28"/>
      <c r="N12" s="28"/>
      <c r="O12" s="28"/>
      <c r="P12" s="28"/>
      <c r="Q12" s="28"/>
      <c r="R12" s="28"/>
      <c r="S12" s="28"/>
      <c r="T12" s="28"/>
      <c r="U12" s="28"/>
      <c r="V12" s="28"/>
      <c r="W12" s="28"/>
      <c r="X12" s="28"/>
      <c r="Y12" s="28"/>
      <c r="Z12" s="28"/>
      <c r="AA12" s="28"/>
      <c r="AB12" s="28"/>
      <c r="AC12" s="28"/>
      <c r="AD12" s="28"/>
      <c r="AE12" s="28"/>
    </row>
    <row r="13" spans="1:43" ht="15">
      <c r="A13" s="124" t="s">
        <v>118</v>
      </c>
      <c r="B13" s="45">
        <v>-3.7</v>
      </c>
      <c r="C13" s="45"/>
      <c r="D13" s="34"/>
      <c r="E13" s="127"/>
      <c r="F13" s="127"/>
      <c r="G13" s="37"/>
      <c r="H13" s="28"/>
      <c r="I13" s="28"/>
      <c r="J13" s="28"/>
      <c r="K13" s="28"/>
      <c r="L13" s="28"/>
      <c r="M13" s="28"/>
      <c r="N13" s="28"/>
      <c r="O13" s="28"/>
      <c r="P13" s="28"/>
      <c r="Q13" s="28"/>
      <c r="R13" s="28"/>
      <c r="S13" s="28"/>
      <c r="T13" s="28"/>
      <c r="U13" s="28"/>
      <c r="V13" s="28"/>
      <c r="W13" s="28"/>
      <c r="X13" s="28"/>
      <c r="Y13" s="28"/>
      <c r="Z13" s="28"/>
      <c r="AA13" s="28"/>
      <c r="AB13" s="28"/>
      <c r="AC13" s="28"/>
      <c r="AD13" s="28"/>
      <c r="AE13" s="28"/>
    </row>
    <row r="14" spans="1:43" ht="15">
      <c r="A14" s="124" t="s">
        <v>119</v>
      </c>
      <c r="B14" s="45">
        <v>6.4</v>
      </c>
      <c r="C14" s="45"/>
      <c r="D14" s="34"/>
      <c r="E14" s="127"/>
      <c r="F14" s="127"/>
      <c r="G14" s="37"/>
      <c r="I14" s="28"/>
      <c r="J14" s="28"/>
      <c r="K14" s="28"/>
      <c r="L14" s="28"/>
      <c r="M14" s="28"/>
      <c r="N14" s="28"/>
    </row>
    <row r="15" spans="1:43" ht="15">
      <c r="A15" s="124" t="s">
        <v>81</v>
      </c>
      <c r="B15" s="45">
        <v>12.8</v>
      </c>
      <c r="C15" s="45"/>
      <c r="D15" s="34"/>
      <c r="E15" s="127"/>
      <c r="F15" s="127"/>
      <c r="G15" s="37"/>
      <c r="H15" s="26"/>
      <c r="I15" s="28"/>
      <c r="J15" s="28"/>
      <c r="K15" s="28"/>
      <c r="L15" s="28"/>
      <c r="M15" s="28"/>
      <c r="N15" s="28"/>
    </row>
    <row r="16" spans="1:43" ht="15">
      <c r="A16" s="124"/>
      <c r="B16" s="45"/>
      <c r="C16" s="45"/>
      <c r="D16" s="34"/>
      <c r="E16" s="36"/>
      <c r="F16" s="36"/>
      <c r="G16" s="37"/>
      <c r="H16" s="28"/>
      <c r="I16" s="28"/>
      <c r="J16" s="28"/>
      <c r="K16" s="28"/>
      <c r="L16" s="28"/>
      <c r="M16" s="28"/>
      <c r="N16" s="28"/>
      <c r="O16" s="28"/>
      <c r="P16" s="28"/>
      <c r="Q16" s="28"/>
      <c r="R16" s="28"/>
      <c r="S16" s="28"/>
      <c r="T16" s="28"/>
      <c r="U16" s="28"/>
      <c r="V16" s="28"/>
      <c r="W16" s="28"/>
      <c r="X16" s="28"/>
      <c r="Y16" s="28"/>
      <c r="Z16" s="28"/>
      <c r="AA16" s="28"/>
      <c r="AB16" s="28"/>
      <c r="AC16" s="28"/>
      <c r="AD16" s="28"/>
      <c r="AE16" s="28"/>
    </row>
    <row r="17" spans="1:31" ht="15">
      <c r="A17" s="124"/>
      <c r="B17" s="45"/>
      <c r="C17" s="45"/>
      <c r="D17" s="34"/>
      <c r="E17" s="36"/>
      <c r="F17" s="36"/>
      <c r="G17" s="37"/>
      <c r="H17" s="28"/>
      <c r="I17" s="28"/>
      <c r="J17" s="28"/>
      <c r="K17" s="28"/>
      <c r="L17" s="28"/>
      <c r="M17" s="28"/>
      <c r="N17" s="28"/>
      <c r="O17" s="28"/>
      <c r="P17" s="28"/>
      <c r="Q17" s="28"/>
      <c r="R17" s="28"/>
      <c r="S17" s="28"/>
      <c r="T17" s="28"/>
      <c r="U17" s="28"/>
      <c r="V17" s="28"/>
      <c r="W17" s="28"/>
      <c r="X17" s="28"/>
      <c r="Y17" s="28"/>
      <c r="Z17" s="28"/>
      <c r="AA17" s="28"/>
      <c r="AB17" s="28"/>
      <c r="AC17" s="28"/>
      <c r="AD17" s="28"/>
      <c r="AE17" s="28"/>
    </row>
    <row r="18" spans="1:31" ht="15">
      <c r="A18" s="124"/>
      <c r="B18" s="45"/>
      <c r="C18" s="45"/>
      <c r="D18" s="34"/>
      <c r="E18" s="36"/>
      <c r="F18" s="36"/>
      <c r="G18" s="39"/>
      <c r="H18" s="28"/>
      <c r="I18" s="29"/>
      <c r="J18" s="29"/>
      <c r="K18" s="29"/>
      <c r="L18" s="29"/>
      <c r="M18" s="29"/>
      <c r="N18" s="28"/>
      <c r="O18" s="28"/>
      <c r="P18" s="28"/>
      <c r="Q18" s="28"/>
      <c r="R18" s="28"/>
      <c r="S18" s="28"/>
      <c r="T18" s="28"/>
      <c r="U18" s="28"/>
      <c r="V18" s="28"/>
      <c r="W18" s="28"/>
      <c r="X18" s="28"/>
      <c r="Y18" s="28"/>
      <c r="Z18" s="28"/>
      <c r="AA18" s="28"/>
      <c r="AB18" s="28"/>
      <c r="AC18" s="28"/>
      <c r="AD18" s="28"/>
      <c r="AE18" s="28"/>
    </row>
    <row r="19" spans="1:31" ht="15">
      <c r="A19" s="124"/>
      <c r="B19" s="45"/>
      <c r="C19" s="45"/>
      <c r="D19" s="34"/>
      <c r="E19" s="36"/>
      <c r="F19" s="36"/>
      <c r="G19" s="37"/>
      <c r="H19" s="28"/>
      <c r="I19" s="28"/>
      <c r="J19" s="28"/>
      <c r="K19" s="28"/>
      <c r="L19" s="28"/>
      <c r="M19" s="28"/>
      <c r="N19" s="28"/>
      <c r="O19" s="28"/>
      <c r="P19" s="28"/>
      <c r="Q19" s="28"/>
      <c r="R19" s="28"/>
      <c r="S19" s="28"/>
      <c r="T19" s="28"/>
      <c r="U19" s="28"/>
      <c r="V19" s="28"/>
      <c r="W19" s="28"/>
      <c r="X19" s="28"/>
      <c r="Y19" s="28"/>
      <c r="Z19" s="28"/>
      <c r="AA19" s="28"/>
      <c r="AB19" s="28"/>
      <c r="AC19" s="28"/>
      <c r="AD19" s="28"/>
      <c r="AE19" s="28"/>
    </row>
    <row r="20" spans="1:31" ht="15">
      <c r="A20" s="124"/>
      <c r="B20" s="45"/>
      <c r="C20" s="45"/>
      <c r="D20" s="34"/>
      <c r="E20" s="36"/>
      <c r="F20" s="36"/>
      <c r="G20" s="39"/>
      <c r="H20" s="28"/>
      <c r="I20" s="28"/>
      <c r="J20" s="28"/>
      <c r="K20" s="28"/>
      <c r="L20" s="28"/>
      <c r="M20" s="28"/>
      <c r="N20" s="28"/>
      <c r="O20" s="28"/>
      <c r="P20" s="28"/>
      <c r="Q20" s="28"/>
      <c r="R20" s="28"/>
      <c r="S20" s="28"/>
      <c r="T20" s="28"/>
      <c r="U20" s="28"/>
      <c r="V20" s="28"/>
      <c r="W20" s="28"/>
      <c r="X20" s="28"/>
      <c r="Y20" s="28"/>
      <c r="Z20" s="28"/>
      <c r="AA20" s="28"/>
      <c r="AB20" s="28"/>
      <c r="AC20" s="28"/>
      <c r="AD20" s="28"/>
      <c r="AE20" s="28"/>
    </row>
    <row r="21" spans="1:31" ht="15">
      <c r="A21" s="124"/>
      <c r="B21" s="45"/>
      <c r="C21" s="45"/>
      <c r="D21" s="34"/>
      <c r="E21" s="36"/>
      <c r="F21" s="36"/>
      <c r="G21" s="41"/>
    </row>
    <row r="22" spans="1:31" ht="15">
      <c r="A22" s="124"/>
      <c r="B22" s="45"/>
      <c r="C22" s="45"/>
      <c r="D22" s="34"/>
      <c r="E22" s="36"/>
      <c r="F22" s="36"/>
      <c r="G22" s="42"/>
      <c r="I22" s="28"/>
    </row>
    <row r="23" spans="1:31" ht="15">
      <c r="A23" s="124"/>
      <c r="B23" s="45"/>
      <c r="C23" s="45"/>
      <c r="D23" s="34"/>
      <c r="E23" s="36"/>
      <c r="F23" s="36"/>
      <c r="G23" s="43"/>
    </row>
    <row r="24" spans="1:31" ht="15">
      <c r="A24" s="124"/>
      <c r="B24" s="45"/>
      <c r="C24" s="45"/>
      <c r="D24" s="34"/>
      <c r="E24" s="36"/>
      <c r="F24" s="36"/>
      <c r="G24" s="43"/>
    </row>
    <row r="25" spans="1:31" ht="15">
      <c r="A25" s="124"/>
      <c r="B25" s="45"/>
      <c r="C25" s="45"/>
      <c r="D25" s="34"/>
      <c r="E25" s="36"/>
      <c r="F25" s="36"/>
      <c r="G25" s="43"/>
    </row>
    <row r="26" spans="1:31" ht="15">
      <c r="A26" s="124"/>
      <c r="B26" s="45"/>
      <c r="C26" s="45"/>
      <c r="D26" s="34"/>
      <c r="E26" s="36"/>
      <c r="F26" s="36"/>
      <c r="G26" s="43"/>
    </row>
    <row r="27" spans="1:31" ht="15">
      <c r="A27" s="124"/>
      <c r="B27" s="45"/>
      <c r="C27" s="59"/>
      <c r="D27" s="34"/>
      <c r="E27" s="36"/>
      <c r="F27" s="36"/>
      <c r="G27" s="43"/>
    </row>
    <row r="28" spans="1:31" ht="15">
      <c r="A28" s="124"/>
      <c r="B28" s="45"/>
      <c r="C28" s="45"/>
      <c r="D28" s="34"/>
      <c r="E28" s="36"/>
      <c r="F28" s="36"/>
      <c r="G28" s="43"/>
    </row>
    <row r="29" spans="1:31" ht="15">
      <c r="A29" s="124"/>
      <c r="B29" s="45"/>
      <c r="C29" s="45"/>
      <c r="D29" s="34"/>
      <c r="E29" s="36"/>
      <c r="F29" s="36"/>
      <c r="G29" s="43"/>
    </row>
    <row r="30" spans="1:31" ht="15">
      <c r="A30" s="124"/>
      <c r="B30" s="45"/>
      <c r="C30" s="45"/>
      <c r="D30" s="34"/>
      <c r="E30" s="36"/>
      <c r="F30" s="36"/>
      <c r="G30" s="43"/>
    </row>
    <row r="31" spans="1:31" ht="15">
      <c r="A31" s="124"/>
      <c r="B31" s="45"/>
      <c r="C31" s="45"/>
      <c r="D31" s="34"/>
      <c r="E31" s="36"/>
      <c r="F31" s="36"/>
      <c r="G31" s="43"/>
    </row>
    <row r="32" spans="1:31" ht="15">
      <c r="A32" s="124"/>
      <c r="B32" s="45"/>
      <c r="C32" s="45"/>
      <c r="D32" s="34"/>
      <c r="E32" s="36"/>
      <c r="F32" s="36"/>
      <c r="G32" s="43"/>
    </row>
    <row r="33" spans="1:7" ht="15">
      <c r="A33" s="124"/>
      <c r="B33" s="45"/>
      <c r="C33" s="45"/>
      <c r="D33" s="34"/>
      <c r="E33" s="36"/>
      <c r="F33" s="36"/>
      <c r="G33" s="43"/>
    </row>
    <row r="34" spans="1:7" ht="15">
      <c r="A34" s="125"/>
      <c r="B34" s="28"/>
      <c r="C34" s="45"/>
      <c r="E34" s="36"/>
      <c r="F34" s="36"/>
      <c r="G34" s="36"/>
    </row>
    <row r="35" spans="1:7" ht="15">
      <c r="A35" s="126"/>
      <c r="B35" s="127"/>
      <c r="C35" s="45"/>
      <c r="D35" s="36"/>
      <c r="E35" s="36"/>
      <c r="F35" s="36"/>
    </row>
    <row r="36" spans="1:7" ht="15">
      <c r="A36" s="126"/>
      <c r="B36" s="127"/>
      <c r="C36" s="127"/>
      <c r="D36" s="36"/>
      <c r="E36" s="36"/>
      <c r="F36" s="36"/>
      <c r="G36" s="25"/>
    </row>
    <row r="37" spans="1:7" ht="15">
      <c r="A37" s="126"/>
      <c r="B37" s="127"/>
      <c r="C37" s="127"/>
      <c r="D37" s="36"/>
      <c r="E37" s="36"/>
      <c r="F37" s="36"/>
      <c r="G37" s="25"/>
    </row>
    <row r="38" spans="1:7" ht="15">
      <c r="A38" s="126"/>
      <c r="B38" s="127"/>
      <c r="C38" s="127"/>
      <c r="D38" s="36"/>
      <c r="E38" s="36"/>
      <c r="F38" s="36"/>
      <c r="G38" s="25"/>
    </row>
    <row r="39" spans="1:7" ht="15">
      <c r="A39" s="126"/>
      <c r="B39" s="127"/>
      <c r="C39" s="127"/>
      <c r="D39" s="36"/>
      <c r="E39" s="36"/>
      <c r="F39" s="36"/>
      <c r="G39" s="31"/>
    </row>
    <row r="40" spans="1:7" ht="15">
      <c r="A40" s="126"/>
      <c r="B40" s="127"/>
      <c r="C40" s="127"/>
      <c r="D40" s="36"/>
      <c r="E40" s="36"/>
      <c r="F40" s="36"/>
    </row>
    <row r="41" spans="1:7" ht="15">
      <c r="A41" s="126"/>
      <c r="B41" s="127"/>
      <c r="C41" s="127"/>
      <c r="D41" s="36"/>
      <c r="E41" s="36"/>
      <c r="F41" s="36"/>
    </row>
    <row r="42" spans="1:7" ht="15">
      <c r="A42" s="126"/>
      <c r="B42" s="127"/>
      <c r="C42" s="127"/>
      <c r="D42" s="36"/>
      <c r="E42" s="36"/>
      <c r="F42" s="36"/>
      <c r="G42" s="25"/>
    </row>
    <row r="43" spans="1:7" ht="15">
      <c r="A43" s="126"/>
      <c r="B43" s="127"/>
      <c r="C43" s="127"/>
      <c r="D43" s="36"/>
      <c r="E43" s="36"/>
      <c r="F43" s="36"/>
      <c r="G43" s="25"/>
    </row>
    <row r="44" spans="1:7" ht="15">
      <c r="A44" s="126"/>
      <c r="B44" s="127"/>
      <c r="C44" s="127"/>
      <c r="D44" s="36"/>
      <c r="E44" s="36"/>
      <c r="F44" s="36"/>
    </row>
    <row r="45" spans="1:7" ht="15">
      <c r="A45" s="126"/>
      <c r="B45" s="127"/>
      <c r="C45" s="127"/>
      <c r="D45" s="36"/>
      <c r="E45" s="36"/>
      <c r="F45" s="36"/>
      <c r="G45" s="25"/>
    </row>
    <row r="46" spans="1:7" ht="15">
      <c r="A46" s="126"/>
      <c r="B46" s="127"/>
      <c r="C46" s="127"/>
      <c r="D46" s="36"/>
      <c r="E46" s="36"/>
      <c r="F46" s="36"/>
      <c r="G46" s="25"/>
    </row>
    <row r="47" spans="1:7" ht="15">
      <c r="A47" s="126"/>
      <c r="B47" s="127"/>
      <c r="C47" s="127"/>
      <c r="D47" s="36"/>
      <c r="E47" s="36"/>
      <c r="F47" s="36"/>
    </row>
    <row r="48" spans="1:7" ht="15">
      <c r="A48" s="126"/>
      <c r="B48" s="127"/>
      <c r="C48" s="127"/>
      <c r="D48" s="36"/>
      <c r="E48" s="36"/>
      <c r="F48" s="36"/>
    </row>
    <row r="49" spans="1:6" ht="15">
      <c r="A49" s="126"/>
      <c r="B49" s="127"/>
      <c r="C49" s="127"/>
      <c r="D49" s="36"/>
      <c r="E49" s="36"/>
      <c r="F49" s="36"/>
    </row>
    <row r="50" spans="1:6" ht="15">
      <c r="A50" s="126"/>
      <c r="B50" s="127"/>
      <c r="C50" s="127"/>
      <c r="D50" s="36"/>
      <c r="E50" s="36"/>
      <c r="F50" s="36"/>
    </row>
    <row r="51" spans="1:6" ht="15">
      <c r="A51" s="35"/>
      <c r="B51" s="36"/>
      <c r="C51" s="36"/>
      <c r="D51" s="36"/>
      <c r="E51" s="36"/>
    </row>
    <row r="52" spans="1:6" ht="15">
      <c r="A52" s="35"/>
      <c r="B52" s="36"/>
      <c r="C52" s="36"/>
      <c r="D52" s="36"/>
      <c r="E52" s="36"/>
    </row>
    <row r="53" spans="1:6" ht="15">
      <c r="A53" s="35"/>
      <c r="B53" s="36"/>
      <c r="C53" s="36"/>
      <c r="D53" s="36"/>
      <c r="E53" s="36"/>
    </row>
    <row r="54" spans="1:6" ht="15">
      <c r="A54" s="35"/>
      <c r="B54" s="36"/>
      <c r="C54" s="36"/>
      <c r="D54" s="36"/>
      <c r="E54" s="36"/>
    </row>
    <row r="55" spans="1:6" ht="15">
      <c r="A55" s="35"/>
      <c r="B55" s="36"/>
      <c r="C55" s="36"/>
      <c r="D55" s="36"/>
      <c r="E55" s="36"/>
    </row>
    <row r="56" spans="1:6" ht="15">
      <c r="A56" s="35"/>
      <c r="B56" s="36"/>
      <c r="C56" s="36"/>
      <c r="D56" s="36"/>
      <c r="E56" s="36"/>
    </row>
    <row r="57" spans="1:6" ht="15">
      <c r="A57" s="35"/>
      <c r="B57" s="36"/>
      <c r="C57" s="36"/>
      <c r="D57" s="36"/>
      <c r="E57" s="36"/>
    </row>
    <row r="58" spans="1:6" ht="15">
      <c r="A58" s="35"/>
      <c r="B58" s="36"/>
      <c r="C58" s="36"/>
      <c r="D58" s="36"/>
      <c r="E58" s="36"/>
    </row>
    <row r="59" spans="1:6" ht="15">
      <c r="A59" s="35"/>
      <c r="B59" s="36"/>
      <c r="C59" s="36"/>
      <c r="D59" s="36"/>
      <c r="E59" s="36"/>
    </row>
    <row r="60" spans="1:6" ht="15">
      <c r="A60" s="35"/>
      <c r="B60" s="36"/>
      <c r="C60" s="36"/>
      <c r="D60" s="36"/>
      <c r="E60" s="36"/>
    </row>
    <row r="61" spans="1:6" ht="15">
      <c r="A61" s="35"/>
      <c r="B61" s="36"/>
      <c r="C61" s="36"/>
      <c r="D61" s="36"/>
      <c r="E61" s="36"/>
    </row>
    <row r="62" spans="1:6" ht="15">
      <c r="A62" s="35"/>
      <c r="B62" s="36"/>
      <c r="C62" s="36"/>
      <c r="D62" s="36"/>
      <c r="E62" s="36"/>
    </row>
    <row r="63" spans="1:6" ht="15">
      <c r="A63" s="35"/>
      <c r="B63" s="36"/>
      <c r="C63" s="36"/>
      <c r="D63" s="36"/>
      <c r="E63" s="36"/>
    </row>
    <row r="64" spans="1:6" ht="15">
      <c r="A64" s="35"/>
      <c r="B64" s="36"/>
      <c r="C64" s="36"/>
      <c r="D64" s="36"/>
      <c r="E64" s="36"/>
    </row>
    <row r="65" spans="1:5" ht="15">
      <c r="A65" s="35"/>
      <c r="B65" s="36"/>
      <c r="C65" s="36"/>
      <c r="D65" s="36"/>
      <c r="E65" s="36"/>
    </row>
    <row r="66" spans="1:5" ht="15">
      <c r="A66" s="35"/>
      <c r="B66" s="36"/>
      <c r="C66" s="36"/>
      <c r="D66" s="36"/>
      <c r="E66" s="36"/>
    </row>
    <row r="67" spans="1:5" ht="15">
      <c r="A67" s="35"/>
      <c r="B67" s="36"/>
      <c r="C67" s="36"/>
      <c r="D67" s="36"/>
      <c r="E67" s="36"/>
    </row>
    <row r="68" spans="1:5" ht="15">
      <c r="A68" s="35"/>
      <c r="B68" s="36"/>
      <c r="C68" s="36"/>
      <c r="D68" s="36"/>
      <c r="E68" s="36"/>
    </row>
    <row r="69" spans="1:5" ht="15">
      <c r="A69" s="35"/>
      <c r="B69" s="36"/>
      <c r="C69" s="36"/>
      <c r="D69" s="36"/>
      <c r="E69" s="36"/>
    </row>
    <row r="70" spans="1:5" ht="15">
      <c r="A70" s="35"/>
      <c r="B70" s="36"/>
      <c r="C70" s="36"/>
      <c r="D70" s="36"/>
      <c r="E70" s="36"/>
    </row>
    <row r="71" spans="1:5" ht="15">
      <c r="A71" s="35"/>
      <c r="B71" s="36"/>
      <c r="C71" s="36"/>
      <c r="D71" s="36"/>
      <c r="E71" s="36"/>
    </row>
    <row r="72" spans="1:5" ht="15">
      <c r="A72" s="35"/>
      <c r="B72" s="36"/>
      <c r="C72" s="36"/>
      <c r="D72" s="36"/>
      <c r="E72" s="36"/>
    </row>
    <row r="73" spans="1:5" ht="15">
      <c r="A73" s="35"/>
      <c r="B73" s="36"/>
      <c r="C73" s="36"/>
      <c r="D73" s="36"/>
      <c r="E73" s="36"/>
    </row>
    <row r="74" spans="1:5" ht="15">
      <c r="A74" s="35"/>
      <c r="B74" s="36"/>
      <c r="C74" s="36"/>
      <c r="D74" s="36"/>
      <c r="E74" s="36"/>
    </row>
    <row r="75" spans="1:5" ht="15">
      <c r="A75" s="35"/>
      <c r="B75" s="36"/>
      <c r="C75" s="36"/>
      <c r="D75" s="36"/>
      <c r="E75" s="36"/>
    </row>
    <row r="76" spans="1:5" ht="15">
      <c r="A76" s="35"/>
      <c r="B76" s="36"/>
      <c r="C76" s="36"/>
      <c r="D76" s="36"/>
      <c r="E76" s="36"/>
    </row>
    <row r="77" spans="1:5" ht="15">
      <c r="A77" s="35"/>
      <c r="B77" s="36"/>
      <c r="C77" s="36"/>
      <c r="D77" s="36"/>
      <c r="E77" s="36"/>
    </row>
    <row r="78" spans="1:5" ht="15">
      <c r="A78" s="35"/>
      <c r="B78" s="36"/>
      <c r="C78" s="36"/>
      <c r="D78" s="36"/>
      <c r="E78" s="36"/>
    </row>
    <row r="79" spans="1:5" ht="15">
      <c r="A79" s="35"/>
      <c r="B79" s="36"/>
      <c r="C79" s="36"/>
      <c r="D79" s="36"/>
      <c r="E79" s="36"/>
    </row>
    <row r="80" spans="1:5" ht="15">
      <c r="A80" s="35"/>
      <c r="B80" s="36"/>
      <c r="C80" s="36"/>
      <c r="D80" s="36"/>
      <c r="E80" s="36"/>
    </row>
    <row r="81" spans="1:5" ht="15">
      <c r="A81" s="35"/>
      <c r="B81" s="36"/>
      <c r="C81" s="36"/>
      <c r="D81" s="36"/>
      <c r="E81" s="36"/>
    </row>
    <row r="82" spans="1:5" ht="15">
      <c r="A82" s="35"/>
      <c r="B82" s="36"/>
      <c r="C82" s="36"/>
      <c r="D82" s="36"/>
      <c r="E82" s="36"/>
    </row>
    <row r="83" spans="1:5" ht="15">
      <c r="A83" s="35"/>
      <c r="B83" s="36"/>
      <c r="C83" s="36"/>
      <c r="D83" s="36"/>
      <c r="E83" s="36"/>
    </row>
    <row r="84" spans="1:5" ht="15">
      <c r="A84" s="35"/>
      <c r="B84" s="36"/>
      <c r="C84" s="36"/>
      <c r="D84" s="36"/>
      <c r="E84" s="36"/>
    </row>
    <row r="85" spans="1:5" ht="15">
      <c r="A85" s="35"/>
      <c r="B85" s="36"/>
      <c r="C85" s="36"/>
      <c r="D85" s="36"/>
      <c r="E85" s="36"/>
    </row>
    <row r="86" spans="1:5" ht="15">
      <c r="A86" s="35"/>
      <c r="B86" s="36"/>
      <c r="C86" s="36"/>
      <c r="D86" s="36"/>
      <c r="E86" s="36"/>
    </row>
    <row r="87" spans="1:5" ht="15">
      <c r="A87" s="35"/>
      <c r="B87" s="36"/>
      <c r="C87" s="36"/>
      <c r="D87" s="36"/>
      <c r="E87" s="36"/>
    </row>
    <row r="88" spans="1:5" ht="15">
      <c r="A88" s="35"/>
      <c r="B88" s="36"/>
      <c r="C88" s="36"/>
      <c r="D88" s="36"/>
      <c r="E88" s="36"/>
    </row>
    <row r="89" spans="1:5" ht="15">
      <c r="A89" s="35"/>
      <c r="B89" s="36"/>
      <c r="C89" s="36"/>
      <c r="D89" s="36"/>
      <c r="E89" s="36"/>
    </row>
    <row r="90" spans="1:5" ht="15">
      <c r="A90" s="35"/>
      <c r="B90" s="36"/>
      <c r="C90" s="36"/>
      <c r="D90" s="36"/>
      <c r="E90" s="36"/>
    </row>
    <row r="91" spans="1:5" ht="15">
      <c r="A91" s="35"/>
      <c r="B91" s="36"/>
      <c r="C91" s="36"/>
      <c r="D91" s="36"/>
      <c r="E91" s="36"/>
    </row>
    <row r="92" spans="1:5" ht="15">
      <c r="A92" s="35"/>
      <c r="B92" s="36"/>
      <c r="C92" s="36"/>
      <c r="D92" s="36"/>
      <c r="E92" s="36"/>
    </row>
  </sheetData>
  <pageMargins left="0.7" right="0.7" top="0.75" bottom="0.75" header="0.3" footer="0.3"/>
  <pageSetup paperSize="0"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4CDC07-413F-4CDA-BC8C-A053C6224781}">
  <sheetPr codeName="Ark22"/>
  <dimension ref="A1:X26"/>
  <sheetViews>
    <sheetView workbookViewId="0"/>
  </sheetViews>
  <sheetFormatPr baseColWidth="10" defaultColWidth="9.109375" defaultRowHeight="15.6"/>
  <cols>
    <col min="1" max="1" width="16.5546875" style="47" customWidth="1"/>
    <col min="2" max="2" width="12" style="47" bestFit="1" customWidth="1"/>
    <col min="3" max="5" width="10.109375" style="47" bestFit="1" customWidth="1"/>
    <col min="6" max="9" width="8.6640625" style="47" bestFit="1" customWidth="1"/>
    <col min="10" max="16384" width="9.109375" style="47"/>
  </cols>
  <sheetData>
    <row r="1" spans="1:22" ht="16.2">
      <c r="A1" s="1" t="s">
        <v>0</v>
      </c>
      <c r="B1" s="1" t="s">
        <v>121</v>
      </c>
      <c r="C1" s="19"/>
      <c r="D1" s="19"/>
      <c r="E1" s="19"/>
      <c r="F1" s="19"/>
      <c r="G1" s="19"/>
      <c r="H1" s="19"/>
      <c r="I1" s="19"/>
      <c r="J1" s="19"/>
      <c r="K1" s="19"/>
      <c r="L1" s="19"/>
      <c r="M1" s="19"/>
      <c r="N1" s="19"/>
      <c r="O1" s="19"/>
      <c r="P1" s="19"/>
      <c r="Q1" s="19"/>
      <c r="R1" s="19"/>
      <c r="S1" s="19"/>
      <c r="T1" s="19"/>
      <c r="U1" s="19"/>
      <c r="V1" s="19"/>
    </row>
    <row r="2" spans="1:22" ht="16.2">
      <c r="A2" s="1" t="s">
        <v>2</v>
      </c>
      <c r="B2" s="2" t="s">
        <v>3</v>
      </c>
      <c r="C2" s="19"/>
      <c r="D2" s="19"/>
      <c r="E2" s="19"/>
      <c r="F2" s="19"/>
      <c r="G2" s="19"/>
      <c r="H2" s="19"/>
      <c r="I2" s="19"/>
      <c r="J2" s="19"/>
      <c r="K2" s="19"/>
      <c r="L2" s="19"/>
      <c r="M2" s="19"/>
      <c r="N2" s="19"/>
      <c r="O2" s="19"/>
      <c r="P2" s="19"/>
      <c r="Q2" s="19"/>
      <c r="R2" s="19"/>
      <c r="S2" s="19"/>
      <c r="T2" s="19"/>
      <c r="U2" s="19"/>
      <c r="V2" s="19"/>
    </row>
    <row r="3" spans="1:22" ht="16.2">
      <c r="A3" s="1" t="s">
        <v>4</v>
      </c>
      <c r="B3" s="2" t="s">
        <v>122</v>
      </c>
      <c r="C3" s="19"/>
      <c r="D3" s="19"/>
      <c r="E3" s="19"/>
      <c r="F3" s="19"/>
      <c r="G3" s="19"/>
      <c r="H3" s="19"/>
      <c r="I3" s="19"/>
      <c r="J3" s="19"/>
      <c r="K3" s="19"/>
      <c r="L3" s="19"/>
      <c r="M3" s="19"/>
      <c r="N3" s="19"/>
      <c r="O3" s="19"/>
      <c r="P3" s="19"/>
      <c r="Q3" s="19"/>
      <c r="R3" s="19"/>
      <c r="S3" s="19"/>
      <c r="T3" s="19"/>
      <c r="U3" s="19"/>
      <c r="V3" s="19"/>
    </row>
    <row r="4" spans="1:22">
      <c r="A4" s="51"/>
      <c r="B4" s="51"/>
      <c r="C4" s="51"/>
      <c r="D4" s="51"/>
      <c r="E4" s="51"/>
      <c r="F4" s="51"/>
      <c r="G4" s="51"/>
      <c r="H4" s="51"/>
      <c r="I4" s="19"/>
      <c r="J4" s="19"/>
      <c r="K4" s="19"/>
      <c r="L4" s="19"/>
      <c r="M4" s="19"/>
      <c r="N4" s="19"/>
      <c r="O4" s="19"/>
      <c r="P4" s="19"/>
      <c r="Q4" s="19"/>
      <c r="R4" s="19"/>
      <c r="S4" s="19"/>
      <c r="T4" s="19"/>
      <c r="U4" s="19"/>
      <c r="V4" s="19"/>
    </row>
    <row r="5" spans="1:22">
      <c r="A5" s="51" t="s">
        <v>16</v>
      </c>
      <c r="B5" s="123" t="s">
        <v>123</v>
      </c>
      <c r="C5" s="123" t="s">
        <v>124</v>
      </c>
      <c r="D5" s="123"/>
      <c r="E5" s="123"/>
      <c r="F5" s="60"/>
      <c r="G5" s="61"/>
      <c r="H5" s="51"/>
      <c r="I5" s="18"/>
      <c r="J5" s="19"/>
      <c r="K5" s="19"/>
      <c r="L5" s="19"/>
      <c r="M5" s="19"/>
      <c r="N5" s="19"/>
      <c r="O5" s="19"/>
      <c r="P5" s="19"/>
      <c r="Q5" s="19"/>
      <c r="R5" s="19"/>
      <c r="S5" s="19"/>
      <c r="T5" s="19"/>
      <c r="U5" s="19"/>
      <c r="V5" s="19"/>
    </row>
    <row r="6" spans="1:22">
      <c r="A6" s="51" t="s">
        <v>125</v>
      </c>
      <c r="B6" s="132">
        <v>5</v>
      </c>
      <c r="C6" s="19">
        <v>19</v>
      </c>
      <c r="D6" s="62">
        <v>0</v>
      </c>
      <c r="E6" s="19"/>
      <c r="F6" s="19"/>
      <c r="G6" s="19"/>
      <c r="H6" s="58"/>
      <c r="I6" s="21"/>
      <c r="J6" s="19"/>
      <c r="K6" s="19"/>
      <c r="L6" s="19"/>
      <c r="M6" s="63"/>
      <c r="N6" s="63"/>
      <c r="O6" s="63"/>
      <c r="P6" s="63"/>
      <c r="Q6" s="63"/>
      <c r="R6" s="63"/>
      <c r="S6" s="63"/>
      <c r="T6" s="63"/>
      <c r="U6" s="63"/>
      <c r="V6" s="63"/>
    </row>
    <row r="7" spans="1:22">
      <c r="A7" s="51" t="s">
        <v>126</v>
      </c>
      <c r="B7" s="19">
        <v>21</v>
      </c>
      <c r="C7" s="19">
        <v>26</v>
      </c>
      <c r="D7" s="19"/>
      <c r="E7" s="19"/>
      <c r="F7" s="19"/>
      <c r="G7" s="62"/>
      <c r="H7" s="58"/>
      <c r="I7" s="21"/>
      <c r="J7" s="19"/>
      <c r="K7" s="19"/>
      <c r="L7" s="19"/>
      <c r="M7" s="63"/>
      <c r="N7" s="63"/>
      <c r="O7" s="63"/>
      <c r="P7" s="63"/>
      <c r="Q7" s="63"/>
      <c r="R7" s="63"/>
      <c r="S7" s="63"/>
      <c r="T7" s="63"/>
      <c r="U7" s="63"/>
      <c r="V7" s="63"/>
    </row>
    <row r="8" spans="1:22">
      <c r="A8" s="51" t="s">
        <v>127</v>
      </c>
      <c r="B8" s="19">
        <v>30</v>
      </c>
      <c r="C8" s="19">
        <v>23</v>
      </c>
      <c r="D8" s="19"/>
      <c r="E8" s="19"/>
      <c r="F8" s="19"/>
      <c r="G8" s="62"/>
      <c r="H8" s="58"/>
      <c r="I8" s="21"/>
      <c r="J8" s="19"/>
      <c r="K8" s="19"/>
      <c r="L8" s="19"/>
      <c r="M8" s="63"/>
      <c r="N8" s="63"/>
      <c r="O8" s="63"/>
      <c r="P8" s="63"/>
      <c r="Q8" s="63"/>
      <c r="R8" s="63"/>
      <c r="S8" s="63"/>
      <c r="T8" s="63"/>
      <c r="U8" s="63"/>
      <c r="V8" s="63"/>
    </row>
    <row r="9" spans="1:22">
      <c r="A9" s="51" t="s">
        <v>128</v>
      </c>
      <c r="B9" s="19">
        <v>24</v>
      </c>
      <c r="C9" s="19">
        <v>7</v>
      </c>
      <c r="D9" s="19"/>
      <c r="E9" s="19"/>
      <c r="F9" s="19"/>
      <c r="G9" s="62"/>
      <c r="H9" s="58"/>
      <c r="I9" s="21"/>
      <c r="J9" s="19"/>
      <c r="K9" s="19"/>
      <c r="L9" s="19"/>
      <c r="M9" s="63"/>
      <c r="N9" s="63"/>
      <c r="O9" s="63"/>
      <c r="P9" s="63"/>
      <c r="Q9" s="63"/>
      <c r="R9" s="63"/>
      <c r="S9" s="63"/>
      <c r="T9" s="63"/>
      <c r="U9" s="63"/>
      <c r="V9" s="63"/>
    </row>
    <row r="10" spans="1:22">
      <c r="A10" s="51" t="s">
        <v>129</v>
      </c>
      <c r="B10" s="51">
        <v>5</v>
      </c>
      <c r="C10" s="51">
        <v>5</v>
      </c>
      <c r="D10" s="51"/>
      <c r="E10" s="51"/>
      <c r="F10" s="51"/>
      <c r="G10" s="51"/>
      <c r="H10" s="51"/>
      <c r="I10" s="19"/>
      <c r="J10" s="19"/>
      <c r="K10" s="19"/>
      <c r="L10" s="19"/>
      <c r="M10" s="19"/>
      <c r="N10" s="19"/>
      <c r="O10" s="19"/>
      <c r="P10" s="19"/>
      <c r="Q10" s="19"/>
      <c r="R10" s="19"/>
      <c r="S10" s="19"/>
      <c r="T10" s="19"/>
      <c r="U10" s="19"/>
      <c r="V10" s="19"/>
    </row>
    <row r="11" spans="1:22">
      <c r="A11" s="19" t="s">
        <v>130</v>
      </c>
      <c r="B11" s="19">
        <v>2</v>
      </c>
      <c r="C11" s="19">
        <v>3</v>
      </c>
      <c r="D11" s="19"/>
      <c r="E11" s="19"/>
      <c r="F11" s="19"/>
      <c r="G11" s="19"/>
      <c r="H11" s="19"/>
      <c r="I11" s="19"/>
      <c r="J11" s="19"/>
      <c r="K11" s="19"/>
      <c r="L11" s="19"/>
      <c r="M11" s="19"/>
      <c r="N11" s="19"/>
      <c r="O11" s="19"/>
      <c r="P11" s="19"/>
      <c r="Q11" s="19"/>
      <c r="R11" s="19"/>
      <c r="S11" s="19"/>
      <c r="T11" s="19"/>
      <c r="U11" s="19"/>
      <c r="V11" s="19"/>
    </row>
    <row r="12" spans="1:22">
      <c r="A12" s="19" t="s">
        <v>131</v>
      </c>
      <c r="B12" s="19">
        <v>1</v>
      </c>
      <c r="C12" s="19">
        <v>1</v>
      </c>
      <c r="D12" s="19"/>
      <c r="E12" s="19"/>
      <c r="F12" s="19"/>
      <c r="G12" s="19"/>
      <c r="H12" s="19"/>
      <c r="I12" s="19"/>
      <c r="J12" s="19"/>
      <c r="K12" s="19"/>
      <c r="L12" s="19"/>
      <c r="M12" s="19"/>
      <c r="N12" s="19"/>
      <c r="O12" s="19"/>
      <c r="P12" s="19"/>
      <c r="Q12" s="19"/>
      <c r="R12" s="19"/>
      <c r="S12" s="19"/>
      <c r="T12" s="19"/>
      <c r="U12" s="19"/>
      <c r="V12" s="19"/>
    </row>
    <row r="13" spans="1:22">
      <c r="A13" s="19" t="s">
        <v>132</v>
      </c>
      <c r="B13" s="19">
        <v>1</v>
      </c>
      <c r="C13" s="19">
        <v>4</v>
      </c>
      <c r="D13" s="19"/>
      <c r="E13" s="19"/>
      <c r="F13" s="19"/>
      <c r="G13" s="19"/>
      <c r="H13" s="19"/>
      <c r="I13" s="19"/>
      <c r="J13" s="19"/>
      <c r="K13" s="19"/>
      <c r="L13" s="19"/>
      <c r="M13" s="19"/>
      <c r="N13" s="19"/>
      <c r="O13" s="19"/>
      <c r="P13" s="19"/>
      <c r="Q13" s="19"/>
      <c r="R13" s="19"/>
      <c r="S13" s="19"/>
      <c r="T13" s="19"/>
      <c r="U13" s="19"/>
      <c r="V13" s="19"/>
    </row>
    <row r="16" spans="1:22">
      <c r="A16" s="19"/>
      <c r="B16" s="19"/>
      <c r="C16" s="19"/>
      <c r="D16" s="19"/>
      <c r="E16" s="19"/>
      <c r="F16" s="19"/>
      <c r="G16" s="19"/>
      <c r="H16" s="19"/>
      <c r="I16" s="19"/>
      <c r="J16" s="19"/>
      <c r="K16" s="19"/>
      <c r="L16" s="19"/>
      <c r="M16" s="19"/>
      <c r="N16" s="19"/>
      <c r="O16" s="19"/>
      <c r="P16" s="19"/>
      <c r="Q16" s="19"/>
      <c r="R16" s="19"/>
      <c r="S16" s="19"/>
      <c r="T16" s="19"/>
      <c r="U16" s="19"/>
      <c r="V16" s="19"/>
    </row>
    <row r="17" spans="2:24">
      <c r="B17" s="19"/>
      <c r="C17" s="19"/>
      <c r="D17" s="19"/>
      <c r="E17" s="19"/>
      <c r="F17" s="19"/>
      <c r="G17" s="19"/>
      <c r="H17" s="19"/>
      <c r="I17" s="19"/>
      <c r="J17" s="19"/>
      <c r="K17" s="19"/>
      <c r="L17" s="19"/>
      <c r="M17" s="19"/>
      <c r="N17" s="19"/>
      <c r="O17" s="19"/>
      <c r="P17" s="19"/>
      <c r="Q17" s="19"/>
      <c r="R17" s="19"/>
      <c r="S17" s="19"/>
      <c r="T17" s="19"/>
      <c r="U17" s="19"/>
      <c r="V17" s="19"/>
      <c r="W17" s="19"/>
      <c r="X17" s="19"/>
    </row>
    <row r="18" spans="2:24">
      <c r="B18" s="19"/>
      <c r="C18" s="19"/>
      <c r="D18" s="19"/>
      <c r="E18" s="19"/>
      <c r="F18" s="19"/>
      <c r="G18" s="19"/>
      <c r="H18" s="19"/>
      <c r="I18" s="19"/>
      <c r="J18" s="19"/>
      <c r="K18" s="19"/>
      <c r="L18" s="19"/>
      <c r="M18" s="19"/>
      <c r="N18" s="19"/>
      <c r="O18" s="19"/>
      <c r="P18" s="19"/>
      <c r="Q18" s="19"/>
      <c r="R18" s="19"/>
      <c r="S18" s="19"/>
      <c r="T18" s="19"/>
      <c r="U18" s="19"/>
      <c r="V18" s="19"/>
      <c r="W18" s="19"/>
      <c r="X18" s="19"/>
    </row>
    <row r="19" spans="2:24">
      <c r="B19" s="19"/>
      <c r="C19" s="19"/>
      <c r="D19" s="19"/>
      <c r="E19" s="19"/>
      <c r="F19" s="19"/>
      <c r="G19" s="19"/>
      <c r="H19" s="19"/>
      <c r="I19" s="19"/>
      <c r="J19" s="19"/>
      <c r="K19" s="19"/>
      <c r="L19" s="19"/>
      <c r="M19" s="19"/>
      <c r="N19" s="19"/>
      <c r="O19" s="19"/>
      <c r="P19" s="19"/>
      <c r="Q19" s="19"/>
      <c r="R19" s="19"/>
      <c r="S19" s="19"/>
      <c r="T19" s="19"/>
      <c r="U19" s="19"/>
      <c r="V19" s="19"/>
      <c r="W19" s="19"/>
      <c r="X19" s="20"/>
    </row>
    <row r="23" spans="2:24">
      <c r="B23" s="19"/>
      <c r="C23" s="19"/>
      <c r="D23" s="19"/>
      <c r="E23" s="19"/>
      <c r="F23" s="19"/>
      <c r="G23" s="19"/>
      <c r="H23" s="19"/>
      <c r="I23" s="19"/>
      <c r="J23" s="19"/>
      <c r="K23" s="19"/>
      <c r="L23" s="19"/>
      <c r="M23" s="19"/>
      <c r="N23" s="19"/>
      <c r="O23" s="19"/>
      <c r="P23" s="19"/>
      <c r="Q23" s="19"/>
      <c r="R23" s="19"/>
      <c r="S23" s="19"/>
      <c r="T23" s="19"/>
      <c r="U23" s="19"/>
      <c r="V23" s="19"/>
      <c r="W23" s="19"/>
      <c r="X23" s="19"/>
    </row>
    <row r="24" spans="2:24">
      <c r="B24" s="19"/>
      <c r="C24" s="19"/>
      <c r="D24" s="19"/>
      <c r="E24" s="19"/>
      <c r="F24" s="19"/>
      <c r="G24" s="19"/>
      <c r="H24" s="19"/>
      <c r="I24" s="19"/>
      <c r="J24" s="19"/>
      <c r="K24" s="19"/>
      <c r="L24" s="19"/>
      <c r="M24" s="19"/>
      <c r="N24" s="19"/>
      <c r="O24" s="19"/>
      <c r="P24" s="19"/>
      <c r="Q24" s="19"/>
      <c r="R24" s="19"/>
      <c r="S24" s="19"/>
      <c r="T24" s="19"/>
      <c r="U24" s="19"/>
      <c r="V24" s="19"/>
      <c r="W24" s="19"/>
      <c r="X24" s="19"/>
    </row>
    <row r="25" spans="2:24">
      <c r="B25" s="64"/>
      <c r="C25" s="64"/>
      <c r="D25" s="19"/>
      <c r="E25" s="19"/>
      <c r="F25" s="19"/>
      <c r="G25" s="19"/>
      <c r="H25" s="19"/>
      <c r="I25" s="19"/>
      <c r="J25" s="19"/>
      <c r="K25" s="19"/>
      <c r="L25" s="19"/>
      <c r="M25" s="19"/>
      <c r="N25" s="19"/>
      <c r="O25" s="19"/>
      <c r="P25" s="19"/>
      <c r="Q25" s="19"/>
      <c r="R25" s="19"/>
      <c r="S25" s="19"/>
      <c r="T25" s="19"/>
      <c r="U25" s="19"/>
      <c r="V25" s="19"/>
      <c r="W25" s="19"/>
      <c r="X25" s="19"/>
    </row>
    <row r="26" spans="2:24">
      <c r="B26" s="64"/>
      <c r="C26" s="64"/>
      <c r="D26" s="19"/>
      <c r="E26" s="19"/>
      <c r="F26" s="19"/>
      <c r="G26" s="19"/>
      <c r="H26" s="19"/>
      <c r="I26" s="19"/>
      <c r="J26" s="19"/>
      <c r="K26" s="19"/>
      <c r="L26" s="19"/>
      <c r="M26" s="19"/>
      <c r="N26" s="19"/>
      <c r="O26" s="19"/>
      <c r="P26" s="19"/>
      <c r="Q26" s="19"/>
      <c r="R26" s="19"/>
      <c r="S26" s="19"/>
      <c r="T26" s="19"/>
      <c r="U26" s="19"/>
      <c r="V26" s="19"/>
      <c r="W26" s="19"/>
      <c r="X26" s="19"/>
    </row>
  </sheetData>
  <pageMargins left="0.7" right="0.7" top="0.75" bottom="0.75" header="0.3" footer="0.3"/>
  <pageSetup paperSize="0"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97DB70-1AD5-4CCA-BAA2-409D2B8B0BB6}">
  <sheetPr codeName="Ark23"/>
  <dimension ref="A1:W620"/>
  <sheetViews>
    <sheetView zoomScaleNormal="100" workbookViewId="0"/>
  </sheetViews>
  <sheetFormatPr baseColWidth="10" defaultColWidth="11.44140625" defaultRowHeight="12.75" customHeight="1"/>
  <cols>
    <col min="1" max="1" width="14.6640625" style="2" customWidth="1"/>
    <col min="2" max="5" width="11.44140625" style="2"/>
    <col min="6" max="6" width="14.33203125" style="2" customWidth="1"/>
    <col min="7" max="16384" width="11.44140625" style="2"/>
  </cols>
  <sheetData>
    <row r="1" spans="1:23" ht="15.75" customHeight="1">
      <c r="A1" s="1" t="s">
        <v>0</v>
      </c>
      <c r="B1" s="1" t="s">
        <v>133</v>
      </c>
    </row>
    <row r="2" spans="1:23" ht="15.75" customHeight="1">
      <c r="A2" s="1" t="s">
        <v>61</v>
      </c>
      <c r="B2" s="2" t="s">
        <v>3</v>
      </c>
      <c r="F2" s="109"/>
    </row>
    <row r="3" spans="1:23" ht="15.75" customHeight="1">
      <c r="A3" s="1" t="s">
        <v>99</v>
      </c>
    </row>
    <row r="5" spans="1:23" ht="12.75" customHeight="1">
      <c r="C5" s="4" t="s">
        <v>134</v>
      </c>
      <c r="D5" s="4" t="s">
        <v>135</v>
      </c>
      <c r="E5" s="4"/>
      <c r="F5" s="110"/>
      <c r="G5" s="110"/>
      <c r="H5" s="110"/>
      <c r="I5" s="110"/>
      <c r="J5" s="110"/>
      <c r="K5" s="110"/>
      <c r="L5" s="110"/>
      <c r="M5" s="110"/>
      <c r="N5" s="110"/>
    </row>
    <row r="6" spans="1:23" ht="12.75" customHeight="1">
      <c r="A6" s="2" t="s">
        <v>136</v>
      </c>
      <c r="B6" s="110">
        <v>44469</v>
      </c>
      <c r="C6" s="4">
        <v>3.8616625886063281</v>
      </c>
      <c r="D6" s="4">
        <v>0.62878854977682896</v>
      </c>
      <c r="E6" s="4"/>
      <c r="F6" s="4"/>
      <c r="G6" s="4"/>
      <c r="H6" s="4"/>
      <c r="I6" s="4"/>
      <c r="J6" s="4"/>
      <c r="K6" s="4"/>
      <c r="L6" s="4"/>
      <c r="M6" s="4"/>
      <c r="N6" s="4"/>
    </row>
    <row r="7" spans="1:23" ht="12.75" customHeight="1">
      <c r="B7" s="110">
        <v>44561</v>
      </c>
      <c r="C7" s="4">
        <v>4.2368247282167655</v>
      </c>
      <c r="D7" s="4">
        <v>0.63779701585228221</v>
      </c>
      <c r="E7" s="4"/>
      <c r="F7" s="4"/>
      <c r="G7" s="4"/>
      <c r="H7" s="4"/>
      <c r="I7" s="4"/>
      <c r="J7" s="4"/>
      <c r="K7" s="4"/>
      <c r="L7" s="4"/>
      <c r="M7" s="4"/>
      <c r="N7" s="4"/>
    </row>
    <row r="8" spans="1:23" ht="12.75" customHeight="1">
      <c r="B8" s="110">
        <v>44651</v>
      </c>
      <c r="C8" s="4">
        <v>4.687703830026817</v>
      </c>
      <c r="D8" s="4">
        <v>0.65632740273901491</v>
      </c>
      <c r="E8" s="4"/>
      <c r="F8" s="4"/>
      <c r="G8" s="4"/>
      <c r="H8" s="4"/>
      <c r="I8" s="4"/>
      <c r="J8" s="4"/>
      <c r="K8" s="4"/>
      <c r="L8" s="4"/>
      <c r="M8" s="4"/>
      <c r="N8" s="4"/>
    </row>
    <row r="9" spans="1:23" ht="12.75" customHeight="1">
      <c r="B9" s="110">
        <v>44742</v>
      </c>
      <c r="C9" s="4">
        <v>4.7913977674351047</v>
      </c>
      <c r="D9" s="4">
        <v>0.63254493829460734</v>
      </c>
      <c r="E9" s="4"/>
      <c r="F9" s="4"/>
      <c r="G9" s="4"/>
      <c r="H9" s="4"/>
      <c r="I9" s="4"/>
      <c r="J9" s="4"/>
      <c r="K9" s="4"/>
      <c r="L9" s="4"/>
      <c r="M9" s="4"/>
      <c r="N9" s="4"/>
    </row>
    <row r="10" spans="1:23" ht="12.75" customHeight="1">
      <c r="B10" s="110">
        <v>44834</v>
      </c>
      <c r="C10" s="4">
        <v>4.8844160018922631</v>
      </c>
      <c r="D10" s="4">
        <v>0.60238408102587115</v>
      </c>
      <c r="E10" s="4"/>
    </row>
    <row r="11" spans="1:23" ht="12.75" customHeight="1">
      <c r="B11" s="110">
        <v>44926</v>
      </c>
      <c r="C11" s="4">
        <v>5.4890377885444313</v>
      </c>
      <c r="D11" s="4">
        <v>0.60684586709632338</v>
      </c>
      <c r="E11" s="4"/>
    </row>
    <row r="12" spans="1:23" ht="12.75" customHeight="1">
      <c r="B12" s="110">
        <v>45016</v>
      </c>
      <c r="C12" s="4">
        <v>5.6256608987740426</v>
      </c>
      <c r="D12" s="4">
        <v>0.66267219098789332</v>
      </c>
      <c r="E12" s="4"/>
      <c r="F12" s="4"/>
    </row>
    <row r="13" spans="1:23" ht="12.75" customHeight="1">
      <c r="B13" s="110">
        <v>45107</v>
      </c>
      <c r="C13" s="4">
        <v>5.8432815201695822</v>
      </c>
      <c r="D13" s="4">
        <v>0.65571785448804698</v>
      </c>
      <c r="E13" s="4"/>
      <c r="F13" s="4"/>
    </row>
    <row r="14" spans="1:23" ht="12.75" customHeight="1">
      <c r="B14" s="110">
        <v>45199</v>
      </c>
      <c r="C14" s="4">
        <v>6.2256394604537828</v>
      </c>
      <c r="D14" s="4">
        <v>0.6802010697573293</v>
      </c>
      <c r="E14" s="4"/>
      <c r="F14" s="4"/>
      <c r="L14" s="110"/>
      <c r="M14" s="110"/>
      <c r="N14" s="110"/>
      <c r="O14" s="110"/>
      <c r="P14" s="110"/>
      <c r="Q14" s="110"/>
      <c r="R14" s="110"/>
      <c r="S14" s="110"/>
      <c r="T14" s="110"/>
      <c r="U14" s="110"/>
      <c r="V14" s="110"/>
      <c r="W14" s="110"/>
    </row>
    <row r="15" spans="1:23" ht="12.75" customHeight="1">
      <c r="B15" s="110">
        <v>45291</v>
      </c>
      <c r="C15" s="4">
        <v>5.8255768627873907</v>
      </c>
      <c r="D15" s="4">
        <v>0.72764986296918832</v>
      </c>
      <c r="E15" s="4"/>
      <c r="F15" s="4"/>
      <c r="K15" s="4"/>
      <c r="L15" s="4"/>
      <c r="M15" s="4"/>
      <c r="N15" s="4"/>
      <c r="O15" s="4"/>
      <c r="P15" s="4"/>
      <c r="Q15" s="4"/>
      <c r="R15" s="4"/>
      <c r="S15" s="4"/>
      <c r="T15" s="4"/>
      <c r="U15" s="4"/>
      <c r="V15" s="4"/>
      <c r="W15" s="4"/>
    </row>
    <row r="16" spans="1:23" ht="12.75" customHeight="1">
      <c r="B16" s="110">
        <v>45382</v>
      </c>
      <c r="C16" s="4">
        <v>6.085585285368345</v>
      </c>
      <c r="D16" s="4">
        <v>0.77302669027318782</v>
      </c>
      <c r="E16" s="4"/>
      <c r="F16" s="4"/>
      <c r="K16" s="4"/>
      <c r="L16" s="4"/>
      <c r="M16" s="4"/>
      <c r="N16" s="4"/>
      <c r="O16" s="4"/>
      <c r="P16" s="4"/>
      <c r="Q16" s="4"/>
      <c r="R16" s="4"/>
      <c r="S16" s="4"/>
      <c r="T16" s="4"/>
      <c r="U16" s="4"/>
      <c r="V16" s="4"/>
      <c r="W16" s="4"/>
    </row>
    <row r="17" spans="1:16" ht="12.75" customHeight="1">
      <c r="B17" s="110">
        <v>45473</v>
      </c>
      <c r="C17" s="4">
        <v>6.0217449091730897</v>
      </c>
      <c r="D17" s="4">
        <v>0.80222439354275499</v>
      </c>
      <c r="E17" s="4"/>
      <c r="F17" s="4"/>
      <c r="M17" s="4"/>
      <c r="N17" s="4"/>
      <c r="O17" s="4"/>
      <c r="P17" s="4"/>
    </row>
    <row r="18" spans="1:16" ht="12.75" customHeight="1">
      <c r="B18" s="110">
        <v>45565</v>
      </c>
      <c r="C18" s="4">
        <v>5.3934186024195974</v>
      </c>
      <c r="D18" s="4">
        <v>0.88032518851554775</v>
      </c>
      <c r="E18" s="4"/>
      <c r="F18" s="4"/>
      <c r="L18" s="110"/>
      <c r="M18" s="4"/>
      <c r="N18" s="4"/>
      <c r="O18" s="4"/>
      <c r="P18" s="4"/>
    </row>
    <row r="19" spans="1:16" ht="12.75" customHeight="1">
      <c r="B19" s="110">
        <v>45657</v>
      </c>
      <c r="C19" s="4">
        <v>5.3004766807623929</v>
      </c>
      <c r="D19" s="4">
        <v>0.84509302051339519</v>
      </c>
      <c r="E19" s="4"/>
      <c r="F19" s="4"/>
      <c r="L19" s="110"/>
      <c r="M19" s="4"/>
      <c r="N19" s="4"/>
      <c r="O19" s="4"/>
      <c r="P19" s="4"/>
    </row>
    <row r="20" spans="1:16" ht="12.75" customHeight="1">
      <c r="B20" s="110">
        <v>45747</v>
      </c>
      <c r="C20" s="4">
        <v>5.2402308479240718</v>
      </c>
      <c r="D20" s="4">
        <v>0.86247046214750012</v>
      </c>
      <c r="E20" s="4"/>
      <c r="F20" s="4"/>
      <c r="L20" s="110"/>
      <c r="M20" s="4"/>
      <c r="N20" s="4"/>
      <c r="O20" s="4"/>
      <c r="P20" s="4"/>
    </row>
    <row r="21" spans="1:16" ht="12.75" customHeight="1">
      <c r="B21" s="110">
        <v>45838</v>
      </c>
      <c r="C21" s="4">
        <v>4.6915589177572334</v>
      </c>
      <c r="D21" s="4">
        <v>0.84091852935165046</v>
      </c>
      <c r="E21" s="4"/>
      <c r="F21" s="4"/>
      <c r="L21" s="110"/>
      <c r="M21" s="4"/>
      <c r="N21" s="4"/>
      <c r="O21" s="4"/>
      <c r="P21" s="4"/>
    </row>
    <row r="22" spans="1:16" ht="12.75" customHeight="1">
      <c r="B22" s="110">
        <v>45930</v>
      </c>
      <c r="C22" s="4">
        <v>4.7338147738068974</v>
      </c>
      <c r="D22" s="4">
        <v>0.83151844551436327</v>
      </c>
      <c r="E22" s="4"/>
      <c r="F22" s="4"/>
      <c r="L22" s="110"/>
      <c r="M22" s="4"/>
      <c r="N22" s="4"/>
      <c r="O22" s="4"/>
      <c r="P22" s="4"/>
    </row>
    <row r="23" spans="1:16" ht="12.75" customHeight="1">
      <c r="C23" s="4"/>
      <c r="D23" s="4"/>
      <c r="E23" s="4"/>
      <c r="F23" s="4"/>
      <c r="L23" s="110"/>
      <c r="M23" s="4"/>
      <c r="N23" s="4"/>
      <c r="O23" s="4"/>
      <c r="P23" s="4"/>
    </row>
    <row r="24" spans="1:16" ht="12.75" customHeight="1">
      <c r="A24" s="2" t="s">
        <v>137</v>
      </c>
      <c r="B24" s="110">
        <v>44469</v>
      </c>
      <c r="C24" s="4">
        <v>12.15943413740535</v>
      </c>
      <c r="D24" s="4">
        <v>3.0454934867157513</v>
      </c>
      <c r="E24" s="4"/>
      <c r="F24" s="4"/>
      <c r="L24" s="110"/>
      <c r="M24" s="4"/>
      <c r="N24" s="4"/>
      <c r="O24" s="4"/>
      <c r="P24" s="4"/>
    </row>
    <row r="25" spans="1:16" ht="12.75" customHeight="1">
      <c r="B25" s="110">
        <v>44561</v>
      </c>
      <c r="C25" s="4">
        <v>10.693847818018233</v>
      </c>
      <c r="D25" s="4">
        <v>2.7933971273439266</v>
      </c>
      <c r="E25" s="4"/>
      <c r="F25" s="4"/>
      <c r="L25" s="110"/>
      <c r="M25" s="4"/>
      <c r="N25" s="4"/>
      <c r="O25" s="4"/>
      <c r="P25" s="4"/>
    </row>
    <row r="26" spans="1:16" ht="12.75" customHeight="1">
      <c r="B26" s="110">
        <v>44651</v>
      </c>
      <c r="C26" s="4">
        <v>10.244525777819238</v>
      </c>
      <c r="D26" s="4">
        <v>2.7015163929173509</v>
      </c>
      <c r="E26" s="4"/>
      <c r="F26" s="4"/>
      <c r="L26" s="110"/>
      <c r="M26" s="4"/>
      <c r="N26" s="4"/>
      <c r="O26" s="4"/>
      <c r="P26" s="4"/>
    </row>
    <row r="27" spans="1:16" ht="12.75" customHeight="1">
      <c r="B27" s="110">
        <v>44742</v>
      </c>
      <c r="C27" s="4">
        <v>10.457175897739328</v>
      </c>
      <c r="D27" s="4">
        <v>2.6048494964171973</v>
      </c>
      <c r="E27" s="4"/>
      <c r="F27" s="4"/>
      <c r="L27" s="110"/>
      <c r="M27" s="4"/>
      <c r="N27" s="4"/>
      <c r="O27" s="4"/>
      <c r="P27" s="4"/>
    </row>
    <row r="28" spans="1:16" ht="12.75" customHeight="1">
      <c r="B28" s="110">
        <v>44834</v>
      </c>
      <c r="C28" s="4">
        <v>10.996108842283341</v>
      </c>
      <c r="D28" s="4">
        <v>2.3808020553980738</v>
      </c>
      <c r="E28" s="4"/>
      <c r="F28" s="4"/>
      <c r="L28" s="110"/>
      <c r="M28" s="4"/>
      <c r="N28" s="4"/>
      <c r="O28" s="4"/>
    </row>
    <row r="29" spans="1:16" ht="12.75" customHeight="1">
      <c r="B29" s="110">
        <v>44926</v>
      </c>
      <c r="C29" s="4">
        <v>11.742527388413405</v>
      </c>
      <c r="D29" s="4">
        <v>2.3861261731687007</v>
      </c>
      <c r="E29" s="4"/>
      <c r="F29" s="4"/>
      <c r="L29" s="110"/>
      <c r="M29" s="4"/>
      <c r="N29" s="4"/>
      <c r="O29" s="4"/>
    </row>
    <row r="30" spans="1:16" ht="12.75" customHeight="1">
      <c r="B30" s="110">
        <v>45016</v>
      </c>
      <c r="C30" s="4">
        <v>11.545471044266606</v>
      </c>
      <c r="D30" s="4">
        <v>2.187770013567409</v>
      </c>
      <c r="E30" s="4"/>
      <c r="F30" s="4"/>
      <c r="L30" s="110"/>
      <c r="M30" s="4"/>
      <c r="N30" s="4"/>
      <c r="O30" s="4"/>
    </row>
    <row r="31" spans="1:16" ht="12.75" customHeight="1">
      <c r="B31" s="110">
        <v>45107</v>
      </c>
      <c r="C31" s="4">
        <v>11.591240917735885</v>
      </c>
      <c r="D31" s="4">
        <v>2.2134548379296226</v>
      </c>
      <c r="E31" s="4"/>
      <c r="F31" s="4"/>
      <c r="L31" s="110"/>
      <c r="M31" s="4"/>
      <c r="N31" s="4"/>
      <c r="O31" s="4"/>
    </row>
    <row r="32" spans="1:16" ht="12.75" customHeight="1">
      <c r="B32" s="110">
        <v>45199</v>
      </c>
      <c r="C32" s="4">
        <v>12.743757078713349</v>
      </c>
      <c r="D32" s="4">
        <v>2.3110890639958219</v>
      </c>
      <c r="E32" s="4"/>
      <c r="F32" s="4"/>
      <c r="L32" s="110"/>
      <c r="M32" s="4"/>
      <c r="N32" s="4"/>
      <c r="O32" s="4"/>
    </row>
    <row r="33" spans="1:15" ht="12.75" customHeight="1">
      <c r="B33" s="110">
        <v>45291</v>
      </c>
      <c r="C33" s="4">
        <v>13.487614908225233</v>
      </c>
      <c r="D33" s="4">
        <v>2.243281853499806</v>
      </c>
      <c r="E33" s="4"/>
      <c r="F33" s="4"/>
      <c r="L33" s="110"/>
      <c r="M33" s="4"/>
      <c r="N33" s="4"/>
      <c r="O33" s="4"/>
    </row>
    <row r="34" spans="1:15" ht="12.75" customHeight="1">
      <c r="B34" s="110">
        <v>45382</v>
      </c>
      <c r="C34" s="4">
        <v>13.50837390189751</v>
      </c>
      <c r="D34" s="4">
        <v>2.3148135258439138</v>
      </c>
      <c r="E34" s="4"/>
      <c r="F34" s="4"/>
      <c r="L34" s="110"/>
      <c r="M34" s="4"/>
      <c r="N34" s="4"/>
      <c r="O34" s="4"/>
    </row>
    <row r="35" spans="1:15" ht="12.75" customHeight="1">
      <c r="B35" s="110">
        <v>45473</v>
      </c>
      <c r="C35" s="4">
        <v>13.077634948351891</v>
      </c>
      <c r="D35" s="4">
        <v>2.2073853208729424</v>
      </c>
      <c r="E35" s="4"/>
      <c r="F35" s="4"/>
      <c r="L35" s="110"/>
      <c r="M35" s="4"/>
      <c r="N35" s="4"/>
      <c r="O35" s="4"/>
    </row>
    <row r="36" spans="1:15" ht="12.75" customHeight="1">
      <c r="A36" s="3"/>
      <c r="B36" s="110">
        <v>45565</v>
      </c>
      <c r="C36" s="4">
        <v>13.779272805630727</v>
      </c>
      <c r="D36" s="4">
        <v>2.1557824593831838</v>
      </c>
      <c r="E36" s="4"/>
      <c r="F36" s="4"/>
      <c r="L36" s="110"/>
      <c r="M36" s="4"/>
      <c r="N36" s="4"/>
      <c r="O36" s="4"/>
    </row>
    <row r="37" spans="1:15" ht="12.75" customHeight="1">
      <c r="A37" s="3"/>
      <c r="B37" s="110">
        <v>45657</v>
      </c>
      <c r="C37" s="4">
        <v>12.547406048900575</v>
      </c>
      <c r="D37" s="4">
        <v>2.293133601850101</v>
      </c>
      <c r="E37" s="4"/>
      <c r="F37" s="4"/>
      <c r="L37" s="110"/>
      <c r="M37" s="4"/>
      <c r="N37" s="4"/>
      <c r="O37" s="4"/>
    </row>
    <row r="38" spans="1:15" ht="12.75" customHeight="1">
      <c r="A38" s="3"/>
      <c r="B38" s="110">
        <v>45747</v>
      </c>
      <c r="C38" s="4">
        <v>11.718958167251529</v>
      </c>
      <c r="D38" s="4">
        <v>2.3189555010884737</v>
      </c>
      <c r="E38" s="4"/>
      <c r="F38" s="4"/>
      <c r="L38" s="110"/>
      <c r="M38" s="4"/>
      <c r="N38" s="4"/>
      <c r="O38" s="4"/>
    </row>
    <row r="39" spans="1:15" ht="12.75" customHeight="1">
      <c r="A39" s="3"/>
      <c r="B39" s="110">
        <v>45838</v>
      </c>
      <c r="C39" s="4">
        <v>10.800552548292782</v>
      </c>
      <c r="D39" s="4">
        <v>2.4140818232883978</v>
      </c>
      <c r="E39" s="4"/>
      <c r="F39" s="4"/>
      <c r="L39" s="110"/>
      <c r="M39" s="4"/>
      <c r="N39" s="4"/>
      <c r="O39" s="4"/>
    </row>
    <row r="40" spans="1:15" ht="12.75" customHeight="1">
      <c r="A40" s="3"/>
      <c r="B40" s="110">
        <v>45930</v>
      </c>
      <c r="C40" s="4">
        <v>12.107099450798263</v>
      </c>
      <c r="D40" s="4">
        <v>2.3171885617821899</v>
      </c>
      <c r="E40" s="4"/>
      <c r="F40" s="4"/>
    </row>
    <row r="41" spans="1:15" ht="12.75" customHeight="1">
      <c r="A41" s="3"/>
      <c r="E41" s="4"/>
      <c r="F41" s="4"/>
    </row>
    <row r="42" spans="1:15" ht="12.75" customHeight="1">
      <c r="A42" s="3"/>
      <c r="E42" s="4"/>
      <c r="F42" s="4"/>
    </row>
    <row r="43" spans="1:15" ht="12.75" customHeight="1">
      <c r="A43" s="3"/>
      <c r="B43" s="4"/>
      <c r="C43" s="4"/>
      <c r="D43" s="4"/>
      <c r="E43" s="4"/>
      <c r="F43" s="4"/>
    </row>
    <row r="44" spans="1:15" ht="12.75" customHeight="1">
      <c r="A44" s="3"/>
      <c r="B44" s="4"/>
      <c r="C44" s="4"/>
      <c r="D44" s="4"/>
      <c r="E44" s="4"/>
      <c r="F44" s="4"/>
    </row>
    <row r="45" spans="1:15" ht="12.75" customHeight="1">
      <c r="A45" s="3"/>
      <c r="B45" s="4"/>
      <c r="C45" s="4"/>
      <c r="D45" s="4"/>
      <c r="E45" s="4"/>
      <c r="F45" s="4"/>
    </row>
    <row r="46" spans="1:15" ht="12.75" customHeight="1">
      <c r="A46" s="3"/>
      <c r="B46" s="4"/>
      <c r="C46" s="4"/>
      <c r="D46" s="4"/>
      <c r="E46" s="4"/>
      <c r="F46" s="4"/>
    </row>
    <row r="47" spans="1:15" ht="12.75" customHeight="1">
      <c r="A47" s="3"/>
      <c r="B47" s="4"/>
      <c r="C47" s="4"/>
      <c r="D47" s="4"/>
      <c r="E47" s="4"/>
      <c r="F47" s="4"/>
    </row>
    <row r="48" spans="1:15" ht="12.75" customHeight="1">
      <c r="A48" s="3"/>
      <c r="B48" s="4"/>
      <c r="C48" s="4"/>
      <c r="D48" s="4"/>
      <c r="E48" s="4"/>
      <c r="F48" s="4"/>
    </row>
    <row r="49" spans="1:6" ht="12.75" customHeight="1">
      <c r="A49" s="3"/>
      <c r="B49" s="4"/>
      <c r="C49" s="4"/>
      <c r="D49" s="4"/>
      <c r="E49" s="4"/>
      <c r="F49" s="4"/>
    </row>
    <row r="50" spans="1:6" ht="12.75" customHeight="1">
      <c r="A50" s="3"/>
      <c r="B50" s="4"/>
      <c r="C50" s="4"/>
      <c r="D50" s="4"/>
      <c r="E50" s="4"/>
      <c r="F50" s="4"/>
    </row>
    <row r="51" spans="1:6" ht="12.75" customHeight="1">
      <c r="A51" s="3"/>
      <c r="B51" s="4"/>
      <c r="C51" s="4"/>
      <c r="D51" s="4"/>
      <c r="E51" s="4"/>
      <c r="F51" s="4"/>
    </row>
    <row r="52" spans="1:6" ht="12.75" customHeight="1">
      <c r="A52" s="3"/>
      <c r="B52" s="4"/>
      <c r="C52" s="4"/>
      <c r="D52" s="4"/>
      <c r="E52" s="4"/>
      <c r="F52" s="4"/>
    </row>
    <row r="53" spans="1:6" ht="12.75" customHeight="1">
      <c r="A53" s="3"/>
      <c r="B53" s="4"/>
      <c r="C53" s="4"/>
      <c r="D53" s="4"/>
      <c r="E53" s="4"/>
      <c r="F53" s="4"/>
    </row>
    <row r="54" spans="1:6" ht="12.75" customHeight="1">
      <c r="A54" s="3"/>
      <c r="B54" s="4"/>
      <c r="C54" s="4"/>
      <c r="D54" s="4"/>
      <c r="E54" s="4"/>
      <c r="F54" s="4"/>
    </row>
    <row r="55" spans="1:6" ht="12.75" customHeight="1">
      <c r="A55" s="3"/>
      <c r="B55" s="4"/>
      <c r="C55" s="4"/>
      <c r="D55" s="4"/>
      <c r="E55" s="4"/>
      <c r="F55" s="4"/>
    </row>
    <row r="56" spans="1:6" ht="12.75" customHeight="1">
      <c r="A56" s="3"/>
      <c r="B56" s="4"/>
      <c r="C56" s="4"/>
      <c r="D56" s="4"/>
      <c r="E56" s="4"/>
      <c r="F56" s="4"/>
    </row>
    <row r="57" spans="1:6" ht="12.75" customHeight="1">
      <c r="A57" s="3"/>
      <c r="B57" s="4"/>
      <c r="C57" s="4"/>
      <c r="D57" s="4"/>
      <c r="E57" s="4"/>
      <c r="F57" s="4"/>
    </row>
    <row r="58" spans="1:6" ht="12.75" customHeight="1">
      <c r="A58" s="3"/>
      <c r="B58" s="4"/>
      <c r="C58" s="4"/>
      <c r="D58" s="4"/>
      <c r="E58" s="4"/>
      <c r="F58" s="4"/>
    </row>
    <row r="59" spans="1:6" ht="12.75" customHeight="1">
      <c r="A59" s="3"/>
      <c r="B59" s="4"/>
      <c r="C59" s="4"/>
      <c r="D59" s="4"/>
      <c r="E59" s="4"/>
      <c r="F59" s="4"/>
    </row>
    <row r="60" spans="1:6" ht="12.75" customHeight="1">
      <c r="A60" s="3"/>
      <c r="B60" s="4"/>
      <c r="C60" s="4"/>
      <c r="D60" s="4"/>
      <c r="E60" s="4"/>
      <c r="F60" s="4"/>
    </row>
    <row r="61" spans="1:6" ht="12.75" customHeight="1">
      <c r="A61" s="3"/>
      <c r="B61" s="4"/>
      <c r="C61" s="4"/>
      <c r="D61" s="4"/>
      <c r="E61" s="4"/>
      <c r="F61" s="4"/>
    </row>
    <row r="62" spans="1:6" ht="12.75" customHeight="1">
      <c r="A62" s="3"/>
      <c r="B62" s="4"/>
      <c r="C62" s="4"/>
      <c r="D62" s="4"/>
      <c r="E62" s="4"/>
      <c r="F62" s="4"/>
    </row>
    <row r="63" spans="1:6" ht="12.75" customHeight="1">
      <c r="A63" s="3"/>
      <c r="B63" s="4"/>
      <c r="C63" s="4"/>
      <c r="D63" s="4"/>
      <c r="E63" s="4"/>
      <c r="F63" s="4"/>
    </row>
    <row r="64" spans="1:6" ht="12.75" customHeight="1">
      <c r="A64" s="3"/>
      <c r="B64" s="4"/>
      <c r="C64" s="4"/>
      <c r="D64" s="4"/>
      <c r="E64" s="4"/>
      <c r="F64" s="4"/>
    </row>
    <row r="65" spans="1:6" ht="12.75" customHeight="1">
      <c r="A65" s="3"/>
      <c r="B65" s="4"/>
      <c r="C65" s="4"/>
      <c r="D65" s="4"/>
      <c r="E65" s="4"/>
      <c r="F65" s="4"/>
    </row>
    <row r="66" spans="1:6" ht="12.75" customHeight="1">
      <c r="A66" s="3"/>
      <c r="B66" s="4"/>
      <c r="C66" s="4"/>
      <c r="D66" s="4"/>
      <c r="E66" s="4"/>
      <c r="F66" s="4"/>
    </row>
    <row r="67" spans="1:6" ht="12.75" customHeight="1">
      <c r="A67" s="3"/>
      <c r="B67" s="4"/>
      <c r="C67" s="4"/>
      <c r="D67" s="4"/>
      <c r="E67" s="4"/>
      <c r="F67" s="4"/>
    </row>
    <row r="68" spans="1:6" ht="12.75" customHeight="1">
      <c r="A68" s="3"/>
      <c r="B68" s="4"/>
      <c r="C68" s="4"/>
      <c r="D68" s="4"/>
      <c r="E68" s="4"/>
      <c r="F68" s="4"/>
    </row>
    <row r="69" spans="1:6" ht="12.75" customHeight="1">
      <c r="A69" s="3"/>
      <c r="B69" s="4"/>
      <c r="C69" s="4"/>
      <c r="D69" s="4"/>
      <c r="E69" s="4"/>
      <c r="F69" s="4"/>
    </row>
    <row r="70" spans="1:6" ht="12.75" customHeight="1">
      <c r="A70" s="3"/>
      <c r="B70" s="4"/>
      <c r="C70" s="4"/>
      <c r="D70" s="4"/>
      <c r="E70" s="4"/>
      <c r="F70" s="4"/>
    </row>
    <row r="71" spans="1:6" ht="12.75" customHeight="1">
      <c r="A71" s="3"/>
      <c r="B71" s="4"/>
      <c r="C71" s="4"/>
      <c r="D71" s="4"/>
      <c r="E71" s="4"/>
      <c r="F71" s="4"/>
    </row>
    <row r="72" spans="1:6" ht="12.75" customHeight="1">
      <c r="A72" s="3"/>
      <c r="B72" s="4"/>
      <c r="C72" s="4"/>
      <c r="D72" s="4"/>
      <c r="E72" s="4"/>
      <c r="F72" s="4"/>
    </row>
    <row r="73" spans="1:6" ht="12.75" customHeight="1">
      <c r="A73" s="3"/>
      <c r="B73" s="4"/>
      <c r="C73" s="4"/>
      <c r="D73" s="4"/>
      <c r="E73" s="4"/>
      <c r="F73" s="4"/>
    </row>
    <row r="74" spans="1:6" ht="12.75" customHeight="1">
      <c r="A74" s="3"/>
      <c r="B74" s="4"/>
      <c r="C74" s="4"/>
      <c r="D74" s="4"/>
      <c r="E74" s="4"/>
      <c r="F74" s="4"/>
    </row>
    <row r="75" spans="1:6" ht="12.75" customHeight="1">
      <c r="A75" s="3"/>
      <c r="B75" s="4"/>
      <c r="C75" s="4"/>
      <c r="D75" s="4"/>
      <c r="E75" s="4"/>
      <c r="F75" s="4"/>
    </row>
    <row r="76" spans="1:6" ht="12.75" customHeight="1">
      <c r="A76" s="3"/>
      <c r="B76" s="4"/>
      <c r="C76" s="4"/>
      <c r="D76" s="4"/>
      <c r="E76" s="4"/>
      <c r="F76" s="4"/>
    </row>
    <row r="77" spans="1:6" ht="12.75" customHeight="1">
      <c r="A77" s="3"/>
      <c r="B77" s="4"/>
      <c r="C77" s="4"/>
      <c r="D77" s="4"/>
      <c r="E77" s="5"/>
    </row>
    <row r="78" spans="1:6" ht="12.75" customHeight="1">
      <c r="A78" s="3"/>
      <c r="B78" s="4"/>
      <c r="C78" s="4"/>
      <c r="D78" s="4"/>
      <c r="E78" s="5"/>
    </row>
    <row r="79" spans="1:6" ht="12.75" customHeight="1">
      <c r="A79" s="3"/>
      <c r="B79" s="5"/>
      <c r="C79" s="5"/>
      <c r="D79" s="5"/>
      <c r="E79" s="5"/>
    </row>
    <row r="80" spans="1:6" ht="12.75" customHeight="1">
      <c r="A80" s="3"/>
      <c r="B80" s="5"/>
      <c r="C80" s="5"/>
      <c r="D80" s="5"/>
      <c r="E80" s="5"/>
    </row>
    <row r="81" spans="1:5" ht="12.75" customHeight="1">
      <c r="A81" s="3"/>
      <c r="B81" s="5"/>
      <c r="C81" s="5"/>
      <c r="D81" s="5"/>
      <c r="E81" s="5"/>
    </row>
    <row r="82" spans="1:5" ht="12.75" customHeight="1">
      <c r="A82" s="3"/>
      <c r="B82" s="5"/>
      <c r="C82" s="5"/>
      <c r="D82" s="5"/>
      <c r="E82" s="5"/>
    </row>
    <row r="83" spans="1:5" ht="12.75" customHeight="1">
      <c r="A83" s="3"/>
      <c r="B83" s="5"/>
      <c r="C83" s="5"/>
      <c r="D83" s="5"/>
      <c r="E83" s="5"/>
    </row>
    <row r="84" spans="1:5" ht="12.75" customHeight="1">
      <c r="A84" s="3"/>
      <c r="B84" s="5"/>
      <c r="C84" s="5"/>
      <c r="D84" s="5"/>
      <c r="E84" s="5"/>
    </row>
    <row r="85" spans="1:5" ht="12.75" customHeight="1">
      <c r="A85" s="3"/>
      <c r="B85" s="5"/>
      <c r="C85" s="5"/>
      <c r="D85" s="5"/>
      <c r="E85" s="5"/>
    </row>
    <row r="86" spans="1:5" ht="12.75" customHeight="1">
      <c r="A86" s="3"/>
      <c r="B86" s="5"/>
      <c r="C86" s="5"/>
      <c r="D86" s="5"/>
      <c r="E86" s="5"/>
    </row>
    <row r="87" spans="1:5" ht="12.75" customHeight="1">
      <c r="A87" s="3"/>
      <c r="B87" s="5"/>
      <c r="C87" s="5"/>
      <c r="D87" s="5"/>
      <c r="E87" s="5"/>
    </row>
    <row r="88" spans="1:5" ht="12.75" customHeight="1">
      <c r="A88" s="3"/>
      <c r="B88" s="5"/>
      <c r="C88" s="5"/>
      <c r="D88" s="5"/>
      <c r="E88" s="5"/>
    </row>
    <row r="89" spans="1:5" ht="12.75" customHeight="1">
      <c r="A89" s="3"/>
      <c r="B89" s="5"/>
      <c r="C89" s="5"/>
      <c r="D89" s="5"/>
      <c r="E89" s="5"/>
    </row>
    <row r="90" spans="1:5" ht="12.75" customHeight="1">
      <c r="A90" s="3"/>
      <c r="B90" s="5"/>
      <c r="C90" s="5"/>
      <c r="D90" s="5"/>
      <c r="E90" s="5"/>
    </row>
    <row r="91" spans="1:5" ht="12.75" customHeight="1">
      <c r="A91" s="3"/>
      <c r="B91" s="5"/>
      <c r="C91" s="5"/>
      <c r="D91" s="5"/>
      <c r="E91" s="5"/>
    </row>
    <row r="92" spans="1:5" ht="12.75" customHeight="1">
      <c r="A92" s="3"/>
      <c r="B92" s="5"/>
      <c r="C92" s="5"/>
      <c r="D92" s="5"/>
      <c r="E92" s="5"/>
    </row>
    <row r="93" spans="1:5" ht="12.75" customHeight="1">
      <c r="A93" s="3"/>
      <c r="B93" s="5"/>
      <c r="C93" s="5"/>
      <c r="D93" s="5"/>
      <c r="E93" s="5"/>
    </row>
    <row r="94" spans="1:5" ht="12.75" customHeight="1">
      <c r="A94" s="3"/>
      <c r="B94" s="5"/>
      <c r="C94" s="5"/>
      <c r="D94" s="5"/>
      <c r="E94" s="5"/>
    </row>
    <row r="95" spans="1:5" ht="12.75" customHeight="1">
      <c r="A95" s="3"/>
      <c r="B95" s="5"/>
      <c r="C95" s="5"/>
      <c r="D95" s="5"/>
      <c r="E95" s="5"/>
    </row>
    <row r="96" spans="1:5" ht="12.75" customHeight="1">
      <c r="A96" s="3"/>
      <c r="B96" s="5"/>
      <c r="C96" s="5"/>
      <c r="D96" s="5"/>
      <c r="E96" s="5"/>
    </row>
    <row r="97" spans="1:5" ht="12.75" customHeight="1">
      <c r="A97" s="3"/>
      <c r="B97" s="5"/>
      <c r="C97" s="5"/>
      <c r="D97" s="5"/>
      <c r="E97" s="5"/>
    </row>
    <row r="98" spans="1:5" ht="12.75" customHeight="1">
      <c r="A98" s="3"/>
      <c r="B98" s="5"/>
      <c r="C98" s="5"/>
      <c r="D98" s="5"/>
      <c r="E98" s="5"/>
    </row>
    <row r="99" spans="1:5" ht="12.75" customHeight="1">
      <c r="A99" s="3"/>
      <c r="B99" s="5"/>
      <c r="C99" s="5"/>
      <c r="D99" s="5"/>
      <c r="E99" s="5"/>
    </row>
    <row r="100" spans="1:5" ht="12.75" customHeight="1">
      <c r="A100" s="3"/>
      <c r="B100" s="5"/>
      <c r="C100" s="5"/>
      <c r="D100" s="5"/>
      <c r="E100" s="5"/>
    </row>
    <row r="101" spans="1:5" ht="12.75" customHeight="1">
      <c r="A101" s="3"/>
      <c r="B101" s="5"/>
      <c r="C101" s="5"/>
      <c r="D101" s="5"/>
      <c r="E101" s="5"/>
    </row>
    <row r="102" spans="1:5" ht="12.75" customHeight="1">
      <c r="A102" s="3"/>
      <c r="B102" s="5"/>
      <c r="C102" s="5"/>
      <c r="D102" s="5"/>
      <c r="E102" s="5"/>
    </row>
    <row r="103" spans="1:5" ht="12.75" customHeight="1">
      <c r="A103" s="3"/>
      <c r="B103" s="5"/>
      <c r="C103" s="5"/>
      <c r="D103" s="5"/>
      <c r="E103" s="5"/>
    </row>
    <row r="104" spans="1:5" ht="12.75" customHeight="1">
      <c r="A104" s="3"/>
      <c r="B104" s="5"/>
      <c r="C104" s="5"/>
      <c r="D104" s="5"/>
      <c r="E104" s="5"/>
    </row>
    <row r="105" spans="1:5" ht="12.75" customHeight="1">
      <c r="A105" s="3"/>
      <c r="B105" s="5"/>
      <c r="C105" s="5"/>
      <c r="D105" s="5"/>
      <c r="E105" s="5"/>
    </row>
    <row r="106" spans="1:5" ht="12.75" customHeight="1">
      <c r="A106" s="3"/>
      <c r="B106" s="5"/>
      <c r="C106" s="5"/>
      <c r="D106" s="5"/>
      <c r="E106" s="5"/>
    </row>
    <row r="107" spans="1:5" ht="12.75" customHeight="1">
      <c r="A107" s="3"/>
      <c r="B107" s="5"/>
      <c r="C107" s="5"/>
      <c r="D107" s="5"/>
      <c r="E107" s="5"/>
    </row>
    <row r="108" spans="1:5" ht="12.75" customHeight="1">
      <c r="A108" s="3"/>
      <c r="B108" s="5"/>
      <c r="C108" s="5"/>
      <c r="D108" s="5"/>
      <c r="E108" s="5"/>
    </row>
    <row r="109" spans="1:5" ht="12.75" customHeight="1">
      <c r="A109" s="3"/>
      <c r="B109" s="5"/>
      <c r="C109" s="5"/>
      <c r="D109" s="5"/>
      <c r="E109" s="5"/>
    </row>
    <row r="110" spans="1:5" ht="12.75" customHeight="1">
      <c r="A110" s="3"/>
      <c r="B110" s="5"/>
      <c r="C110" s="5"/>
      <c r="D110" s="5"/>
      <c r="E110" s="5"/>
    </row>
    <row r="111" spans="1:5" ht="12.75" customHeight="1">
      <c r="A111" s="3"/>
      <c r="B111" s="5"/>
      <c r="C111" s="5"/>
      <c r="D111" s="5"/>
      <c r="E111" s="5"/>
    </row>
    <row r="112" spans="1:5" ht="12.75" customHeight="1">
      <c r="A112" s="3"/>
      <c r="B112" s="5"/>
      <c r="C112" s="5"/>
      <c r="D112" s="5"/>
      <c r="E112" s="5"/>
    </row>
    <row r="113" spans="1:5" ht="12.75" customHeight="1">
      <c r="A113" s="3"/>
      <c r="B113" s="5"/>
      <c r="C113" s="5"/>
      <c r="D113" s="5"/>
      <c r="E113" s="5"/>
    </row>
    <row r="114" spans="1:5" ht="12.75" customHeight="1">
      <c r="A114" s="3"/>
      <c r="B114" s="5"/>
      <c r="C114" s="5"/>
      <c r="D114" s="5"/>
      <c r="E114" s="5"/>
    </row>
    <row r="115" spans="1:5" ht="12.75" customHeight="1">
      <c r="A115" s="3"/>
      <c r="B115" s="5"/>
      <c r="C115" s="5"/>
      <c r="D115" s="5"/>
      <c r="E115" s="5"/>
    </row>
    <row r="116" spans="1:5" ht="12.75" customHeight="1">
      <c r="A116" s="3"/>
      <c r="B116" s="5"/>
      <c r="C116" s="5"/>
      <c r="D116" s="5"/>
      <c r="E116" s="5"/>
    </row>
    <row r="117" spans="1:5" ht="12.75" customHeight="1">
      <c r="A117" s="3"/>
      <c r="B117" s="5"/>
      <c r="C117" s="5"/>
      <c r="D117" s="5"/>
      <c r="E117" s="5"/>
    </row>
    <row r="118" spans="1:5" ht="12.75" customHeight="1">
      <c r="A118" s="3"/>
      <c r="B118" s="5"/>
      <c r="C118" s="5"/>
      <c r="D118" s="5"/>
      <c r="E118" s="5"/>
    </row>
    <row r="119" spans="1:5" ht="12.75" customHeight="1">
      <c r="A119" s="3"/>
      <c r="B119" s="5"/>
      <c r="C119" s="5"/>
      <c r="D119" s="5"/>
      <c r="E119" s="5"/>
    </row>
    <row r="120" spans="1:5" ht="12.75" customHeight="1">
      <c r="A120" s="3"/>
      <c r="B120" s="5"/>
      <c r="C120" s="5"/>
      <c r="D120" s="5"/>
      <c r="E120" s="5"/>
    </row>
    <row r="121" spans="1:5" ht="12.75" customHeight="1">
      <c r="A121" s="3"/>
      <c r="B121" s="5"/>
      <c r="C121" s="5"/>
      <c r="D121" s="5"/>
      <c r="E121" s="5"/>
    </row>
    <row r="122" spans="1:5" ht="12.75" customHeight="1">
      <c r="A122" s="3"/>
      <c r="B122" s="5"/>
      <c r="C122" s="5"/>
      <c r="D122" s="5"/>
      <c r="E122" s="5"/>
    </row>
    <row r="123" spans="1:5" ht="12.75" customHeight="1">
      <c r="A123" s="3"/>
      <c r="B123" s="5"/>
      <c r="C123" s="5"/>
      <c r="D123" s="5"/>
      <c r="E123" s="5"/>
    </row>
    <row r="124" spans="1:5" ht="12.75" customHeight="1">
      <c r="A124" s="3"/>
      <c r="B124" s="5"/>
      <c r="C124" s="5"/>
      <c r="D124" s="5"/>
      <c r="E124" s="5"/>
    </row>
    <row r="125" spans="1:5" ht="12.75" customHeight="1">
      <c r="A125" s="3"/>
      <c r="B125" s="5"/>
      <c r="C125" s="5"/>
      <c r="D125" s="5"/>
      <c r="E125" s="5"/>
    </row>
    <row r="126" spans="1:5" ht="12.75" customHeight="1">
      <c r="A126" s="3"/>
      <c r="B126" s="5"/>
      <c r="C126" s="5"/>
      <c r="D126" s="5"/>
      <c r="E126" s="5"/>
    </row>
    <row r="127" spans="1:5" ht="12.75" customHeight="1">
      <c r="A127" s="3"/>
      <c r="B127" s="5"/>
      <c r="C127" s="5"/>
      <c r="D127" s="5"/>
      <c r="E127" s="5"/>
    </row>
    <row r="128" spans="1:5" ht="12.75" customHeight="1">
      <c r="A128" s="3"/>
      <c r="B128" s="5"/>
      <c r="C128" s="5"/>
      <c r="D128" s="5"/>
      <c r="E128" s="5"/>
    </row>
    <row r="129" spans="1:5" ht="12.75" customHeight="1">
      <c r="A129" s="3"/>
      <c r="B129" s="5"/>
      <c r="C129" s="5"/>
      <c r="D129" s="5"/>
      <c r="E129" s="5"/>
    </row>
    <row r="130" spans="1:5" ht="12.75" customHeight="1">
      <c r="A130" s="3"/>
      <c r="B130" s="5"/>
      <c r="C130" s="5"/>
      <c r="D130" s="5"/>
      <c r="E130" s="5"/>
    </row>
    <row r="131" spans="1:5" ht="12.75" customHeight="1">
      <c r="A131" s="3"/>
      <c r="B131" s="5"/>
      <c r="C131" s="5"/>
      <c r="D131" s="5"/>
      <c r="E131" s="5"/>
    </row>
    <row r="132" spans="1:5" ht="12.75" customHeight="1">
      <c r="A132" s="3"/>
      <c r="B132" s="5"/>
      <c r="C132" s="5"/>
      <c r="D132" s="5"/>
      <c r="E132" s="5"/>
    </row>
    <row r="133" spans="1:5" ht="12.75" customHeight="1">
      <c r="A133" s="3"/>
      <c r="B133" s="5"/>
      <c r="C133" s="5"/>
      <c r="D133" s="5"/>
      <c r="E133" s="5"/>
    </row>
    <row r="134" spans="1:5" ht="12.75" customHeight="1">
      <c r="A134" s="3"/>
      <c r="B134" s="5"/>
      <c r="C134" s="5"/>
      <c r="D134" s="5"/>
      <c r="E134" s="5"/>
    </row>
    <row r="135" spans="1:5" ht="12.75" customHeight="1">
      <c r="A135" s="3"/>
      <c r="B135" s="5"/>
      <c r="C135" s="5"/>
      <c r="D135" s="5"/>
      <c r="E135" s="5"/>
    </row>
    <row r="136" spans="1:5" ht="12.75" customHeight="1">
      <c r="A136" s="3"/>
      <c r="B136" s="5"/>
      <c r="C136" s="5"/>
      <c r="D136" s="5"/>
      <c r="E136" s="5"/>
    </row>
    <row r="137" spans="1:5" ht="12.75" customHeight="1">
      <c r="A137" s="3"/>
      <c r="B137" s="5"/>
      <c r="C137" s="5"/>
      <c r="D137" s="5"/>
      <c r="E137" s="5"/>
    </row>
    <row r="138" spans="1:5" ht="12.75" customHeight="1">
      <c r="A138" s="3"/>
      <c r="B138" s="5"/>
      <c r="C138" s="5"/>
      <c r="D138" s="5"/>
      <c r="E138" s="5"/>
    </row>
    <row r="139" spans="1:5" ht="12.75" customHeight="1">
      <c r="A139" s="3"/>
      <c r="B139" s="5"/>
      <c r="C139" s="5"/>
      <c r="D139" s="5"/>
      <c r="E139" s="5"/>
    </row>
    <row r="140" spans="1:5" ht="12.75" customHeight="1">
      <c r="A140" s="3"/>
      <c r="B140" s="5"/>
      <c r="C140" s="5"/>
      <c r="D140" s="5"/>
      <c r="E140" s="5"/>
    </row>
    <row r="141" spans="1:5" ht="12.75" customHeight="1">
      <c r="A141" s="3"/>
      <c r="B141" s="5"/>
      <c r="C141" s="5"/>
      <c r="D141" s="5"/>
      <c r="E141" s="5"/>
    </row>
    <row r="142" spans="1:5" ht="12.75" customHeight="1">
      <c r="A142" s="3"/>
      <c r="B142" s="5"/>
      <c r="C142" s="5"/>
      <c r="D142" s="5"/>
      <c r="E142" s="5"/>
    </row>
    <row r="143" spans="1:5" ht="12.75" customHeight="1">
      <c r="A143" s="3"/>
      <c r="B143" s="5"/>
      <c r="C143" s="5"/>
      <c r="D143" s="5"/>
      <c r="E143" s="5"/>
    </row>
    <row r="144" spans="1:5" ht="12.75" customHeight="1">
      <c r="A144" s="3"/>
      <c r="B144" s="5"/>
      <c r="C144" s="5"/>
      <c r="D144" s="5"/>
      <c r="E144" s="5"/>
    </row>
    <row r="145" spans="1:5" ht="12.75" customHeight="1">
      <c r="A145" s="3"/>
      <c r="B145" s="5"/>
      <c r="C145" s="5"/>
      <c r="D145" s="5"/>
      <c r="E145" s="5"/>
    </row>
    <row r="146" spans="1:5" ht="12.75" customHeight="1">
      <c r="A146" s="3"/>
      <c r="B146" s="5"/>
      <c r="C146" s="5"/>
      <c r="D146" s="5"/>
      <c r="E146" s="5"/>
    </row>
    <row r="147" spans="1:5" ht="12.75" customHeight="1">
      <c r="A147" s="3"/>
      <c r="B147" s="5"/>
      <c r="C147" s="5"/>
      <c r="D147" s="5"/>
      <c r="E147" s="5"/>
    </row>
    <row r="148" spans="1:5" ht="12.75" customHeight="1">
      <c r="A148" s="3"/>
      <c r="B148" s="5"/>
      <c r="C148" s="5"/>
      <c r="D148" s="5"/>
      <c r="E148" s="5"/>
    </row>
    <row r="149" spans="1:5" ht="12.75" customHeight="1">
      <c r="A149" s="3"/>
      <c r="B149" s="5"/>
      <c r="C149" s="5"/>
      <c r="D149" s="5"/>
      <c r="E149" s="5"/>
    </row>
    <row r="150" spans="1:5" ht="12.75" customHeight="1">
      <c r="A150" s="3"/>
      <c r="B150" s="5"/>
      <c r="C150" s="5"/>
      <c r="D150" s="5"/>
      <c r="E150" s="5"/>
    </row>
    <row r="151" spans="1:5" ht="12.75" customHeight="1">
      <c r="A151" s="3"/>
      <c r="B151" s="5"/>
      <c r="C151" s="5"/>
      <c r="D151" s="5"/>
      <c r="E151" s="5"/>
    </row>
    <row r="152" spans="1:5" ht="12.75" customHeight="1">
      <c r="A152" s="3"/>
      <c r="B152" s="5"/>
      <c r="C152" s="5"/>
      <c r="D152" s="5"/>
      <c r="E152" s="5"/>
    </row>
    <row r="153" spans="1:5" ht="12.75" customHeight="1">
      <c r="A153" s="3"/>
      <c r="B153" s="5"/>
      <c r="C153" s="5"/>
      <c r="D153" s="5"/>
      <c r="E153" s="5"/>
    </row>
    <row r="154" spans="1:5" ht="12.75" customHeight="1">
      <c r="A154" s="3"/>
      <c r="B154" s="5"/>
      <c r="C154" s="5"/>
      <c r="D154" s="5"/>
      <c r="E154" s="5"/>
    </row>
    <row r="155" spans="1:5" ht="12.75" customHeight="1">
      <c r="A155" s="3"/>
      <c r="B155" s="5"/>
      <c r="C155" s="5"/>
      <c r="D155" s="5"/>
      <c r="E155" s="5"/>
    </row>
    <row r="156" spans="1:5" ht="12.75" customHeight="1">
      <c r="A156" s="3"/>
      <c r="B156" s="5"/>
      <c r="C156" s="5"/>
      <c r="D156" s="5"/>
      <c r="E156" s="5"/>
    </row>
    <row r="157" spans="1:5" ht="12.75" customHeight="1">
      <c r="A157" s="3"/>
      <c r="B157" s="5"/>
      <c r="C157" s="5"/>
      <c r="D157" s="5"/>
      <c r="E157" s="5"/>
    </row>
    <row r="158" spans="1:5" ht="12.75" customHeight="1">
      <c r="A158" s="3"/>
      <c r="B158" s="5"/>
      <c r="C158" s="5"/>
      <c r="D158" s="5"/>
      <c r="E158" s="5"/>
    </row>
    <row r="159" spans="1:5" ht="12.75" customHeight="1">
      <c r="A159" s="3"/>
      <c r="B159" s="5"/>
      <c r="C159" s="5"/>
      <c r="D159" s="5"/>
      <c r="E159" s="5"/>
    </row>
    <row r="160" spans="1:5" ht="12.75" customHeight="1">
      <c r="A160" s="3"/>
      <c r="B160" s="5"/>
      <c r="C160" s="5"/>
      <c r="D160" s="5"/>
      <c r="E160" s="5"/>
    </row>
    <row r="161" spans="1:5" ht="12.75" customHeight="1">
      <c r="A161" s="3"/>
      <c r="B161" s="5"/>
      <c r="C161" s="5"/>
      <c r="D161" s="5"/>
      <c r="E161" s="5"/>
    </row>
    <row r="162" spans="1:5" ht="12.75" customHeight="1">
      <c r="A162" s="3"/>
      <c r="B162" s="5"/>
      <c r="C162" s="5"/>
      <c r="D162" s="5"/>
      <c r="E162" s="5"/>
    </row>
    <row r="163" spans="1:5" ht="12.75" customHeight="1">
      <c r="A163" s="3"/>
      <c r="B163" s="5"/>
      <c r="C163" s="5"/>
      <c r="D163" s="5"/>
      <c r="E163" s="5"/>
    </row>
    <row r="164" spans="1:5" ht="12.75" customHeight="1">
      <c r="A164" s="3"/>
      <c r="B164" s="5"/>
      <c r="C164" s="5"/>
      <c r="D164" s="5"/>
      <c r="E164" s="5"/>
    </row>
    <row r="165" spans="1:5" ht="12.75" customHeight="1">
      <c r="A165" s="3"/>
      <c r="B165" s="5"/>
      <c r="C165" s="5"/>
      <c r="D165" s="5"/>
      <c r="E165" s="5"/>
    </row>
    <row r="166" spans="1:5" ht="12.75" customHeight="1">
      <c r="A166" s="3"/>
      <c r="B166" s="5"/>
      <c r="C166" s="5"/>
      <c r="D166" s="5"/>
      <c r="E166" s="5"/>
    </row>
    <row r="167" spans="1:5" ht="12.75" customHeight="1">
      <c r="A167" s="3"/>
      <c r="B167" s="5"/>
      <c r="C167" s="5"/>
      <c r="D167" s="5"/>
      <c r="E167" s="5"/>
    </row>
    <row r="168" spans="1:5" ht="12.75" customHeight="1">
      <c r="A168" s="3"/>
      <c r="B168" s="5"/>
      <c r="C168" s="5"/>
      <c r="D168" s="5"/>
      <c r="E168" s="5"/>
    </row>
    <row r="169" spans="1:5" ht="12.75" customHeight="1">
      <c r="A169" s="3"/>
      <c r="B169" s="5"/>
      <c r="C169" s="5"/>
      <c r="D169" s="5"/>
      <c r="E169" s="5"/>
    </row>
    <row r="170" spans="1:5" ht="12.75" customHeight="1">
      <c r="A170" s="3"/>
      <c r="B170" s="5"/>
      <c r="C170" s="5"/>
      <c r="D170" s="5"/>
      <c r="E170" s="5"/>
    </row>
    <row r="171" spans="1:5" ht="12.75" customHeight="1">
      <c r="A171" s="3"/>
      <c r="B171" s="5"/>
      <c r="C171" s="5"/>
      <c r="D171" s="5"/>
      <c r="E171" s="5"/>
    </row>
    <row r="172" spans="1:5" ht="12.75" customHeight="1">
      <c r="A172" s="3"/>
      <c r="B172" s="5"/>
      <c r="C172" s="5"/>
      <c r="D172" s="5"/>
      <c r="E172" s="5"/>
    </row>
    <row r="173" spans="1:5" ht="12.75" customHeight="1">
      <c r="A173" s="3"/>
      <c r="B173" s="5"/>
      <c r="C173" s="5"/>
      <c r="D173" s="5"/>
      <c r="E173" s="5"/>
    </row>
    <row r="174" spans="1:5" ht="12.75" customHeight="1">
      <c r="A174" s="3"/>
      <c r="B174" s="5"/>
      <c r="C174" s="5"/>
      <c r="D174" s="5"/>
      <c r="E174" s="5"/>
    </row>
    <row r="175" spans="1:5" ht="12.75" customHeight="1">
      <c r="A175" s="3"/>
      <c r="B175" s="5"/>
      <c r="C175" s="5"/>
      <c r="D175" s="5"/>
      <c r="E175" s="5"/>
    </row>
    <row r="176" spans="1:5" ht="12.75" customHeight="1">
      <c r="A176" s="3"/>
      <c r="B176" s="5"/>
      <c r="C176" s="5"/>
      <c r="D176" s="5"/>
      <c r="E176" s="5"/>
    </row>
    <row r="177" spans="1:5" ht="12.75" customHeight="1">
      <c r="A177" s="3"/>
      <c r="B177" s="5"/>
      <c r="C177" s="5"/>
      <c r="D177" s="5"/>
      <c r="E177" s="5"/>
    </row>
    <row r="178" spans="1:5" ht="12.75" customHeight="1">
      <c r="A178" s="3"/>
      <c r="B178" s="5"/>
      <c r="C178" s="5"/>
      <c r="D178" s="5"/>
      <c r="E178" s="5"/>
    </row>
    <row r="179" spans="1:5" ht="12.75" customHeight="1">
      <c r="A179" s="3"/>
      <c r="B179" s="5"/>
      <c r="C179" s="5"/>
      <c r="D179" s="5"/>
      <c r="E179" s="5"/>
    </row>
    <row r="180" spans="1:5" ht="12.75" customHeight="1">
      <c r="A180" s="3"/>
      <c r="B180" s="5"/>
      <c r="C180" s="5"/>
      <c r="D180" s="5"/>
      <c r="E180" s="5"/>
    </row>
    <row r="181" spans="1:5" ht="12.75" customHeight="1">
      <c r="A181" s="3"/>
      <c r="B181" s="5"/>
      <c r="C181" s="5"/>
      <c r="D181" s="5"/>
      <c r="E181" s="5"/>
    </row>
    <row r="182" spans="1:5" ht="12.75" customHeight="1">
      <c r="A182" s="3"/>
      <c r="B182" s="5"/>
      <c r="C182" s="5"/>
      <c r="D182" s="5"/>
      <c r="E182" s="5"/>
    </row>
    <row r="183" spans="1:5" ht="12.75" customHeight="1">
      <c r="A183" s="3"/>
      <c r="B183" s="5"/>
      <c r="C183" s="5"/>
      <c r="D183" s="5"/>
      <c r="E183" s="5"/>
    </row>
    <row r="184" spans="1:5" ht="12.75" customHeight="1">
      <c r="A184" s="3"/>
      <c r="B184" s="5"/>
      <c r="C184" s="5"/>
      <c r="D184" s="5"/>
      <c r="E184" s="5"/>
    </row>
    <row r="185" spans="1:5" ht="12.75" customHeight="1">
      <c r="A185" s="3"/>
      <c r="B185" s="5"/>
      <c r="C185" s="5"/>
      <c r="D185" s="5"/>
      <c r="E185" s="5"/>
    </row>
    <row r="186" spans="1:5" ht="12.75" customHeight="1">
      <c r="A186" s="3"/>
      <c r="B186" s="5"/>
      <c r="C186" s="5"/>
      <c r="D186" s="5"/>
      <c r="E186" s="5"/>
    </row>
    <row r="187" spans="1:5" ht="12.75" customHeight="1">
      <c r="A187" s="3"/>
      <c r="B187" s="5"/>
      <c r="C187" s="5"/>
      <c r="D187" s="5"/>
      <c r="E187" s="5"/>
    </row>
    <row r="188" spans="1:5" ht="12.75" customHeight="1">
      <c r="A188" s="3"/>
      <c r="B188" s="5"/>
      <c r="C188" s="5"/>
      <c r="D188" s="5"/>
      <c r="E188" s="5"/>
    </row>
    <row r="189" spans="1:5" ht="12.75" customHeight="1">
      <c r="A189" s="3"/>
      <c r="B189" s="5"/>
      <c r="C189" s="5"/>
      <c r="D189" s="5"/>
      <c r="E189" s="5"/>
    </row>
    <row r="190" spans="1:5" ht="12.75" customHeight="1">
      <c r="A190" s="3"/>
      <c r="B190" s="5"/>
      <c r="C190" s="5"/>
      <c r="D190" s="5"/>
      <c r="E190" s="5"/>
    </row>
    <row r="191" spans="1:5" ht="12.75" customHeight="1">
      <c r="A191" s="3"/>
      <c r="B191" s="5"/>
      <c r="C191" s="5"/>
      <c r="D191" s="5"/>
      <c r="E191" s="5"/>
    </row>
    <row r="192" spans="1:5" ht="12.75" customHeight="1">
      <c r="A192" s="3"/>
      <c r="B192" s="5"/>
      <c r="C192" s="5"/>
      <c r="D192" s="5"/>
      <c r="E192" s="5"/>
    </row>
    <row r="193" spans="1:5" ht="12.75" customHeight="1">
      <c r="A193" s="3"/>
      <c r="B193" s="5"/>
      <c r="C193" s="5"/>
      <c r="D193" s="5"/>
      <c r="E193" s="5"/>
    </row>
    <row r="194" spans="1:5" ht="12.75" customHeight="1">
      <c r="A194" s="3"/>
      <c r="B194" s="5"/>
      <c r="C194" s="5"/>
      <c r="D194" s="5"/>
      <c r="E194" s="5"/>
    </row>
    <row r="195" spans="1:5" ht="12.75" customHeight="1">
      <c r="A195" s="3"/>
      <c r="B195" s="5"/>
      <c r="C195" s="5"/>
      <c r="D195" s="5"/>
      <c r="E195" s="5"/>
    </row>
    <row r="196" spans="1:5" ht="12.75" customHeight="1">
      <c r="A196" s="3"/>
      <c r="B196" s="5"/>
      <c r="C196" s="5"/>
      <c r="D196" s="5"/>
      <c r="E196" s="5"/>
    </row>
    <row r="197" spans="1:5" ht="12.75" customHeight="1">
      <c r="A197" s="3"/>
      <c r="B197" s="5"/>
      <c r="C197" s="5"/>
      <c r="D197" s="5"/>
      <c r="E197" s="5"/>
    </row>
    <row r="198" spans="1:5" ht="12.75" customHeight="1">
      <c r="A198" s="3"/>
      <c r="B198" s="5"/>
      <c r="C198" s="5"/>
      <c r="D198" s="5"/>
      <c r="E198" s="5"/>
    </row>
    <row r="199" spans="1:5" ht="12.75" customHeight="1">
      <c r="A199" s="3"/>
      <c r="B199" s="5"/>
      <c r="C199" s="5"/>
      <c r="D199" s="5"/>
      <c r="E199" s="5"/>
    </row>
    <row r="200" spans="1:5" ht="12.75" customHeight="1">
      <c r="A200" s="3"/>
      <c r="B200" s="5"/>
      <c r="C200" s="5"/>
      <c r="D200" s="5"/>
      <c r="E200" s="5"/>
    </row>
    <row r="201" spans="1:5" ht="12.75" customHeight="1">
      <c r="A201" s="3"/>
      <c r="B201" s="5"/>
      <c r="C201" s="5"/>
      <c r="D201" s="5"/>
      <c r="E201" s="5"/>
    </row>
    <row r="202" spans="1:5" ht="12.75" customHeight="1">
      <c r="A202" s="3"/>
      <c r="B202" s="5"/>
      <c r="C202" s="5"/>
      <c r="D202" s="5"/>
      <c r="E202" s="5"/>
    </row>
    <row r="203" spans="1:5" ht="12.75" customHeight="1">
      <c r="A203" s="3"/>
      <c r="B203" s="5"/>
      <c r="C203" s="5"/>
      <c r="D203" s="5"/>
      <c r="E203" s="5"/>
    </row>
    <row r="204" spans="1:5" ht="12.75" customHeight="1">
      <c r="A204" s="3"/>
      <c r="B204" s="5"/>
      <c r="C204" s="5"/>
      <c r="D204" s="5"/>
      <c r="E204" s="5"/>
    </row>
    <row r="205" spans="1:5" ht="12.75" customHeight="1">
      <c r="A205" s="3"/>
      <c r="B205" s="5"/>
      <c r="C205" s="5"/>
      <c r="D205" s="5"/>
      <c r="E205" s="5"/>
    </row>
    <row r="206" spans="1:5" ht="12.75" customHeight="1">
      <c r="A206" s="3"/>
      <c r="B206" s="5"/>
      <c r="C206" s="5"/>
      <c r="D206" s="5"/>
      <c r="E206" s="5"/>
    </row>
    <row r="207" spans="1:5" ht="12.75" customHeight="1">
      <c r="A207" s="3"/>
      <c r="B207" s="5"/>
      <c r="C207" s="5"/>
      <c r="D207" s="5"/>
      <c r="E207" s="5"/>
    </row>
    <row r="208" spans="1:5" ht="12.75" customHeight="1">
      <c r="A208" s="3"/>
      <c r="B208" s="5"/>
      <c r="C208" s="5"/>
      <c r="D208" s="5"/>
      <c r="E208" s="5"/>
    </row>
    <row r="209" spans="1:5" ht="12.75" customHeight="1">
      <c r="A209" s="3"/>
      <c r="B209" s="5"/>
      <c r="C209" s="5"/>
      <c r="D209" s="5"/>
      <c r="E209" s="5"/>
    </row>
    <row r="210" spans="1:5" ht="12.75" customHeight="1">
      <c r="A210" s="3"/>
      <c r="B210" s="5"/>
      <c r="C210" s="5"/>
      <c r="D210" s="5"/>
      <c r="E210" s="5"/>
    </row>
    <row r="211" spans="1:5" ht="12.75" customHeight="1">
      <c r="A211" s="3"/>
      <c r="B211" s="5"/>
      <c r="C211" s="5"/>
      <c r="D211" s="5"/>
      <c r="E211" s="5"/>
    </row>
    <row r="212" spans="1:5" ht="12.75" customHeight="1">
      <c r="A212" s="3"/>
      <c r="B212" s="5"/>
      <c r="C212" s="5"/>
      <c r="D212" s="5"/>
      <c r="E212" s="5"/>
    </row>
    <row r="213" spans="1:5" ht="12.75" customHeight="1">
      <c r="A213" s="3"/>
      <c r="B213" s="5"/>
      <c r="C213" s="5"/>
      <c r="D213" s="5"/>
      <c r="E213" s="5"/>
    </row>
    <row r="214" spans="1:5" ht="12.75" customHeight="1">
      <c r="A214" s="3"/>
      <c r="B214" s="5"/>
      <c r="C214" s="5"/>
      <c r="D214" s="5"/>
      <c r="E214" s="5"/>
    </row>
    <row r="215" spans="1:5" ht="12.75" customHeight="1">
      <c r="A215" s="3"/>
      <c r="B215" s="5"/>
      <c r="C215" s="5"/>
      <c r="D215" s="5"/>
      <c r="E215" s="5"/>
    </row>
    <row r="216" spans="1:5" ht="12.75" customHeight="1">
      <c r="A216" s="3"/>
      <c r="B216" s="5"/>
      <c r="C216" s="5"/>
      <c r="D216" s="5"/>
      <c r="E216" s="5"/>
    </row>
    <row r="217" spans="1:5" ht="12.75" customHeight="1">
      <c r="A217" s="3"/>
      <c r="B217" s="5"/>
      <c r="C217" s="5"/>
      <c r="D217" s="5"/>
      <c r="E217" s="5"/>
    </row>
    <row r="218" spans="1:5" ht="12.75" customHeight="1">
      <c r="A218" s="3"/>
      <c r="B218" s="5"/>
      <c r="C218" s="5"/>
      <c r="D218" s="5"/>
      <c r="E218" s="5"/>
    </row>
    <row r="219" spans="1:5" ht="12.75" customHeight="1">
      <c r="A219" s="3"/>
      <c r="B219" s="5"/>
      <c r="C219" s="5"/>
      <c r="D219" s="5"/>
      <c r="E219" s="5"/>
    </row>
    <row r="220" spans="1:5" ht="12.75" customHeight="1">
      <c r="A220" s="3"/>
      <c r="B220" s="5"/>
      <c r="C220" s="5"/>
      <c r="D220" s="5"/>
      <c r="E220" s="5"/>
    </row>
    <row r="221" spans="1:5" ht="12.75" customHeight="1">
      <c r="A221" s="3"/>
      <c r="B221" s="5"/>
      <c r="C221" s="5"/>
      <c r="D221" s="5"/>
      <c r="E221" s="5"/>
    </row>
    <row r="222" spans="1:5" ht="12.75" customHeight="1">
      <c r="A222" s="3"/>
      <c r="B222" s="5"/>
      <c r="C222" s="5"/>
      <c r="D222" s="5"/>
      <c r="E222" s="5"/>
    </row>
    <row r="223" spans="1:5" ht="12.75" customHeight="1">
      <c r="A223" s="3"/>
      <c r="B223" s="5"/>
      <c r="C223" s="5"/>
      <c r="D223" s="5"/>
      <c r="E223" s="5"/>
    </row>
    <row r="224" spans="1:5" ht="12.75" customHeight="1">
      <c r="A224" s="3"/>
      <c r="B224" s="5"/>
      <c r="C224" s="5"/>
      <c r="D224" s="5"/>
      <c r="E224" s="5"/>
    </row>
    <row r="225" spans="1:5" ht="12.75" customHeight="1">
      <c r="A225" s="3"/>
      <c r="B225" s="5"/>
      <c r="C225" s="5"/>
      <c r="D225" s="5"/>
      <c r="E225" s="5"/>
    </row>
    <row r="226" spans="1:5" ht="12.75" customHeight="1">
      <c r="A226" s="3"/>
      <c r="B226" s="5"/>
      <c r="C226" s="5"/>
      <c r="D226" s="5"/>
      <c r="E226" s="5"/>
    </row>
    <row r="227" spans="1:5" ht="12.75" customHeight="1">
      <c r="A227" s="3"/>
      <c r="B227" s="5"/>
      <c r="C227" s="5"/>
      <c r="D227" s="5"/>
      <c r="E227" s="5"/>
    </row>
    <row r="228" spans="1:5" ht="12.75" customHeight="1">
      <c r="A228" s="3"/>
      <c r="B228" s="5"/>
      <c r="C228" s="5"/>
      <c r="D228" s="5"/>
      <c r="E228" s="5"/>
    </row>
    <row r="229" spans="1:5" ht="12.75" customHeight="1">
      <c r="A229" s="3"/>
      <c r="B229" s="5"/>
      <c r="C229" s="5"/>
      <c r="D229" s="5"/>
      <c r="E229" s="5"/>
    </row>
    <row r="230" spans="1:5" ht="12.75" customHeight="1">
      <c r="A230" s="3"/>
      <c r="B230" s="5"/>
      <c r="C230" s="5"/>
      <c r="D230" s="5"/>
      <c r="E230" s="5"/>
    </row>
    <row r="231" spans="1:5" ht="12.75" customHeight="1">
      <c r="A231" s="3"/>
      <c r="B231" s="5"/>
      <c r="C231" s="5"/>
      <c r="D231" s="5"/>
      <c r="E231" s="5"/>
    </row>
    <row r="232" spans="1:5" ht="12.75" customHeight="1">
      <c r="A232" s="3"/>
      <c r="B232" s="5"/>
      <c r="C232" s="5"/>
      <c r="D232" s="5"/>
      <c r="E232" s="5"/>
    </row>
    <row r="233" spans="1:5" ht="12.75" customHeight="1">
      <c r="A233" s="3"/>
      <c r="B233" s="5"/>
      <c r="C233" s="5"/>
      <c r="D233" s="5"/>
      <c r="E233" s="5"/>
    </row>
    <row r="234" spans="1:5" ht="12.75" customHeight="1">
      <c r="A234" s="3"/>
      <c r="B234" s="5"/>
      <c r="C234" s="5"/>
      <c r="D234" s="5"/>
      <c r="E234" s="5"/>
    </row>
    <row r="235" spans="1:5" ht="12.75" customHeight="1">
      <c r="A235" s="3"/>
      <c r="B235" s="5"/>
      <c r="C235" s="5"/>
      <c r="D235" s="5"/>
      <c r="E235" s="5"/>
    </row>
    <row r="236" spans="1:5" ht="12.75" customHeight="1">
      <c r="A236" s="3"/>
      <c r="B236" s="5"/>
      <c r="C236" s="5"/>
      <c r="D236" s="5"/>
      <c r="E236" s="5"/>
    </row>
    <row r="237" spans="1:5" ht="12.75" customHeight="1">
      <c r="A237" s="3"/>
      <c r="B237" s="5"/>
      <c r="C237" s="5"/>
      <c r="D237" s="5"/>
      <c r="E237" s="5"/>
    </row>
    <row r="238" spans="1:5" ht="12.75" customHeight="1">
      <c r="A238" s="3"/>
      <c r="B238" s="5"/>
      <c r="C238" s="5"/>
      <c r="D238" s="5"/>
      <c r="E238" s="5"/>
    </row>
    <row r="239" spans="1:5" ht="12.75" customHeight="1">
      <c r="A239" s="3"/>
      <c r="B239" s="5"/>
      <c r="C239" s="5"/>
      <c r="D239" s="5"/>
      <c r="E239" s="5"/>
    </row>
    <row r="240" spans="1:5" ht="12.75" customHeight="1">
      <c r="A240" s="3"/>
      <c r="B240" s="5"/>
      <c r="C240" s="5"/>
      <c r="D240" s="5"/>
      <c r="E240" s="5"/>
    </row>
    <row r="241" spans="1:5" ht="12.75" customHeight="1">
      <c r="A241" s="3"/>
      <c r="B241" s="5"/>
      <c r="C241" s="5"/>
      <c r="D241" s="5"/>
      <c r="E241" s="5"/>
    </row>
    <row r="242" spans="1:5" ht="12.75" customHeight="1">
      <c r="A242" s="3"/>
      <c r="B242" s="5"/>
      <c r="C242" s="5"/>
      <c r="D242" s="5"/>
      <c r="E242" s="5"/>
    </row>
    <row r="243" spans="1:5" ht="12.75" customHeight="1">
      <c r="A243" s="3"/>
      <c r="B243" s="5"/>
      <c r="C243" s="5"/>
      <c r="D243" s="5"/>
      <c r="E243" s="5"/>
    </row>
    <row r="244" spans="1:5" ht="12.75" customHeight="1">
      <c r="A244" s="3"/>
      <c r="B244" s="5"/>
      <c r="C244" s="5"/>
      <c r="D244" s="5"/>
      <c r="E244" s="5"/>
    </row>
    <row r="245" spans="1:5" ht="12.75" customHeight="1">
      <c r="A245" s="3"/>
      <c r="B245" s="5"/>
      <c r="C245" s="5"/>
      <c r="D245" s="5"/>
      <c r="E245" s="5"/>
    </row>
    <row r="246" spans="1:5" ht="12.75" customHeight="1">
      <c r="A246" s="3"/>
      <c r="B246" s="5"/>
      <c r="C246" s="5"/>
      <c r="D246" s="5"/>
      <c r="E246" s="5"/>
    </row>
    <row r="247" spans="1:5" ht="12.75" customHeight="1">
      <c r="A247" s="3"/>
      <c r="B247" s="5"/>
      <c r="C247" s="5"/>
      <c r="D247" s="5"/>
      <c r="E247" s="5"/>
    </row>
    <row r="248" spans="1:5" ht="12.75" customHeight="1">
      <c r="A248" s="3"/>
      <c r="B248" s="5"/>
      <c r="C248" s="5"/>
      <c r="D248" s="5"/>
      <c r="E248" s="5"/>
    </row>
    <row r="249" spans="1:5" ht="12.75" customHeight="1">
      <c r="A249" s="3"/>
      <c r="B249" s="5"/>
      <c r="C249" s="5"/>
      <c r="D249" s="5"/>
      <c r="E249" s="5"/>
    </row>
    <row r="250" spans="1:5" ht="12.75" customHeight="1">
      <c r="A250" s="3"/>
      <c r="B250" s="5"/>
      <c r="C250" s="5"/>
      <c r="D250" s="5"/>
      <c r="E250" s="5"/>
    </row>
    <row r="251" spans="1:5" ht="12.75" customHeight="1">
      <c r="A251" s="3"/>
      <c r="B251" s="5"/>
      <c r="C251" s="5"/>
      <c r="D251" s="5"/>
      <c r="E251" s="5"/>
    </row>
    <row r="252" spans="1:5" ht="12.75" customHeight="1">
      <c r="A252" s="3"/>
      <c r="B252" s="5"/>
      <c r="C252" s="5"/>
      <c r="D252" s="5"/>
      <c r="E252" s="5"/>
    </row>
    <row r="253" spans="1:5" ht="12.75" customHeight="1">
      <c r="A253" s="3"/>
      <c r="B253" s="5"/>
      <c r="C253" s="5"/>
      <c r="D253" s="5"/>
      <c r="E253" s="5"/>
    </row>
    <row r="254" spans="1:5" ht="12.75" customHeight="1">
      <c r="A254" s="3"/>
      <c r="B254" s="5"/>
      <c r="C254" s="5"/>
      <c r="D254" s="5"/>
      <c r="E254" s="5"/>
    </row>
    <row r="255" spans="1:5" ht="12.75" customHeight="1">
      <c r="A255" s="3"/>
      <c r="B255" s="5"/>
      <c r="C255" s="5"/>
      <c r="D255" s="5"/>
      <c r="E255" s="5"/>
    </row>
    <row r="256" spans="1:5" ht="12.75" customHeight="1">
      <c r="A256" s="3"/>
      <c r="B256" s="5"/>
      <c r="C256" s="5"/>
      <c r="D256" s="5"/>
      <c r="E256" s="5"/>
    </row>
    <row r="257" spans="1:5" ht="12.75" customHeight="1">
      <c r="A257" s="3"/>
      <c r="B257" s="5"/>
      <c r="C257" s="5"/>
      <c r="D257" s="5"/>
      <c r="E257" s="5"/>
    </row>
    <row r="258" spans="1:5" ht="12.75" customHeight="1">
      <c r="A258" s="3"/>
      <c r="B258" s="5"/>
      <c r="C258" s="5"/>
      <c r="D258" s="5"/>
      <c r="E258" s="5"/>
    </row>
    <row r="259" spans="1:5" ht="12.75" customHeight="1">
      <c r="A259" s="3"/>
      <c r="B259" s="5"/>
      <c r="C259" s="5"/>
      <c r="D259" s="5"/>
      <c r="E259" s="5"/>
    </row>
    <row r="260" spans="1:5" ht="12.75" customHeight="1">
      <c r="A260" s="3"/>
      <c r="B260" s="5"/>
      <c r="C260" s="5"/>
      <c r="D260" s="5"/>
      <c r="E260" s="5"/>
    </row>
    <row r="261" spans="1:5" ht="12.75" customHeight="1">
      <c r="A261" s="3"/>
      <c r="B261" s="5"/>
      <c r="C261" s="5"/>
      <c r="D261" s="5"/>
      <c r="E261" s="5"/>
    </row>
    <row r="262" spans="1:5" ht="12.75" customHeight="1">
      <c r="A262" s="3"/>
      <c r="B262" s="5"/>
      <c r="C262" s="5"/>
      <c r="D262" s="5"/>
      <c r="E262" s="5"/>
    </row>
    <row r="263" spans="1:5" ht="12.75" customHeight="1">
      <c r="A263" s="3"/>
      <c r="B263" s="5"/>
      <c r="C263" s="5"/>
      <c r="D263" s="5"/>
      <c r="E263" s="5"/>
    </row>
    <row r="264" spans="1:5" ht="12.75" customHeight="1">
      <c r="A264" s="3"/>
      <c r="B264" s="5"/>
      <c r="C264" s="5"/>
      <c r="D264" s="5"/>
      <c r="E264" s="5"/>
    </row>
    <row r="265" spans="1:5" ht="12.75" customHeight="1">
      <c r="A265" s="3"/>
      <c r="B265" s="5"/>
      <c r="C265" s="5"/>
      <c r="D265" s="5"/>
      <c r="E265" s="5"/>
    </row>
    <row r="266" spans="1:5" ht="12.75" customHeight="1">
      <c r="A266" s="3"/>
      <c r="B266" s="5"/>
      <c r="C266" s="5"/>
      <c r="D266" s="5"/>
      <c r="E266" s="5"/>
    </row>
    <row r="267" spans="1:5" ht="12.75" customHeight="1">
      <c r="A267" s="3"/>
      <c r="B267" s="5"/>
      <c r="C267" s="5"/>
      <c r="D267" s="5"/>
      <c r="E267" s="5"/>
    </row>
    <row r="268" spans="1:5" ht="12.75" customHeight="1">
      <c r="A268" s="3"/>
      <c r="B268" s="5"/>
      <c r="C268" s="5"/>
      <c r="D268" s="5"/>
      <c r="E268" s="5"/>
    </row>
    <row r="269" spans="1:5" ht="12.75" customHeight="1">
      <c r="A269" s="3"/>
      <c r="B269" s="5"/>
      <c r="C269" s="5"/>
      <c r="D269" s="5"/>
      <c r="E269" s="5"/>
    </row>
    <row r="270" spans="1:5" ht="12.75" customHeight="1">
      <c r="A270" s="3"/>
      <c r="B270" s="5"/>
      <c r="C270" s="5"/>
      <c r="D270" s="5"/>
      <c r="E270" s="5"/>
    </row>
    <row r="271" spans="1:5" ht="12.75" customHeight="1">
      <c r="A271" s="3"/>
      <c r="B271" s="5"/>
      <c r="C271" s="5"/>
      <c r="D271" s="5"/>
      <c r="E271" s="5"/>
    </row>
    <row r="272" spans="1:5" ht="12.75" customHeight="1">
      <c r="A272" s="3"/>
      <c r="B272" s="5"/>
      <c r="C272" s="5"/>
      <c r="D272" s="5"/>
      <c r="E272" s="5"/>
    </row>
    <row r="273" spans="1:5" ht="12.75" customHeight="1">
      <c r="A273" s="3"/>
      <c r="B273" s="5"/>
      <c r="C273" s="5"/>
      <c r="D273" s="5"/>
      <c r="E273" s="5"/>
    </row>
    <row r="274" spans="1:5" ht="12.75" customHeight="1">
      <c r="A274" s="3"/>
      <c r="B274" s="5"/>
      <c r="C274" s="5"/>
      <c r="D274" s="5"/>
      <c r="E274" s="5"/>
    </row>
    <row r="275" spans="1:5" ht="12.75" customHeight="1">
      <c r="A275" s="3"/>
      <c r="B275" s="5"/>
      <c r="C275" s="5"/>
      <c r="D275" s="5"/>
      <c r="E275" s="5"/>
    </row>
    <row r="276" spans="1:5" ht="12.75" customHeight="1">
      <c r="A276" s="3"/>
      <c r="B276" s="5"/>
      <c r="C276" s="5"/>
      <c r="D276" s="5"/>
      <c r="E276" s="5"/>
    </row>
    <row r="277" spans="1:5" ht="12.75" customHeight="1">
      <c r="A277" s="3"/>
      <c r="B277" s="5"/>
      <c r="C277" s="5"/>
      <c r="D277" s="5"/>
      <c r="E277" s="5"/>
    </row>
    <row r="278" spans="1:5" ht="12.75" customHeight="1">
      <c r="A278" s="3"/>
      <c r="B278" s="5"/>
      <c r="C278" s="5"/>
      <c r="D278" s="5"/>
      <c r="E278" s="5"/>
    </row>
    <row r="279" spans="1:5" ht="12.75" customHeight="1">
      <c r="A279" s="3"/>
      <c r="B279" s="5"/>
      <c r="C279" s="5"/>
      <c r="D279" s="5"/>
      <c r="E279" s="5"/>
    </row>
    <row r="280" spans="1:5" ht="12.75" customHeight="1">
      <c r="A280" s="3"/>
      <c r="B280" s="5"/>
      <c r="C280" s="5"/>
      <c r="D280" s="5"/>
      <c r="E280" s="5"/>
    </row>
    <row r="281" spans="1:5" ht="12.75" customHeight="1">
      <c r="A281" s="3"/>
      <c r="B281" s="5"/>
      <c r="C281" s="5"/>
      <c r="D281" s="5"/>
      <c r="E281" s="5"/>
    </row>
    <row r="282" spans="1:5" ht="12.75" customHeight="1">
      <c r="A282" s="3"/>
      <c r="B282" s="5"/>
      <c r="C282" s="5"/>
      <c r="D282" s="5"/>
      <c r="E282" s="5"/>
    </row>
    <row r="283" spans="1:5" ht="12.75" customHeight="1">
      <c r="A283" s="3"/>
      <c r="B283" s="5"/>
      <c r="C283" s="5"/>
      <c r="D283" s="5"/>
      <c r="E283" s="5"/>
    </row>
    <row r="284" spans="1:5" ht="12.75" customHeight="1">
      <c r="A284" s="3"/>
      <c r="B284" s="5"/>
      <c r="C284" s="5"/>
      <c r="D284" s="5"/>
      <c r="E284" s="5"/>
    </row>
    <row r="285" spans="1:5" ht="12.75" customHeight="1">
      <c r="A285" s="3"/>
      <c r="B285" s="5"/>
      <c r="C285" s="5"/>
      <c r="D285" s="5"/>
      <c r="E285" s="5"/>
    </row>
    <row r="286" spans="1:5" ht="12.75" customHeight="1">
      <c r="A286" s="3"/>
      <c r="B286" s="5"/>
      <c r="C286" s="5"/>
      <c r="D286" s="5"/>
      <c r="E286" s="5"/>
    </row>
    <row r="287" spans="1:5" ht="12.75" customHeight="1">
      <c r="A287" s="3"/>
      <c r="B287" s="5"/>
      <c r="C287" s="5"/>
      <c r="D287" s="5"/>
      <c r="E287" s="5"/>
    </row>
    <row r="288" spans="1:5" ht="12.75" customHeight="1">
      <c r="A288" s="3"/>
      <c r="B288" s="5"/>
      <c r="C288" s="5"/>
      <c r="D288" s="5"/>
      <c r="E288" s="5"/>
    </row>
    <row r="289" spans="1:5" ht="12.75" customHeight="1">
      <c r="A289" s="3"/>
      <c r="B289" s="5"/>
      <c r="C289" s="5"/>
      <c r="D289" s="5"/>
      <c r="E289" s="5"/>
    </row>
    <row r="290" spans="1:5" ht="12.75" customHeight="1">
      <c r="A290" s="3"/>
      <c r="B290" s="5"/>
      <c r="C290" s="5"/>
      <c r="D290" s="5"/>
      <c r="E290" s="5"/>
    </row>
    <row r="291" spans="1:5" ht="12.75" customHeight="1">
      <c r="A291" s="3"/>
      <c r="B291" s="5"/>
      <c r="C291" s="5"/>
      <c r="D291" s="5"/>
      <c r="E291" s="5"/>
    </row>
    <row r="292" spans="1:5" ht="12.75" customHeight="1">
      <c r="A292" s="3"/>
      <c r="B292" s="5"/>
      <c r="C292" s="5"/>
      <c r="D292" s="5"/>
      <c r="E292" s="5"/>
    </row>
    <row r="293" spans="1:5" ht="12.75" customHeight="1">
      <c r="A293" s="3"/>
      <c r="B293" s="5"/>
      <c r="C293" s="5"/>
      <c r="D293" s="5"/>
      <c r="E293" s="5"/>
    </row>
    <row r="294" spans="1:5" ht="12.75" customHeight="1">
      <c r="A294" s="3"/>
      <c r="B294" s="5"/>
      <c r="C294" s="5"/>
      <c r="D294" s="5"/>
      <c r="E294" s="5"/>
    </row>
    <row r="295" spans="1:5" ht="12.75" customHeight="1">
      <c r="A295" s="3"/>
      <c r="B295" s="5"/>
      <c r="C295" s="5"/>
      <c r="D295" s="5"/>
      <c r="E295" s="5"/>
    </row>
    <row r="296" spans="1:5" ht="12.75" customHeight="1">
      <c r="A296" s="3"/>
      <c r="B296" s="5"/>
      <c r="C296" s="5"/>
      <c r="D296" s="5"/>
      <c r="E296" s="5"/>
    </row>
    <row r="297" spans="1:5" ht="12.75" customHeight="1">
      <c r="A297" s="3"/>
      <c r="B297" s="5"/>
      <c r="C297" s="5"/>
      <c r="D297" s="5"/>
      <c r="E297" s="5"/>
    </row>
    <row r="298" spans="1:5" ht="12.75" customHeight="1">
      <c r="A298" s="3"/>
      <c r="B298" s="5"/>
      <c r="C298" s="5"/>
      <c r="D298" s="5"/>
      <c r="E298" s="5"/>
    </row>
    <row r="299" spans="1:5" ht="12.75" customHeight="1">
      <c r="A299" s="3"/>
      <c r="B299" s="5"/>
      <c r="C299" s="5"/>
      <c r="D299" s="5"/>
      <c r="E299" s="5"/>
    </row>
    <row r="300" spans="1:5" ht="12.75" customHeight="1">
      <c r="A300" s="3"/>
      <c r="B300" s="5"/>
      <c r="C300" s="5"/>
      <c r="D300" s="5"/>
      <c r="E300" s="5"/>
    </row>
    <row r="301" spans="1:5" ht="12.75" customHeight="1">
      <c r="A301" s="3"/>
      <c r="B301" s="5"/>
      <c r="C301" s="5"/>
      <c r="D301" s="5"/>
      <c r="E301" s="5"/>
    </row>
    <row r="302" spans="1:5" ht="12.75" customHeight="1">
      <c r="A302" s="3"/>
      <c r="B302" s="5"/>
      <c r="C302" s="5"/>
      <c r="D302" s="5"/>
      <c r="E302" s="5"/>
    </row>
    <row r="303" spans="1:5" ht="12.75" customHeight="1">
      <c r="A303" s="3"/>
      <c r="B303" s="5"/>
      <c r="C303" s="5"/>
      <c r="D303" s="5"/>
      <c r="E303" s="5"/>
    </row>
    <row r="304" spans="1:5" ht="12.75" customHeight="1">
      <c r="A304" s="3"/>
      <c r="B304" s="5"/>
      <c r="C304" s="5"/>
      <c r="D304" s="5"/>
      <c r="E304" s="5"/>
    </row>
    <row r="305" spans="1:5" ht="12.75" customHeight="1">
      <c r="A305" s="3"/>
      <c r="B305" s="5"/>
      <c r="C305" s="5"/>
      <c r="D305" s="5"/>
      <c r="E305" s="5"/>
    </row>
    <row r="306" spans="1:5" ht="12.75" customHeight="1">
      <c r="A306" s="3"/>
      <c r="B306" s="5"/>
      <c r="C306" s="5"/>
      <c r="D306" s="5"/>
      <c r="E306" s="5"/>
    </row>
    <row r="307" spans="1:5" ht="12.75" customHeight="1">
      <c r="A307" s="3"/>
      <c r="B307" s="5"/>
      <c r="C307" s="5"/>
      <c r="D307" s="5"/>
      <c r="E307" s="5"/>
    </row>
    <row r="308" spans="1:5" ht="12.75" customHeight="1">
      <c r="A308" s="3"/>
      <c r="B308" s="5"/>
      <c r="C308" s="5"/>
      <c r="D308" s="5"/>
      <c r="E308" s="5"/>
    </row>
    <row r="309" spans="1:5" ht="12.75" customHeight="1">
      <c r="A309" s="3"/>
      <c r="B309" s="5"/>
      <c r="C309" s="5"/>
      <c r="D309" s="5"/>
      <c r="E309" s="5"/>
    </row>
    <row r="310" spans="1:5" ht="12.75" customHeight="1">
      <c r="A310" s="3"/>
      <c r="B310" s="5"/>
      <c r="C310" s="5"/>
      <c r="D310" s="5"/>
      <c r="E310" s="5"/>
    </row>
    <row r="311" spans="1:5" ht="12.75" customHeight="1">
      <c r="A311" s="3"/>
      <c r="B311" s="5"/>
      <c r="C311" s="5"/>
      <c r="D311" s="5"/>
      <c r="E311" s="5"/>
    </row>
    <row r="312" spans="1:5" ht="12.75" customHeight="1">
      <c r="A312" s="3"/>
      <c r="B312" s="5"/>
      <c r="C312" s="5"/>
      <c r="D312" s="5"/>
      <c r="E312" s="5"/>
    </row>
    <row r="313" spans="1:5" ht="12.75" customHeight="1">
      <c r="A313" s="3"/>
      <c r="B313" s="5"/>
      <c r="C313" s="5"/>
      <c r="D313" s="5"/>
      <c r="E313" s="5"/>
    </row>
    <row r="314" spans="1:5" ht="12.75" customHeight="1">
      <c r="A314" s="3"/>
      <c r="B314" s="5"/>
      <c r="C314" s="5"/>
      <c r="D314" s="5"/>
      <c r="E314" s="5"/>
    </row>
    <row r="315" spans="1:5" ht="12.75" customHeight="1">
      <c r="A315" s="3"/>
      <c r="B315" s="5"/>
      <c r="C315" s="5"/>
      <c r="D315" s="5"/>
      <c r="E315" s="5"/>
    </row>
    <row r="316" spans="1:5" ht="12.75" customHeight="1">
      <c r="A316" s="3"/>
      <c r="B316" s="5"/>
      <c r="C316" s="5"/>
      <c r="D316" s="5"/>
      <c r="E316" s="5"/>
    </row>
    <row r="317" spans="1:5" ht="12.75" customHeight="1">
      <c r="A317" s="3"/>
      <c r="B317" s="5"/>
      <c r="C317" s="5"/>
      <c r="D317" s="5"/>
      <c r="E317" s="5"/>
    </row>
    <row r="318" spans="1:5" ht="12.75" customHeight="1">
      <c r="A318" s="3"/>
      <c r="B318" s="5"/>
      <c r="C318" s="5"/>
      <c r="D318" s="5"/>
      <c r="E318" s="5"/>
    </row>
    <row r="319" spans="1:5" ht="12.75" customHeight="1">
      <c r="A319" s="3"/>
      <c r="B319" s="5"/>
      <c r="C319" s="5"/>
      <c r="D319" s="5"/>
      <c r="E319" s="5"/>
    </row>
    <row r="320" spans="1:5" ht="12.75" customHeight="1">
      <c r="A320" s="3"/>
      <c r="B320" s="5"/>
      <c r="C320" s="5"/>
      <c r="D320" s="5"/>
      <c r="E320" s="5"/>
    </row>
    <row r="321" spans="1:5" ht="12.75" customHeight="1">
      <c r="A321" s="3"/>
      <c r="B321" s="5"/>
      <c r="C321" s="5"/>
      <c r="D321" s="5"/>
      <c r="E321" s="5"/>
    </row>
    <row r="322" spans="1:5" ht="12.75" customHeight="1">
      <c r="A322" s="3"/>
      <c r="B322" s="5"/>
      <c r="C322" s="5"/>
      <c r="D322" s="5"/>
      <c r="E322" s="5"/>
    </row>
    <row r="323" spans="1:5" ht="12.75" customHeight="1">
      <c r="A323" s="3"/>
      <c r="B323" s="5"/>
      <c r="C323" s="5"/>
      <c r="D323" s="5"/>
      <c r="E323" s="5"/>
    </row>
    <row r="324" spans="1:5" ht="12.75" customHeight="1">
      <c r="A324" s="3"/>
      <c r="B324" s="5"/>
      <c r="C324" s="5"/>
      <c r="D324" s="5"/>
      <c r="E324" s="5"/>
    </row>
    <row r="325" spans="1:5" ht="12.75" customHeight="1">
      <c r="A325" s="3"/>
      <c r="B325" s="5"/>
      <c r="C325" s="5"/>
      <c r="D325" s="5"/>
      <c r="E325" s="5"/>
    </row>
    <row r="326" spans="1:5" ht="12.75" customHeight="1">
      <c r="A326" s="3"/>
      <c r="B326" s="5"/>
      <c r="C326" s="5"/>
      <c r="D326" s="5"/>
      <c r="E326" s="5"/>
    </row>
    <row r="327" spans="1:5" ht="12.75" customHeight="1">
      <c r="A327" s="3"/>
      <c r="B327" s="5"/>
      <c r="C327" s="5"/>
      <c r="D327" s="5"/>
      <c r="E327" s="5"/>
    </row>
    <row r="328" spans="1:5" ht="12.75" customHeight="1">
      <c r="A328" s="3"/>
      <c r="B328" s="5"/>
      <c r="C328" s="5"/>
      <c r="D328" s="5"/>
      <c r="E328" s="5"/>
    </row>
    <row r="329" spans="1:5" ht="12.75" customHeight="1">
      <c r="A329" s="3"/>
      <c r="B329" s="5"/>
      <c r="C329" s="5"/>
      <c r="D329" s="5"/>
      <c r="E329" s="5"/>
    </row>
    <row r="330" spans="1:5" ht="12.75" customHeight="1">
      <c r="A330" s="3"/>
      <c r="B330" s="5"/>
      <c r="C330" s="5"/>
      <c r="D330" s="5"/>
      <c r="E330" s="5"/>
    </row>
    <row r="331" spans="1:5" ht="12.75" customHeight="1">
      <c r="A331" s="3"/>
      <c r="B331" s="5"/>
      <c r="C331" s="5"/>
      <c r="D331" s="5"/>
      <c r="E331" s="5"/>
    </row>
    <row r="332" spans="1:5" ht="12.75" customHeight="1">
      <c r="A332" s="3"/>
      <c r="B332" s="5"/>
      <c r="C332" s="5"/>
      <c r="D332" s="5"/>
      <c r="E332" s="5"/>
    </row>
    <row r="333" spans="1:5" ht="12.75" customHeight="1">
      <c r="A333" s="3"/>
      <c r="B333" s="5"/>
      <c r="C333" s="5"/>
      <c r="D333" s="5"/>
      <c r="E333" s="5"/>
    </row>
    <row r="334" spans="1:5" ht="12.75" customHeight="1">
      <c r="A334" s="3"/>
      <c r="B334" s="5"/>
      <c r="C334" s="5"/>
      <c r="D334" s="5"/>
      <c r="E334" s="5"/>
    </row>
    <row r="335" spans="1:5" ht="12.75" customHeight="1">
      <c r="A335" s="3"/>
      <c r="B335" s="5"/>
      <c r="C335" s="5"/>
      <c r="D335" s="5"/>
      <c r="E335" s="5"/>
    </row>
    <row r="336" spans="1:5" ht="12.75" customHeight="1">
      <c r="A336" s="3"/>
      <c r="B336" s="5"/>
      <c r="C336" s="5"/>
      <c r="D336" s="5"/>
      <c r="E336" s="5"/>
    </row>
    <row r="337" spans="1:5" ht="12.75" customHeight="1">
      <c r="A337" s="3"/>
      <c r="B337" s="5"/>
      <c r="C337" s="5"/>
      <c r="D337" s="5"/>
      <c r="E337" s="5"/>
    </row>
    <row r="338" spans="1:5" ht="12.75" customHeight="1">
      <c r="A338" s="3"/>
      <c r="B338" s="5"/>
      <c r="C338" s="5"/>
      <c r="D338" s="5"/>
      <c r="E338" s="5"/>
    </row>
    <row r="339" spans="1:5" ht="12.75" customHeight="1">
      <c r="A339" s="3"/>
      <c r="B339" s="5"/>
      <c r="C339" s="5"/>
      <c r="D339" s="5"/>
      <c r="E339" s="5"/>
    </row>
    <row r="340" spans="1:5" ht="12.75" customHeight="1">
      <c r="A340" s="3"/>
      <c r="B340" s="5"/>
      <c r="C340" s="5"/>
      <c r="D340" s="5"/>
      <c r="E340" s="5"/>
    </row>
    <row r="341" spans="1:5" ht="12.75" customHeight="1">
      <c r="A341" s="3"/>
      <c r="B341" s="5"/>
      <c r="C341" s="5"/>
      <c r="D341" s="5"/>
      <c r="E341" s="5"/>
    </row>
    <row r="342" spans="1:5" ht="12.75" customHeight="1">
      <c r="A342" s="3"/>
      <c r="B342" s="5"/>
      <c r="C342" s="5"/>
      <c r="D342" s="5"/>
      <c r="E342" s="5"/>
    </row>
    <row r="343" spans="1:5" ht="12.75" customHeight="1">
      <c r="A343" s="3"/>
      <c r="B343" s="5"/>
      <c r="C343" s="5"/>
      <c r="D343" s="5"/>
      <c r="E343" s="5"/>
    </row>
    <row r="344" spans="1:5" ht="12.75" customHeight="1">
      <c r="A344" s="3"/>
      <c r="B344" s="5"/>
      <c r="C344" s="5"/>
      <c r="D344" s="5"/>
      <c r="E344" s="5"/>
    </row>
    <row r="345" spans="1:5" ht="12.75" customHeight="1">
      <c r="A345" s="3"/>
      <c r="B345" s="5"/>
      <c r="C345" s="5"/>
      <c r="D345" s="5"/>
      <c r="E345" s="5"/>
    </row>
    <row r="346" spans="1:5" ht="12.75" customHeight="1">
      <c r="A346" s="3"/>
      <c r="B346" s="5"/>
      <c r="C346" s="5"/>
      <c r="D346" s="5"/>
      <c r="E346" s="5"/>
    </row>
    <row r="347" spans="1:5" ht="12.75" customHeight="1">
      <c r="A347" s="3"/>
      <c r="B347" s="5"/>
      <c r="C347" s="5"/>
      <c r="D347" s="5"/>
      <c r="E347" s="5"/>
    </row>
    <row r="348" spans="1:5" ht="12.75" customHeight="1">
      <c r="A348" s="3"/>
      <c r="B348" s="5"/>
      <c r="C348" s="5"/>
      <c r="D348" s="5"/>
      <c r="E348" s="5"/>
    </row>
    <row r="349" spans="1:5" ht="12.75" customHeight="1">
      <c r="A349" s="3"/>
      <c r="B349" s="5"/>
      <c r="C349" s="5"/>
      <c r="D349" s="5"/>
      <c r="E349" s="5"/>
    </row>
    <row r="350" spans="1:5" ht="12.75" customHeight="1">
      <c r="A350" s="3"/>
      <c r="B350" s="5"/>
      <c r="C350" s="5"/>
      <c r="D350" s="5"/>
      <c r="E350" s="5"/>
    </row>
    <row r="351" spans="1:5" ht="12.75" customHeight="1">
      <c r="A351" s="3"/>
      <c r="B351" s="5"/>
      <c r="C351" s="5"/>
      <c r="D351" s="5"/>
      <c r="E351" s="5"/>
    </row>
    <row r="352" spans="1:5" ht="12.75" customHeight="1">
      <c r="A352" s="3"/>
      <c r="B352" s="5"/>
      <c r="C352" s="5"/>
      <c r="D352" s="5"/>
      <c r="E352" s="5"/>
    </row>
    <row r="353" spans="1:5" ht="12.75" customHeight="1">
      <c r="A353" s="3"/>
      <c r="B353" s="5"/>
      <c r="C353" s="5"/>
      <c r="D353" s="5"/>
      <c r="E353" s="5"/>
    </row>
    <row r="354" spans="1:5" ht="12.75" customHeight="1">
      <c r="A354" s="3"/>
      <c r="B354" s="5"/>
      <c r="C354" s="5"/>
      <c r="D354" s="5"/>
      <c r="E354" s="5"/>
    </row>
    <row r="355" spans="1:5" ht="12.75" customHeight="1">
      <c r="A355" s="3"/>
      <c r="B355" s="5"/>
      <c r="C355" s="5"/>
      <c r="D355" s="5"/>
      <c r="E355" s="5"/>
    </row>
    <row r="356" spans="1:5" ht="12.75" customHeight="1">
      <c r="A356" s="3"/>
      <c r="B356" s="5"/>
      <c r="C356" s="5"/>
      <c r="D356" s="5"/>
      <c r="E356" s="5"/>
    </row>
    <row r="357" spans="1:5" ht="12.75" customHeight="1">
      <c r="A357" s="3"/>
      <c r="B357" s="5"/>
      <c r="C357" s="5"/>
      <c r="D357" s="5"/>
      <c r="E357" s="5"/>
    </row>
    <row r="358" spans="1:5" ht="12.75" customHeight="1">
      <c r="A358" s="3"/>
      <c r="B358" s="5"/>
      <c r="C358" s="5"/>
      <c r="D358" s="5"/>
      <c r="E358" s="5"/>
    </row>
    <row r="359" spans="1:5" ht="12.75" customHeight="1">
      <c r="A359" s="3"/>
      <c r="B359" s="5"/>
      <c r="C359" s="5"/>
      <c r="D359" s="5"/>
      <c r="E359" s="5"/>
    </row>
    <row r="360" spans="1:5" ht="12.75" customHeight="1">
      <c r="A360" s="3"/>
      <c r="B360" s="5"/>
      <c r="C360" s="5"/>
      <c r="D360" s="5"/>
      <c r="E360" s="5"/>
    </row>
    <row r="361" spans="1:5" ht="12.75" customHeight="1">
      <c r="A361" s="3"/>
      <c r="B361" s="5"/>
      <c r="C361" s="5"/>
      <c r="D361" s="5"/>
      <c r="E361" s="5"/>
    </row>
    <row r="362" spans="1:5" ht="12.75" customHeight="1">
      <c r="A362" s="3"/>
      <c r="B362" s="5"/>
      <c r="C362" s="5"/>
      <c r="D362" s="5"/>
      <c r="E362" s="5"/>
    </row>
    <row r="363" spans="1:5" ht="12.75" customHeight="1">
      <c r="A363" s="3"/>
      <c r="B363" s="5"/>
      <c r="C363" s="5"/>
      <c r="D363" s="5"/>
      <c r="E363" s="5"/>
    </row>
    <row r="364" spans="1:5" ht="12.75" customHeight="1">
      <c r="A364" s="3"/>
      <c r="B364" s="5"/>
      <c r="C364" s="5"/>
      <c r="D364" s="5"/>
      <c r="E364" s="5"/>
    </row>
    <row r="365" spans="1:5" ht="12.75" customHeight="1">
      <c r="A365" s="3"/>
      <c r="B365" s="5"/>
      <c r="C365" s="5"/>
      <c r="D365" s="5"/>
      <c r="E365" s="5"/>
    </row>
    <row r="366" spans="1:5" ht="12.75" customHeight="1">
      <c r="A366" s="3"/>
      <c r="B366" s="5"/>
      <c r="C366" s="5"/>
      <c r="D366" s="5"/>
      <c r="E366" s="5"/>
    </row>
    <row r="367" spans="1:5" ht="12.75" customHeight="1">
      <c r="A367" s="3"/>
      <c r="B367" s="5"/>
      <c r="C367" s="5"/>
      <c r="D367" s="5"/>
      <c r="E367" s="5"/>
    </row>
    <row r="368" spans="1:5" ht="12.75" customHeight="1">
      <c r="A368" s="3"/>
      <c r="B368" s="5"/>
      <c r="C368" s="5"/>
      <c r="D368" s="5"/>
      <c r="E368" s="5"/>
    </row>
    <row r="369" spans="1:5" ht="12.75" customHeight="1">
      <c r="A369" s="3"/>
      <c r="B369" s="5"/>
      <c r="C369" s="5"/>
      <c r="D369" s="5"/>
      <c r="E369" s="5"/>
    </row>
    <row r="370" spans="1:5" ht="12.75" customHeight="1">
      <c r="A370" s="3"/>
      <c r="B370" s="5"/>
      <c r="C370" s="5"/>
      <c r="D370" s="5"/>
      <c r="E370" s="5"/>
    </row>
    <row r="371" spans="1:5" ht="12.75" customHeight="1">
      <c r="A371" s="3"/>
      <c r="B371" s="5"/>
      <c r="C371" s="5"/>
      <c r="D371" s="5"/>
      <c r="E371" s="5"/>
    </row>
    <row r="372" spans="1:5" ht="12.75" customHeight="1">
      <c r="A372" s="3"/>
      <c r="B372" s="5"/>
      <c r="C372" s="5"/>
      <c r="D372" s="5"/>
      <c r="E372" s="5"/>
    </row>
    <row r="373" spans="1:5" ht="12.75" customHeight="1">
      <c r="A373" s="3"/>
      <c r="B373" s="5"/>
      <c r="C373" s="5"/>
      <c r="D373" s="5"/>
      <c r="E373" s="5"/>
    </row>
    <row r="374" spans="1:5" ht="12.75" customHeight="1">
      <c r="A374" s="3"/>
      <c r="B374" s="5"/>
      <c r="C374" s="5"/>
      <c r="D374" s="5"/>
      <c r="E374" s="5"/>
    </row>
    <row r="375" spans="1:5" ht="12.75" customHeight="1">
      <c r="A375" s="3"/>
      <c r="B375" s="5"/>
      <c r="C375" s="5"/>
      <c r="D375" s="5"/>
      <c r="E375" s="5"/>
    </row>
    <row r="376" spans="1:5" ht="12.75" customHeight="1">
      <c r="A376" s="3"/>
      <c r="B376" s="5"/>
      <c r="C376" s="5"/>
      <c r="D376" s="5"/>
      <c r="E376" s="5"/>
    </row>
    <row r="377" spans="1:5" ht="12.75" customHeight="1">
      <c r="A377" s="3"/>
      <c r="B377" s="5"/>
      <c r="C377" s="5"/>
      <c r="D377" s="5"/>
      <c r="E377" s="5"/>
    </row>
    <row r="378" spans="1:5" ht="12.75" customHeight="1">
      <c r="A378" s="3"/>
      <c r="B378" s="5"/>
      <c r="C378" s="5"/>
      <c r="D378" s="5"/>
      <c r="E378" s="5"/>
    </row>
    <row r="379" spans="1:5" ht="12.75" customHeight="1">
      <c r="A379" s="3"/>
      <c r="B379" s="5"/>
      <c r="C379" s="5"/>
      <c r="D379" s="5"/>
      <c r="E379" s="5"/>
    </row>
    <row r="380" spans="1:5" ht="12.75" customHeight="1">
      <c r="A380" s="3"/>
      <c r="B380" s="5"/>
      <c r="C380" s="5"/>
      <c r="D380" s="5"/>
      <c r="E380" s="5"/>
    </row>
    <row r="381" spans="1:5" ht="12.75" customHeight="1">
      <c r="A381" s="3"/>
      <c r="B381" s="5"/>
      <c r="C381" s="5"/>
      <c r="D381" s="5"/>
      <c r="E381" s="5"/>
    </row>
    <row r="382" spans="1:5" ht="12.75" customHeight="1">
      <c r="A382" s="3"/>
      <c r="B382" s="5"/>
      <c r="C382" s="5"/>
      <c r="D382" s="5"/>
      <c r="E382" s="5"/>
    </row>
    <row r="383" spans="1:5" ht="12.75" customHeight="1">
      <c r="A383" s="3"/>
      <c r="B383" s="5"/>
      <c r="C383" s="5"/>
      <c r="D383" s="5"/>
      <c r="E383" s="5"/>
    </row>
    <row r="384" spans="1:5" ht="12.75" customHeight="1">
      <c r="A384" s="3"/>
      <c r="B384" s="5"/>
      <c r="C384" s="5"/>
      <c r="D384" s="5"/>
      <c r="E384" s="5"/>
    </row>
    <row r="385" spans="1:5" ht="12.75" customHeight="1">
      <c r="A385" s="3"/>
      <c r="B385" s="5"/>
      <c r="C385" s="5"/>
      <c r="D385" s="5"/>
      <c r="E385" s="5"/>
    </row>
    <row r="386" spans="1:5" ht="12.75" customHeight="1">
      <c r="A386" s="3"/>
      <c r="B386" s="5"/>
      <c r="C386" s="5"/>
      <c r="D386" s="5"/>
      <c r="E386" s="5"/>
    </row>
    <row r="387" spans="1:5" ht="12.75" customHeight="1">
      <c r="A387" s="3"/>
      <c r="B387" s="5"/>
      <c r="C387" s="5"/>
      <c r="D387" s="5"/>
      <c r="E387" s="5"/>
    </row>
    <row r="388" spans="1:5" ht="12.75" customHeight="1">
      <c r="A388" s="3"/>
      <c r="B388" s="5"/>
      <c r="C388" s="5"/>
      <c r="D388" s="5"/>
      <c r="E388" s="5"/>
    </row>
    <row r="389" spans="1:5" ht="12.75" customHeight="1">
      <c r="A389" s="3"/>
      <c r="B389" s="5"/>
      <c r="C389" s="5"/>
      <c r="D389" s="5"/>
      <c r="E389" s="5"/>
    </row>
    <row r="390" spans="1:5" ht="12.75" customHeight="1">
      <c r="A390" s="3"/>
      <c r="B390" s="5"/>
      <c r="C390" s="5"/>
      <c r="D390" s="5"/>
      <c r="E390" s="5"/>
    </row>
    <row r="391" spans="1:5" ht="12.75" customHeight="1">
      <c r="A391" s="3"/>
      <c r="B391" s="5"/>
      <c r="C391" s="5"/>
      <c r="D391" s="5"/>
      <c r="E391" s="5"/>
    </row>
    <row r="392" spans="1:5" ht="12.75" customHeight="1">
      <c r="A392" s="3"/>
      <c r="B392" s="5"/>
      <c r="C392" s="5"/>
      <c r="D392" s="5"/>
      <c r="E392" s="5"/>
    </row>
    <row r="393" spans="1:5" ht="12.75" customHeight="1">
      <c r="A393" s="3"/>
      <c r="B393" s="5"/>
      <c r="C393" s="5"/>
      <c r="D393" s="5"/>
      <c r="E393" s="5"/>
    </row>
    <row r="394" spans="1:5" ht="12.75" customHeight="1">
      <c r="A394" s="3"/>
      <c r="B394" s="5"/>
      <c r="C394" s="5"/>
      <c r="D394" s="5"/>
      <c r="E394" s="5"/>
    </row>
    <row r="395" spans="1:5" ht="12.75" customHeight="1">
      <c r="A395" s="3"/>
      <c r="B395" s="5"/>
      <c r="C395" s="5"/>
      <c r="D395" s="5"/>
      <c r="E395" s="5"/>
    </row>
    <row r="396" spans="1:5" ht="12.75" customHeight="1">
      <c r="A396" s="3"/>
      <c r="B396" s="5"/>
      <c r="C396" s="5"/>
      <c r="D396" s="5"/>
      <c r="E396" s="5"/>
    </row>
    <row r="397" spans="1:5" ht="12.75" customHeight="1">
      <c r="A397" s="3"/>
      <c r="B397" s="5"/>
      <c r="C397" s="5"/>
      <c r="D397" s="5"/>
      <c r="E397" s="5"/>
    </row>
    <row r="398" spans="1:5" ht="12.75" customHeight="1">
      <c r="A398" s="3"/>
      <c r="B398" s="5"/>
      <c r="C398" s="5"/>
      <c r="D398" s="5"/>
      <c r="E398" s="5"/>
    </row>
    <row r="399" spans="1:5" ht="12.75" customHeight="1">
      <c r="A399" s="3"/>
      <c r="B399" s="5"/>
      <c r="C399" s="5"/>
      <c r="D399" s="5"/>
      <c r="E399" s="5"/>
    </row>
    <row r="400" spans="1:5" ht="12.75" customHeight="1">
      <c r="A400" s="3"/>
      <c r="B400" s="5"/>
      <c r="C400" s="5"/>
      <c r="D400" s="5"/>
      <c r="E400" s="5"/>
    </row>
    <row r="401" spans="1:5" ht="12.75" customHeight="1">
      <c r="A401" s="3"/>
      <c r="B401" s="5"/>
      <c r="C401" s="5"/>
      <c r="D401" s="5"/>
      <c r="E401" s="5"/>
    </row>
    <row r="402" spans="1:5" ht="12.75" customHeight="1">
      <c r="A402" s="3"/>
      <c r="B402" s="5"/>
      <c r="C402" s="5"/>
      <c r="D402" s="5"/>
      <c r="E402" s="5"/>
    </row>
    <row r="403" spans="1:5" ht="12.75" customHeight="1">
      <c r="A403" s="3"/>
      <c r="B403" s="5"/>
      <c r="C403" s="5"/>
      <c r="D403" s="5"/>
      <c r="E403" s="5"/>
    </row>
    <row r="404" spans="1:5" ht="12.75" customHeight="1">
      <c r="A404" s="3"/>
      <c r="B404" s="5"/>
      <c r="C404" s="5"/>
      <c r="D404" s="5"/>
      <c r="E404" s="5"/>
    </row>
    <row r="405" spans="1:5" ht="12.75" customHeight="1">
      <c r="A405" s="3"/>
      <c r="B405" s="5"/>
      <c r="C405" s="5"/>
      <c r="D405" s="5"/>
      <c r="E405" s="5"/>
    </row>
    <row r="406" spans="1:5" ht="12.75" customHeight="1">
      <c r="A406" s="3"/>
      <c r="B406" s="5"/>
      <c r="C406" s="5"/>
      <c r="D406" s="5"/>
      <c r="E406" s="5"/>
    </row>
    <row r="407" spans="1:5" ht="12.75" customHeight="1">
      <c r="A407" s="3"/>
      <c r="B407" s="5"/>
      <c r="C407" s="5"/>
      <c r="D407" s="5"/>
      <c r="E407" s="5"/>
    </row>
    <row r="408" spans="1:5" ht="12.75" customHeight="1">
      <c r="A408" s="3"/>
      <c r="B408" s="5"/>
      <c r="C408" s="5"/>
      <c r="D408" s="5"/>
      <c r="E408" s="5"/>
    </row>
    <row r="409" spans="1:5" ht="12.75" customHeight="1">
      <c r="A409" s="3"/>
      <c r="B409" s="5"/>
      <c r="C409" s="5"/>
      <c r="D409" s="5"/>
      <c r="E409" s="5"/>
    </row>
    <row r="410" spans="1:5" ht="12.75" customHeight="1">
      <c r="A410" s="3"/>
      <c r="B410" s="5"/>
      <c r="C410" s="5"/>
      <c r="D410" s="5"/>
      <c r="E410" s="5"/>
    </row>
    <row r="411" spans="1:5" ht="12.75" customHeight="1">
      <c r="A411" s="3"/>
      <c r="B411" s="5"/>
      <c r="C411" s="5"/>
      <c r="D411" s="5"/>
      <c r="E411" s="5"/>
    </row>
    <row r="412" spans="1:5" ht="12.75" customHeight="1">
      <c r="A412" s="3"/>
      <c r="B412" s="5"/>
      <c r="C412" s="5"/>
      <c r="D412" s="5"/>
      <c r="E412" s="5"/>
    </row>
    <row r="413" spans="1:5" ht="12.75" customHeight="1">
      <c r="A413" s="3"/>
      <c r="B413" s="5"/>
      <c r="C413" s="5"/>
      <c r="D413" s="5"/>
      <c r="E413" s="5"/>
    </row>
    <row r="414" spans="1:5" ht="12.75" customHeight="1">
      <c r="A414" s="3"/>
      <c r="B414" s="5"/>
      <c r="C414" s="5"/>
      <c r="D414" s="5"/>
      <c r="E414" s="5"/>
    </row>
    <row r="415" spans="1:5" ht="12.75" customHeight="1">
      <c r="A415" s="3"/>
      <c r="B415" s="5"/>
      <c r="C415" s="5"/>
      <c r="D415" s="5"/>
      <c r="E415" s="5"/>
    </row>
    <row r="416" spans="1:5" ht="12.75" customHeight="1">
      <c r="A416" s="3"/>
      <c r="B416" s="5"/>
      <c r="C416" s="5"/>
      <c r="D416" s="5"/>
      <c r="E416" s="5"/>
    </row>
    <row r="417" spans="1:5" ht="12.75" customHeight="1">
      <c r="A417" s="3"/>
      <c r="B417" s="5"/>
      <c r="C417" s="5"/>
      <c r="D417" s="5"/>
      <c r="E417" s="5"/>
    </row>
    <row r="418" spans="1:5" ht="12.75" customHeight="1">
      <c r="A418" s="3"/>
      <c r="B418" s="5"/>
      <c r="C418" s="5"/>
      <c r="D418" s="5"/>
      <c r="E418" s="5"/>
    </row>
    <row r="419" spans="1:5" ht="12.75" customHeight="1">
      <c r="A419" s="3"/>
      <c r="B419" s="5"/>
      <c r="C419" s="5"/>
      <c r="D419" s="5"/>
      <c r="E419" s="5"/>
    </row>
    <row r="420" spans="1:5" ht="12.75" customHeight="1">
      <c r="A420" s="3"/>
      <c r="B420" s="5"/>
      <c r="C420" s="5"/>
      <c r="D420" s="5"/>
      <c r="E420" s="5"/>
    </row>
    <row r="421" spans="1:5" ht="12.75" customHeight="1">
      <c r="A421" s="3"/>
      <c r="B421" s="5"/>
      <c r="C421" s="5"/>
      <c r="D421" s="5"/>
      <c r="E421" s="5"/>
    </row>
    <row r="422" spans="1:5" ht="12.75" customHeight="1">
      <c r="A422" s="3"/>
      <c r="B422" s="5"/>
      <c r="C422" s="5"/>
      <c r="D422" s="5"/>
      <c r="E422" s="5"/>
    </row>
    <row r="423" spans="1:5" ht="12.75" customHeight="1">
      <c r="A423" s="3"/>
      <c r="B423" s="5"/>
      <c r="C423" s="5"/>
      <c r="D423" s="5"/>
      <c r="E423" s="5"/>
    </row>
    <row r="424" spans="1:5" ht="12.75" customHeight="1">
      <c r="A424" s="3"/>
      <c r="B424" s="5"/>
      <c r="C424" s="5"/>
      <c r="D424" s="5"/>
      <c r="E424" s="5"/>
    </row>
    <row r="425" spans="1:5" ht="12.75" customHeight="1">
      <c r="A425" s="3"/>
      <c r="B425" s="5"/>
      <c r="C425" s="5"/>
      <c r="D425" s="5"/>
      <c r="E425" s="5"/>
    </row>
    <row r="426" spans="1:5" ht="12.75" customHeight="1">
      <c r="A426" s="3"/>
      <c r="B426" s="5"/>
      <c r="C426" s="5"/>
      <c r="D426" s="5"/>
      <c r="E426" s="5"/>
    </row>
    <row r="427" spans="1:5" ht="12.75" customHeight="1">
      <c r="A427" s="3"/>
      <c r="B427" s="5"/>
      <c r="C427" s="5"/>
      <c r="D427" s="5"/>
      <c r="E427" s="5"/>
    </row>
    <row r="428" spans="1:5" ht="12.75" customHeight="1">
      <c r="A428" s="3"/>
      <c r="B428" s="5"/>
      <c r="C428" s="5"/>
      <c r="D428" s="5"/>
      <c r="E428" s="5"/>
    </row>
    <row r="429" spans="1:5" ht="12.75" customHeight="1">
      <c r="A429" s="3"/>
      <c r="B429" s="5"/>
      <c r="C429" s="5"/>
      <c r="D429" s="5"/>
      <c r="E429" s="5"/>
    </row>
    <row r="430" spans="1:5" ht="12.75" customHeight="1">
      <c r="A430" s="3"/>
      <c r="B430" s="5"/>
      <c r="C430" s="5"/>
      <c r="D430" s="5"/>
      <c r="E430" s="5"/>
    </row>
    <row r="431" spans="1:5" ht="12.75" customHeight="1">
      <c r="A431" s="3"/>
      <c r="B431" s="5"/>
      <c r="C431" s="5"/>
      <c r="D431" s="5"/>
      <c r="E431" s="5"/>
    </row>
    <row r="432" spans="1:5" ht="12.75" customHeight="1">
      <c r="A432" s="3"/>
      <c r="B432" s="5"/>
      <c r="C432" s="5"/>
      <c r="D432" s="5"/>
      <c r="E432" s="5"/>
    </row>
    <row r="433" spans="1:5" ht="12.75" customHeight="1">
      <c r="A433" s="3"/>
      <c r="B433" s="5"/>
      <c r="C433" s="5"/>
      <c r="D433" s="5"/>
      <c r="E433" s="5"/>
    </row>
    <row r="434" spans="1:5" ht="12.75" customHeight="1">
      <c r="A434" s="3"/>
      <c r="B434" s="5"/>
      <c r="C434" s="5"/>
      <c r="D434" s="5"/>
      <c r="E434" s="5"/>
    </row>
    <row r="435" spans="1:5" ht="12.75" customHeight="1">
      <c r="A435" s="3"/>
      <c r="B435" s="5"/>
      <c r="C435" s="5"/>
      <c r="D435" s="5"/>
      <c r="E435" s="5"/>
    </row>
    <row r="436" spans="1:5" ht="12.75" customHeight="1">
      <c r="A436" s="3"/>
      <c r="B436" s="5"/>
      <c r="C436" s="5"/>
      <c r="D436" s="5"/>
      <c r="E436" s="5"/>
    </row>
    <row r="437" spans="1:5" ht="12.75" customHeight="1">
      <c r="A437" s="3"/>
      <c r="B437" s="5"/>
      <c r="C437" s="5"/>
      <c r="D437" s="5"/>
      <c r="E437" s="5"/>
    </row>
    <row r="438" spans="1:5" ht="12.75" customHeight="1">
      <c r="A438" s="3"/>
      <c r="B438" s="5"/>
      <c r="C438" s="5"/>
      <c r="D438" s="5"/>
      <c r="E438" s="5"/>
    </row>
    <row r="439" spans="1:5" ht="12.75" customHeight="1">
      <c r="A439" s="3"/>
      <c r="B439" s="5"/>
      <c r="C439" s="5"/>
      <c r="D439" s="5"/>
      <c r="E439" s="5"/>
    </row>
    <row r="440" spans="1:5" ht="12.75" customHeight="1">
      <c r="A440" s="3"/>
      <c r="B440" s="5"/>
      <c r="C440" s="5"/>
      <c r="D440" s="5"/>
      <c r="E440" s="5"/>
    </row>
    <row r="441" spans="1:5" ht="12.75" customHeight="1">
      <c r="A441" s="3"/>
      <c r="B441" s="5"/>
      <c r="C441" s="5"/>
      <c r="D441" s="5"/>
      <c r="E441" s="5"/>
    </row>
    <row r="442" spans="1:5" ht="12.75" customHeight="1">
      <c r="A442" s="3"/>
      <c r="B442" s="5"/>
      <c r="C442" s="5"/>
      <c r="D442" s="5"/>
      <c r="E442" s="5"/>
    </row>
    <row r="443" spans="1:5" ht="12.75" customHeight="1">
      <c r="A443" s="3"/>
      <c r="B443" s="5"/>
      <c r="C443" s="5"/>
      <c r="D443" s="5"/>
      <c r="E443" s="5"/>
    </row>
    <row r="444" spans="1:5" ht="12.75" customHeight="1">
      <c r="A444" s="3"/>
      <c r="B444" s="5"/>
      <c r="C444" s="5"/>
      <c r="D444" s="5"/>
      <c r="E444" s="5"/>
    </row>
    <row r="445" spans="1:5" ht="12.75" customHeight="1">
      <c r="A445" s="3"/>
      <c r="B445" s="5"/>
      <c r="C445" s="5"/>
      <c r="D445" s="5"/>
      <c r="E445" s="5"/>
    </row>
    <row r="446" spans="1:5" ht="12.75" customHeight="1">
      <c r="A446" s="3"/>
      <c r="B446" s="5"/>
      <c r="C446" s="5"/>
      <c r="D446" s="5"/>
      <c r="E446" s="5"/>
    </row>
    <row r="447" spans="1:5" ht="12.75" customHeight="1">
      <c r="A447" s="3"/>
      <c r="B447" s="5"/>
      <c r="C447" s="5"/>
      <c r="D447" s="5"/>
      <c r="E447" s="5"/>
    </row>
    <row r="448" spans="1:5" ht="12.75" customHeight="1">
      <c r="A448" s="3"/>
      <c r="B448" s="5"/>
      <c r="C448" s="5"/>
      <c r="D448" s="5"/>
      <c r="E448" s="5"/>
    </row>
    <row r="449" spans="1:5" ht="12.75" customHeight="1">
      <c r="A449" s="3"/>
      <c r="B449" s="5"/>
      <c r="C449" s="5"/>
      <c r="D449" s="5"/>
      <c r="E449" s="5"/>
    </row>
    <row r="450" spans="1:5" ht="12.75" customHeight="1">
      <c r="A450" s="3"/>
      <c r="B450" s="5"/>
      <c r="C450" s="5"/>
      <c r="D450" s="5"/>
      <c r="E450" s="5"/>
    </row>
    <row r="451" spans="1:5" ht="12.75" customHeight="1">
      <c r="A451" s="3"/>
      <c r="B451" s="5"/>
      <c r="C451" s="5"/>
      <c r="D451" s="5"/>
      <c r="E451" s="5"/>
    </row>
    <row r="452" spans="1:5" ht="12.75" customHeight="1">
      <c r="A452" s="3"/>
      <c r="B452" s="5"/>
      <c r="C452" s="5"/>
      <c r="D452" s="5"/>
      <c r="E452" s="5"/>
    </row>
    <row r="453" spans="1:5" ht="12.75" customHeight="1">
      <c r="A453" s="3"/>
      <c r="B453" s="5"/>
      <c r="C453" s="5"/>
      <c r="D453" s="5"/>
      <c r="E453" s="5"/>
    </row>
    <row r="454" spans="1:5" ht="12.75" customHeight="1">
      <c r="A454" s="3"/>
      <c r="B454" s="5"/>
      <c r="C454" s="5"/>
      <c r="D454" s="5"/>
      <c r="E454" s="5"/>
    </row>
    <row r="455" spans="1:5" ht="12.75" customHeight="1">
      <c r="A455" s="3"/>
      <c r="B455" s="5"/>
      <c r="C455" s="5"/>
      <c r="D455" s="5"/>
      <c r="E455" s="5"/>
    </row>
    <row r="456" spans="1:5" ht="12.75" customHeight="1">
      <c r="A456" s="3"/>
      <c r="B456" s="5"/>
      <c r="C456" s="5"/>
      <c r="D456" s="5"/>
      <c r="E456" s="5"/>
    </row>
    <row r="457" spans="1:5" ht="12.75" customHeight="1">
      <c r="A457" s="3"/>
      <c r="B457" s="5"/>
      <c r="C457" s="5"/>
      <c r="D457" s="5"/>
      <c r="E457" s="5"/>
    </row>
    <row r="458" spans="1:5" ht="12.75" customHeight="1">
      <c r="A458" s="3"/>
      <c r="B458" s="5"/>
      <c r="C458" s="5"/>
      <c r="D458" s="5"/>
      <c r="E458" s="5"/>
    </row>
    <row r="459" spans="1:5" ht="12.75" customHeight="1">
      <c r="A459" s="3"/>
      <c r="B459" s="5"/>
      <c r="C459" s="5"/>
      <c r="D459" s="5"/>
      <c r="E459" s="5"/>
    </row>
    <row r="460" spans="1:5" ht="12.75" customHeight="1">
      <c r="A460" s="3"/>
      <c r="B460" s="5"/>
      <c r="C460" s="5"/>
      <c r="D460" s="5"/>
      <c r="E460" s="5"/>
    </row>
    <row r="461" spans="1:5" ht="12.75" customHeight="1">
      <c r="A461" s="3"/>
      <c r="B461" s="5"/>
      <c r="C461" s="5"/>
      <c r="D461" s="5"/>
      <c r="E461" s="5"/>
    </row>
    <row r="462" spans="1:5" ht="12.75" customHeight="1">
      <c r="A462" s="3"/>
      <c r="B462" s="5"/>
      <c r="C462" s="5"/>
      <c r="D462" s="5"/>
      <c r="E462" s="5"/>
    </row>
    <row r="463" spans="1:5" ht="12.75" customHeight="1">
      <c r="A463" s="3"/>
      <c r="B463" s="5"/>
      <c r="C463" s="5"/>
      <c r="D463" s="5"/>
      <c r="E463" s="5"/>
    </row>
    <row r="464" spans="1:5" ht="12.75" customHeight="1">
      <c r="A464" s="3"/>
      <c r="B464" s="5"/>
      <c r="C464" s="5"/>
      <c r="D464" s="5"/>
      <c r="E464" s="5"/>
    </row>
    <row r="465" spans="1:5" ht="12.75" customHeight="1">
      <c r="A465" s="3"/>
      <c r="B465" s="5"/>
      <c r="C465" s="5"/>
      <c r="D465" s="5"/>
      <c r="E465" s="5"/>
    </row>
    <row r="466" spans="1:5" ht="12.75" customHeight="1">
      <c r="A466" s="3"/>
      <c r="B466" s="5"/>
      <c r="C466" s="5"/>
      <c r="D466" s="5"/>
      <c r="E466" s="5"/>
    </row>
    <row r="467" spans="1:5" ht="12.75" customHeight="1">
      <c r="A467" s="3"/>
      <c r="B467" s="5"/>
      <c r="C467" s="5"/>
      <c r="D467" s="5"/>
      <c r="E467" s="5"/>
    </row>
    <row r="468" spans="1:5" ht="12.75" customHeight="1">
      <c r="A468" s="3"/>
      <c r="B468" s="5"/>
      <c r="C468" s="5"/>
      <c r="D468" s="5"/>
      <c r="E468" s="5"/>
    </row>
    <row r="469" spans="1:5" ht="12.75" customHeight="1">
      <c r="A469" s="3"/>
      <c r="B469" s="5"/>
      <c r="C469" s="5"/>
      <c r="D469" s="5"/>
      <c r="E469" s="5"/>
    </row>
    <row r="470" spans="1:5" ht="12.75" customHeight="1">
      <c r="A470" s="3"/>
      <c r="B470" s="5"/>
      <c r="C470" s="5"/>
      <c r="D470" s="5"/>
      <c r="E470" s="5"/>
    </row>
    <row r="471" spans="1:5" ht="12.75" customHeight="1">
      <c r="A471" s="3"/>
      <c r="B471" s="5"/>
      <c r="C471" s="5"/>
      <c r="D471" s="5"/>
      <c r="E471" s="5"/>
    </row>
    <row r="472" spans="1:5" ht="12.75" customHeight="1">
      <c r="A472" s="3"/>
      <c r="B472" s="5"/>
      <c r="C472" s="5"/>
      <c r="D472" s="5"/>
      <c r="E472" s="5"/>
    </row>
    <row r="473" spans="1:5" ht="12.75" customHeight="1">
      <c r="A473" s="3"/>
      <c r="B473" s="5"/>
      <c r="C473" s="5"/>
      <c r="D473" s="5"/>
      <c r="E473" s="5"/>
    </row>
    <row r="474" spans="1:5" ht="12.75" customHeight="1">
      <c r="A474" s="3"/>
      <c r="B474" s="5"/>
      <c r="C474" s="5"/>
      <c r="D474" s="5"/>
      <c r="E474" s="5"/>
    </row>
    <row r="475" spans="1:5" ht="12.75" customHeight="1">
      <c r="A475" s="3"/>
      <c r="B475" s="5"/>
      <c r="C475" s="5"/>
      <c r="D475" s="5"/>
      <c r="E475" s="5"/>
    </row>
    <row r="476" spans="1:5" ht="12.75" customHeight="1">
      <c r="A476" s="3"/>
      <c r="B476" s="5"/>
      <c r="C476" s="5"/>
      <c r="D476" s="5"/>
      <c r="E476" s="5"/>
    </row>
    <row r="477" spans="1:5" ht="12.75" customHeight="1">
      <c r="A477" s="3"/>
      <c r="B477" s="5"/>
      <c r="C477" s="5"/>
      <c r="D477" s="5"/>
      <c r="E477" s="5"/>
    </row>
    <row r="478" spans="1:5" ht="12.75" customHeight="1">
      <c r="A478" s="3"/>
      <c r="B478" s="5"/>
      <c r="C478" s="5"/>
      <c r="D478" s="5"/>
      <c r="E478" s="5"/>
    </row>
    <row r="479" spans="1:5" ht="12.75" customHeight="1">
      <c r="A479" s="3"/>
      <c r="B479" s="5"/>
      <c r="C479" s="5"/>
      <c r="D479" s="5"/>
      <c r="E479" s="5"/>
    </row>
    <row r="480" spans="1:5" ht="12.75" customHeight="1">
      <c r="A480" s="3"/>
      <c r="B480" s="5"/>
      <c r="C480" s="5"/>
      <c r="D480" s="5"/>
      <c r="E480" s="5"/>
    </row>
    <row r="481" spans="1:5" ht="12.75" customHeight="1">
      <c r="A481" s="3"/>
      <c r="B481" s="5"/>
      <c r="C481" s="5"/>
      <c r="D481" s="5"/>
      <c r="E481" s="5"/>
    </row>
    <row r="482" spans="1:5" ht="12.75" customHeight="1">
      <c r="A482" s="3"/>
      <c r="B482" s="5"/>
      <c r="C482" s="5"/>
      <c r="D482" s="5"/>
      <c r="E482" s="5"/>
    </row>
    <row r="483" spans="1:5" ht="12.75" customHeight="1">
      <c r="A483" s="3"/>
      <c r="B483" s="5"/>
      <c r="C483" s="5"/>
      <c r="D483" s="5"/>
      <c r="E483" s="5"/>
    </row>
    <row r="484" spans="1:5" ht="12.75" customHeight="1">
      <c r="A484" s="3"/>
      <c r="B484" s="5"/>
      <c r="C484" s="5"/>
      <c r="D484" s="5"/>
      <c r="E484" s="5"/>
    </row>
    <row r="485" spans="1:5" ht="12.75" customHeight="1">
      <c r="A485" s="3"/>
      <c r="B485" s="5"/>
      <c r="C485" s="5"/>
      <c r="D485" s="5"/>
      <c r="E485" s="5"/>
    </row>
    <row r="486" spans="1:5" ht="12.75" customHeight="1">
      <c r="A486" s="3"/>
      <c r="B486" s="5"/>
      <c r="C486" s="5"/>
      <c r="D486" s="5"/>
      <c r="E486" s="5"/>
    </row>
    <row r="487" spans="1:5" ht="12.75" customHeight="1">
      <c r="A487" s="3"/>
      <c r="B487" s="5"/>
      <c r="C487" s="5"/>
      <c r="D487" s="5"/>
      <c r="E487" s="5"/>
    </row>
    <row r="488" spans="1:5" ht="12.75" customHeight="1">
      <c r="A488" s="3"/>
      <c r="B488" s="5"/>
      <c r="C488" s="5"/>
      <c r="D488" s="5"/>
      <c r="E488" s="5"/>
    </row>
    <row r="489" spans="1:5" ht="12.75" customHeight="1">
      <c r="A489" s="3"/>
      <c r="B489" s="5"/>
      <c r="C489" s="5"/>
      <c r="D489" s="5"/>
      <c r="E489" s="5"/>
    </row>
    <row r="490" spans="1:5" ht="12.75" customHeight="1">
      <c r="A490" s="3"/>
      <c r="B490" s="5"/>
      <c r="C490" s="5"/>
      <c r="D490" s="5"/>
      <c r="E490" s="5"/>
    </row>
    <row r="491" spans="1:5" ht="12.75" customHeight="1">
      <c r="A491" s="3"/>
      <c r="B491" s="5"/>
      <c r="C491" s="5"/>
      <c r="D491" s="5"/>
      <c r="E491" s="5"/>
    </row>
    <row r="492" spans="1:5" ht="12.75" customHeight="1">
      <c r="A492" s="3"/>
      <c r="B492" s="5"/>
      <c r="C492" s="5"/>
      <c r="D492" s="5"/>
      <c r="E492" s="5"/>
    </row>
    <row r="493" spans="1:5" ht="12.75" customHeight="1">
      <c r="A493" s="3"/>
      <c r="B493" s="5"/>
      <c r="C493" s="5"/>
      <c r="D493" s="5"/>
      <c r="E493" s="5"/>
    </row>
    <row r="494" spans="1:5" ht="12.75" customHeight="1">
      <c r="A494" s="3"/>
      <c r="B494" s="5"/>
      <c r="C494" s="5"/>
      <c r="D494" s="5"/>
      <c r="E494" s="5"/>
    </row>
    <row r="495" spans="1:5" ht="12.75" customHeight="1">
      <c r="A495" s="3"/>
      <c r="B495" s="5"/>
      <c r="C495" s="5"/>
      <c r="D495" s="5"/>
      <c r="E495" s="5"/>
    </row>
    <row r="496" spans="1:5" ht="12.75" customHeight="1">
      <c r="A496" s="3"/>
      <c r="B496" s="5"/>
      <c r="C496" s="5"/>
      <c r="D496" s="5"/>
      <c r="E496" s="5"/>
    </row>
    <row r="497" spans="1:5" ht="12.75" customHeight="1">
      <c r="A497" s="3"/>
      <c r="B497" s="5"/>
      <c r="C497" s="5"/>
      <c r="D497" s="5"/>
      <c r="E497" s="5"/>
    </row>
    <row r="498" spans="1:5" ht="12.75" customHeight="1">
      <c r="A498" s="3"/>
      <c r="B498" s="5"/>
      <c r="C498" s="5"/>
      <c r="D498" s="5"/>
      <c r="E498" s="5"/>
    </row>
    <row r="499" spans="1:5" ht="12.75" customHeight="1">
      <c r="A499" s="3"/>
      <c r="B499" s="5"/>
      <c r="C499" s="5"/>
      <c r="D499" s="5"/>
      <c r="E499" s="5"/>
    </row>
    <row r="500" spans="1:5" ht="12.75" customHeight="1">
      <c r="A500" s="3"/>
      <c r="B500" s="5"/>
      <c r="C500" s="5"/>
      <c r="D500" s="5"/>
      <c r="E500" s="5"/>
    </row>
    <row r="501" spans="1:5" ht="12.75" customHeight="1">
      <c r="A501" s="3"/>
      <c r="B501" s="5"/>
      <c r="C501" s="5"/>
      <c r="D501" s="5"/>
      <c r="E501" s="5"/>
    </row>
    <row r="502" spans="1:5" ht="12.75" customHeight="1">
      <c r="A502" s="3"/>
      <c r="B502" s="5"/>
      <c r="C502" s="5"/>
      <c r="D502" s="5"/>
      <c r="E502" s="5"/>
    </row>
    <row r="503" spans="1:5" ht="12.75" customHeight="1">
      <c r="A503" s="3"/>
      <c r="B503" s="5"/>
      <c r="C503" s="5"/>
      <c r="D503" s="5"/>
      <c r="E503" s="5"/>
    </row>
    <row r="504" spans="1:5" ht="12.75" customHeight="1">
      <c r="A504" s="3"/>
      <c r="B504" s="5"/>
      <c r="C504" s="5"/>
      <c r="D504" s="5"/>
      <c r="E504" s="5"/>
    </row>
    <row r="505" spans="1:5" ht="12.75" customHeight="1">
      <c r="A505" s="3"/>
      <c r="B505" s="5"/>
      <c r="C505" s="5"/>
      <c r="D505" s="5"/>
      <c r="E505" s="5"/>
    </row>
    <row r="506" spans="1:5" ht="12.75" customHeight="1">
      <c r="A506" s="3"/>
      <c r="B506" s="5"/>
      <c r="C506" s="5"/>
      <c r="D506" s="5"/>
      <c r="E506" s="5"/>
    </row>
    <row r="507" spans="1:5" ht="12.75" customHeight="1">
      <c r="A507" s="3"/>
      <c r="B507" s="5"/>
      <c r="C507" s="5"/>
      <c r="D507" s="5"/>
      <c r="E507" s="5"/>
    </row>
    <row r="508" spans="1:5" ht="12.75" customHeight="1">
      <c r="A508" s="3"/>
      <c r="B508" s="5"/>
      <c r="C508" s="5"/>
      <c r="D508" s="5"/>
      <c r="E508" s="5"/>
    </row>
    <row r="509" spans="1:5" ht="12.75" customHeight="1">
      <c r="A509" s="3"/>
      <c r="B509" s="5"/>
      <c r="C509" s="5"/>
      <c r="D509" s="5"/>
      <c r="E509" s="5"/>
    </row>
    <row r="510" spans="1:5" ht="12.75" customHeight="1">
      <c r="A510" s="3"/>
      <c r="B510" s="5"/>
      <c r="C510" s="5"/>
      <c r="D510" s="5"/>
      <c r="E510" s="5"/>
    </row>
    <row r="511" spans="1:5" ht="12.75" customHeight="1">
      <c r="A511" s="3"/>
      <c r="B511" s="5"/>
      <c r="C511" s="5"/>
      <c r="D511" s="5"/>
      <c r="E511" s="5"/>
    </row>
    <row r="512" spans="1:5" ht="12.75" customHeight="1">
      <c r="A512" s="3"/>
      <c r="B512" s="5"/>
      <c r="C512" s="5"/>
      <c r="D512" s="5"/>
      <c r="E512" s="5"/>
    </row>
    <row r="513" spans="1:5" ht="12.75" customHeight="1">
      <c r="A513" s="3"/>
      <c r="B513" s="5"/>
      <c r="C513" s="5"/>
      <c r="D513" s="5"/>
      <c r="E513" s="5"/>
    </row>
    <row r="514" spans="1:5" ht="12.75" customHeight="1">
      <c r="A514" s="3"/>
      <c r="B514" s="5"/>
      <c r="C514" s="5"/>
      <c r="D514" s="5"/>
      <c r="E514" s="5"/>
    </row>
    <row r="515" spans="1:5" ht="12.75" customHeight="1">
      <c r="A515" s="3"/>
      <c r="B515" s="5"/>
      <c r="C515" s="5"/>
      <c r="D515" s="5"/>
      <c r="E515" s="5"/>
    </row>
    <row r="516" spans="1:5" ht="12.75" customHeight="1">
      <c r="A516" s="3"/>
      <c r="B516" s="5"/>
      <c r="C516" s="5"/>
      <c r="D516" s="5"/>
      <c r="E516" s="5"/>
    </row>
    <row r="517" spans="1:5" ht="12.75" customHeight="1">
      <c r="A517" s="3"/>
      <c r="B517" s="5"/>
      <c r="C517" s="5"/>
      <c r="D517" s="5"/>
      <c r="E517" s="5"/>
    </row>
    <row r="518" spans="1:5" ht="12.75" customHeight="1">
      <c r="A518" s="3"/>
      <c r="B518" s="5"/>
      <c r="C518" s="5"/>
      <c r="D518" s="5"/>
      <c r="E518" s="5"/>
    </row>
    <row r="519" spans="1:5" ht="12.75" customHeight="1">
      <c r="A519" s="3"/>
      <c r="B519" s="5"/>
      <c r="C519" s="5"/>
      <c r="D519" s="5"/>
      <c r="E519" s="5"/>
    </row>
    <row r="520" spans="1:5" ht="12.75" customHeight="1">
      <c r="A520" s="3"/>
      <c r="B520" s="5"/>
      <c r="C520" s="5"/>
      <c r="D520" s="5"/>
      <c r="E520" s="5"/>
    </row>
    <row r="521" spans="1:5" ht="12.75" customHeight="1">
      <c r="A521" s="3"/>
      <c r="B521" s="5"/>
      <c r="C521" s="5"/>
      <c r="D521" s="5"/>
      <c r="E521" s="5"/>
    </row>
    <row r="522" spans="1:5" ht="12.75" customHeight="1">
      <c r="A522" s="3"/>
      <c r="B522" s="5"/>
      <c r="C522" s="5"/>
      <c r="D522" s="5"/>
      <c r="E522" s="5"/>
    </row>
    <row r="523" spans="1:5" ht="12.75" customHeight="1">
      <c r="A523" s="3"/>
      <c r="B523" s="5"/>
      <c r="C523" s="5"/>
      <c r="D523" s="5"/>
      <c r="E523" s="5"/>
    </row>
    <row r="524" spans="1:5" ht="12.75" customHeight="1">
      <c r="A524" s="3"/>
      <c r="B524" s="5"/>
      <c r="C524" s="5"/>
      <c r="D524" s="5"/>
      <c r="E524" s="5"/>
    </row>
    <row r="525" spans="1:5" ht="12.75" customHeight="1">
      <c r="A525" s="3"/>
      <c r="B525" s="5"/>
      <c r="C525" s="5"/>
      <c r="D525" s="5"/>
      <c r="E525" s="5"/>
    </row>
    <row r="526" spans="1:5" ht="12.75" customHeight="1">
      <c r="A526" s="3"/>
      <c r="B526" s="5"/>
      <c r="C526" s="5"/>
      <c r="D526" s="5"/>
      <c r="E526" s="5"/>
    </row>
    <row r="527" spans="1:5" ht="12.75" customHeight="1">
      <c r="A527" s="3"/>
      <c r="B527" s="5"/>
      <c r="C527" s="5"/>
      <c r="D527" s="5"/>
      <c r="E527" s="5"/>
    </row>
    <row r="528" spans="1:5" ht="12.75" customHeight="1">
      <c r="A528" s="3"/>
      <c r="B528" s="5"/>
      <c r="C528" s="5"/>
      <c r="D528" s="5"/>
      <c r="E528" s="5"/>
    </row>
    <row r="529" spans="1:5" ht="12.75" customHeight="1">
      <c r="A529" s="3"/>
      <c r="B529" s="5"/>
      <c r="C529" s="5"/>
      <c r="D529" s="5"/>
      <c r="E529" s="5"/>
    </row>
    <row r="530" spans="1:5" ht="12.75" customHeight="1">
      <c r="A530" s="3"/>
      <c r="B530" s="5"/>
      <c r="C530" s="5"/>
      <c r="D530" s="5"/>
      <c r="E530" s="5"/>
    </row>
    <row r="531" spans="1:5" ht="12.75" customHeight="1">
      <c r="A531" s="3"/>
      <c r="B531" s="5"/>
      <c r="C531" s="5"/>
      <c r="D531" s="5"/>
      <c r="E531" s="5"/>
    </row>
    <row r="532" spans="1:5" ht="12.75" customHeight="1">
      <c r="A532" s="3"/>
      <c r="B532" s="5"/>
      <c r="C532" s="5"/>
      <c r="D532" s="5"/>
      <c r="E532" s="5"/>
    </row>
    <row r="533" spans="1:5" ht="12.75" customHeight="1">
      <c r="A533" s="3"/>
      <c r="B533" s="5"/>
      <c r="C533" s="5"/>
      <c r="D533" s="5"/>
      <c r="E533" s="5"/>
    </row>
    <row r="534" spans="1:5" ht="12.75" customHeight="1">
      <c r="A534" s="3"/>
      <c r="B534" s="5"/>
      <c r="C534" s="5"/>
      <c r="D534" s="5"/>
      <c r="E534" s="5"/>
    </row>
    <row r="535" spans="1:5" ht="12.75" customHeight="1">
      <c r="A535" s="3"/>
      <c r="B535" s="5"/>
      <c r="C535" s="5"/>
      <c r="D535" s="5"/>
      <c r="E535" s="5"/>
    </row>
    <row r="536" spans="1:5" ht="12.75" customHeight="1">
      <c r="A536" s="3"/>
      <c r="B536" s="5"/>
      <c r="C536" s="5"/>
      <c r="D536" s="5"/>
      <c r="E536" s="5"/>
    </row>
    <row r="537" spans="1:5" ht="12.75" customHeight="1">
      <c r="A537" s="3"/>
      <c r="B537" s="5"/>
      <c r="C537" s="5"/>
      <c r="D537" s="5"/>
      <c r="E537" s="5"/>
    </row>
    <row r="538" spans="1:5" ht="12.75" customHeight="1">
      <c r="A538" s="3"/>
      <c r="B538" s="5"/>
      <c r="C538" s="5"/>
      <c r="D538" s="5"/>
      <c r="E538" s="5"/>
    </row>
    <row r="539" spans="1:5" ht="12.75" customHeight="1">
      <c r="A539" s="3"/>
      <c r="B539" s="5"/>
      <c r="C539" s="5"/>
      <c r="D539" s="5"/>
      <c r="E539" s="5"/>
    </row>
    <row r="540" spans="1:5" ht="12.75" customHeight="1">
      <c r="A540" s="3"/>
      <c r="B540" s="5"/>
      <c r="C540" s="5"/>
      <c r="D540" s="5"/>
      <c r="E540" s="5"/>
    </row>
    <row r="541" spans="1:5" ht="12.75" customHeight="1">
      <c r="A541" s="3"/>
      <c r="B541" s="5"/>
      <c r="C541" s="5"/>
      <c r="D541" s="5"/>
      <c r="E541" s="5"/>
    </row>
    <row r="542" spans="1:5" ht="12.75" customHeight="1">
      <c r="A542" s="3"/>
      <c r="B542" s="5"/>
      <c r="C542" s="5"/>
      <c r="D542" s="5"/>
      <c r="E542" s="5"/>
    </row>
    <row r="543" spans="1:5" ht="12.75" customHeight="1">
      <c r="A543" s="3"/>
      <c r="B543" s="5"/>
      <c r="C543" s="5"/>
      <c r="D543" s="5"/>
      <c r="E543" s="5"/>
    </row>
    <row r="544" spans="1:5" ht="12.75" customHeight="1">
      <c r="A544" s="3"/>
      <c r="B544" s="5"/>
      <c r="C544" s="5"/>
      <c r="D544" s="5"/>
      <c r="E544" s="5"/>
    </row>
    <row r="545" spans="1:5" ht="12.75" customHeight="1">
      <c r="A545" s="3"/>
      <c r="B545" s="5"/>
      <c r="C545" s="5"/>
      <c r="D545" s="5"/>
      <c r="E545" s="5"/>
    </row>
    <row r="546" spans="1:5" ht="12.75" customHeight="1">
      <c r="A546" s="3"/>
      <c r="B546" s="5"/>
      <c r="C546" s="5"/>
      <c r="D546" s="5"/>
      <c r="E546" s="5"/>
    </row>
    <row r="547" spans="1:5" ht="12.75" customHeight="1">
      <c r="A547" s="3"/>
      <c r="B547" s="5"/>
      <c r="C547" s="5"/>
      <c r="D547" s="5"/>
      <c r="E547" s="5"/>
    </row>
    <row r="548" spans="1:5" ht="12.75" customHeight="1">
      <c r="A548" s="3"/>
      <c r="B548" s="5"/>
      <c r="C548" s="5"/>
      <c r="D548" s="5"/>
      <c r="E548" s="5"/>
    </row>
    <row r="549" spans="1:5" ht="12.75" customHeight="1">
      <c r="A549" s="3"/>
      <c r="B549" s="5"/>
      <c r="C549" s="5"/>
      <c r="D549" s="5"/>
      <c r="E549" s="5"/>
    </row>
    <row r="550" spans="1:5" ht="12.75" customHeight="1">
      <c r="A550" s="3"/>
      <c r="B550" s="5"/>
      <c r="C550" s="5"/>
      <c r="D550" s="5"/>
      <c r="E550" s="5"/>
    </row>
    <row r="551" spans="1:5" ht="12.75" customHeight="1">
      <c r="A551" s="3"/>
      <c r="B551" s="5"/>
      <c r="C551" s="5"/>
      <c r="D551" s="5"/>
      <c r="E551" s="5"/>
    </row>
    <row r="552" spans="1:5" ht="12.75" customHeight="1">
      <c r="A552" s="3"/>
      <c r="B552" s="5"/>
      <c r="C552" s="5"/>
      <c r="D552" s="5"/>
      <c r="E552" s="5"/>
    </row>
    <row r="553" spans="1:5" ht="12.75" customHeight="1">
      <c r="A553" s="3"/>
      <c r="B553" s="5"/>
      <c r="C553" s="5"/>
      <c r="D553" s="5"/>
      <c r="E553" s="5"/>
    </row>
    <row r="554" spans="1:5" ht="12.75" customHeight="1">
      <c r="A554" s="3"/>
      <c r="B554" s="5"/>
      <c r="C554" s="5"/>
      <c r="D554" s="5"/>
      <c r="E554" s="5"/>
    </row>
    <row r="555" spans="1:5" ht="12.75" customHeight="1">
      <c r="A555" s="3"/>
      <c r="B555" s="5"/>
      <c r="C555" s="5"/>
      <c r="D555" s="5"/>
      <c r="E555" s="5"/>
    </row>
    <row r="556" spans="1:5" ht="12.75" customHeight="1">
      <c r="A556" s="3"/>
      <c r="B556" s="5"/>
      <c r="C556" s="5"/>
      <c r="D556" s="5"/>
      <c r="E556" s="5"/>
    </row>
    <row r="557" spans="1:5" ht="12.75" customHeight="1">
      <c r="A557" s="3"/>
      <c r="B557" s="5"/>
      <c r="C557" s="5"/>
      <c r="D557" s="5"/>
      <c r="E557" s="5"/>
    </row>
    <row r="558" spans="1:5" ht="12.75" customHeight="1">
      <c r="A558" s="3"/>
      <c r="B558" s="5"/>
      <c r="C558" s="5"/>
      <c r="D558" s="5"/>
      <c r="E558" s="5"/>
    </row>
    <row r="559" spans="1:5" ht="12.75" customHeight="1">
      <c r="A559" s="3"/>
      <c r="B559" s="5"/>
      <c r="C559" s="5"/>
      <c r="D559" s="5"/>
      <c r="E559" s="5"/>
    </row>
    <row r="560" spans="1:5" ht="12.75" customHeight="1">
      <c r="A560" s="3"/>
      <c r="B560" s="5"/>
      <c r="C560" s="5"/>
      <c r="D560" s="5"/>
      <c r="E560" s="5"/>
    </row>
    <row r="561" spans="1:5" ht="12.75" customHeight="1">
      <c r="A561" s="3"/>
      <c r="B561" s="5"/>
      <c r="C561" s="5"/>
      <c r="D561" s="5"/>
      <c r="E561" s="5"/>
    </row>
    <row r="562" spans="1:5" ht="12.75" customHeight="1">
      <c r="A562" s="3"/>
      <c r="B562" s="5"/>
      <c r="C562" s="5"/>
      <c r="D562" s="5"/>
      <c r="E562" s="5"/>
    </row>
    <row r="563" spans="1:5" ht="12.75" customHeight="1">
      <c r="A563" s="3"/>
      <c r="B563" s="5"/>
      <c r="C563" s="5"/>
      <c r="D563" s="5"/>
      <c r="E563" s="5"/>
    </row>
    <row r="564" spans="1:5" ht="12.75" customHeight="1">
      <c r="A564" s="3"/>
      <c r="B564" s="5"/>
      <c r="C564" s="5"/>
      <c r="D564" s="5"/>
      <c r="E564" s="5"/>
    </row>
    <row r="565" spans="1:5" ht="12.75" customHeight="1">
      <c r="A565" s="3"/>
      <c r="B565" s="5"/>
      <c r="C565" s="5"/>
      <c r="D565" s="5"/>
      <c r="E565" s="5"/>
    </row>
    <row r="566" spans="1:5" ht="12.75" customHeight="1">
      <c r="A566" s="3"/>
      <c r="B566" s="5"/>
      <c r="C566" s="5"/>
      <c r="D566" s="5"/>
      <c r="E566" s="5"/>
    </row>
    <row r="567" spans="1:5" ht="12.75" customHeight="1">
      <c r="A567" s="3"/>
      <c r="B567" s="5"/>
      <c r="C567" s="5"/>
      <c r="D567" s="5"/>
      <c r="E567" s="5"/>
    </row>
    <row r="568" spans="1:5" ht="12.75" customHeight="1">
      <c r="A568" s="3"/>
      <c r="B568" s="5"/>
      <c r="C568" s="5"/>
      <c r="D568" s="5"/>
      <c r="E568" s="5"/>
    </row>
    <row r="569" spans="1:5" ht="12.75" customHeight="1">
      <c r="A569" s="3"/>
      <c r="B569" s="5"/>
      <c r="C569" s="5"/>
      <c r="D569" s="5"/>
      <c r="E569" s="5"/>
    </row>
    <row r="570" spans="1:5" ht="12.75" customHeight="1">
      <c r="A570" s="3"/>
      <c r="B570" s="5"/>
      <c r="C570" s="5"/>
      <c r="D570" s="5"/>
      <c r="E570" s="5"/>
    </row>
    <row r="571" spans="1:5" ht="12.75" customHeight="1">
      <c r="A571" s="3"/>
      <c r="B571" s="5"/>
      <c r="C571" s="5"/>
      <c r="D571" s="5"/>
      <c r="E571" s="5"/>
    </row>
    <row r="572" spans="1:5" ht="12.75" customHeight="1">
      <c r="A572" s="3"/>
      <c r="B572" s="5"/>
      <c r="C572" s="5"/>
      <c r="D572" s="5"/>
      <c r="E572" s="5"/>
    </row>
    <row r="573" spans="1:5" ht="12.75" customHeight="1">
      <c r="A573" s="3"/>
      <c r="B573" s="5"/>
      <c r="C573" s="5"/>
      <c r="D573" s="5"/>
      <c r="E573" s="5"/>
    </row>
    <row r="574" spans="1:5" ht="12.75" customHeight="1">
      <c r="A574" s="3"/>
      <c r="B574" s="5"/>
      <c r="C574" s="5"/>
      <c r="D574" s="5"/>
      <c r="E574" s="5"/>
    </row>
    <row r="575" spans="1:5" ht="12.75" customHeight="1">
      <c r="A575" s="3"/>
      <c r="B575" s="5"/>
      <c r="C575" s="5"/>
      <c r="D575" s="5"/>
      <c r="E575" s="5"/>
    </row>
    <row r="576" spans="1:5" ht="12.75" customHeight="1">
      <c r="A576" s="3"/>
      <c r="B576" s="5"/>
      <c r="C576" s="5"/>
      <c r="D576" s="5"/>
      <c r="E576" s="5"/>
    </row>
    <row r="577" spans="1:5" ht="12.75" customHeight="1">
      <c r="A577" s="3"/>
      <c r="B577" s="5"/>
      <c r="C577" s="5"/>
      <c r="D577" s="5"/>
      <c r="E577" s="5"/>
    </row>
    <row r="578" spans="1:5" ht="12.75" customHeight="1">
      <c r="A578" s="3"/>
      <c r="B578" s="5"/>
      <c r="C578" s="5"/>
      <c r="D578" s="5"/>
      <c r="E578" s="5"/>
    </row>
    <row r="579" spans="1:5" ht="12.75" customHeight="1">
      <c r="A579" s="3"/>
      <c r="B579" s="5"/>
      <c r="C579" s="5"/>
      <c r="D579" s="5"/>
      <c r="E579" s="5"/>
    </row>
    <row r="580" spans="1:5" ht="12.75" customHeight="1">
      <c r="A580" s="3"/>
      <c r="B580" s="5"/>
      <c r="C580" s="5"/>
      <c r="D580" s="5"/>
      <c r="E580" s="5"/>
    </row>
    <row r="581" spans="1:5" ht="12.75" customHeight="1">
      <c r="A581" s="3"/>
      <c r="B581" s="5"/>
      <c r="C581" s="5"/>
      <c r="D581" s="5"/>
      <c r="E581" s="5"/>
    </row>
    <row r="582" spans="1:5" ht="12.75" customHeight="1">
      <c r="A582" s="3"/>
      <c r="B582" s="5"/>
      <c r="C582" s="5"/>
      <c r="D582" s="5"/>
      <c r="E582" s="5"/>
    </row>
    <row r="583" spans="1:5" ht="12.75" customHeight="1">
      <c r="A583" s="3"/>
      <c r="B583" s="5"/>
      <c r="C583" s="5"/>
      <c r="D583" s="5"/>
      <c r="E583" s="5"/>
    </row>
    <row r="584" spans="1:5" ht="12.75" customHeight="1">
      <c r="A584" s="3"/>
      <c r="B584" s="5"/>
      <c r="C584" s="5"/>
      <c r="D584" s="5"/>
      <c r="E584" s="5"/>
    </row>
    <row r="585" spans="1:5" ht="12.75" customHeight="1">
      <c r="A585" s="3"/>
      <c r="B585" s="5"/>
      <c r="C585" s="5"/>
      <c r="D585" s="5"/>
      <c r="E585" s="5"/>
    </row>
    <row r="586" spans="1:5" ht="12.75" customHeight="1">
      <c r="A586" s="3"/>
      <c r="B586" s="5"/>
      <c r="C586" s="5"/>
      <c r="D586" s="5"/>
      <c r="E586" s="5"/>
    </row>
    <row r="587" spans="1:5" ht="12.75" customHeight="1">
      <c r="A587" s="3"/>
      <c r="B587" s="5"/>
      <c r="C587" s="5"/>
      <c r="D587" s="5"/>
      <c r="E587" s="5"/>
    </row>
    <row r="588" spans="1:5" ht="12.75" customHeight="1">
      <c r="A588" s="3"/>
      <c r="B588" s="5"/>
      <c r="C588" s="5"/>
      <c r="D588" s="5"/>
      <c r="E588" s="5"/>
    </row>
    <row r="589" spans="1:5" ht="12.75" customHeight="1">
      <c r="A589" s="3"/>
      <c r="B589" s="5"/>
      <c r="C589" s="5"/>
      <c r="D589" s="5"/>
      <c r="E589" s="5"/>
    </row>
    <row r="590" spans="1:5" ht="12.75" customHeight="1">
      <c r="A590" s="3"/>
      <c r="B590" s="5"/>
      <c r="C590" s="5"/>
      <c r="D590" s="5"/>
      <c r="E590" s="5"/>
    </row>
    <row r="591" spans="1:5" ht="12.75" customHeight="1">
      <c r="A591" s="3"/>
      <c r="B591" s="5"/>
      <c r="C591" s="5"/>
      <c r="D591" s="5"/>
      <c r="E591" s="5"/>
    </row>
    <row r="592" spans="1:5" ht="12.75" customHeight="1">
      <c r="A592" s="3"/>
      <c r="B592" s="5"/>
      <c r="C592" s="5"/>
      <c r="D592" s="5"/>
      <c r="E592" s="5"/>
    </row>
    <row r="593" spans="1:5" ht="12.75" customHeight="1">
      <c r="A593" s="3"/>
      <c r="B593" s="5"/>
      <c r="C593" s="5"/>
      <c r="D593" s="5"/>
      <c r="E593" s="5"/>
    </row>
    <row r="594" spans="1:5" ht="12.75" customHeight="1">
      <c r="A594" s="3"/>
      <c r="B594" s="5"/>
      <c r="C594" s="5"/>
      <c r="D594" s="5"/>
      <c r="E594" s="5"/>
    </row>
    <row r="595" spans="1:5" ht="12.75" customHeight="1">
      <c r="A595" s="3"/>
      <c r="B595" s="5"/>
      <c r="C595" s="5"/>
      <c r="D595" s="5"/>
      <c r="E595" s="5"/>
    </row>
    <row r="596" spans="1:5" ht="12.75" customHeight="1">
      <c r="A596" s="3"/>
      <c r="B596" s="5"/>
      <c r="C596" s="5"/>
      <c r="D596" s="5"/>
      <c r="E596" s="5"/>
    </row>
    <row r="597" spans="1:5" ht="12.75" customHeight="1">
      <c r="A597" s="3"/>
      <c r="B597" s="5"/>
      <c r="C597" s="5"/>
      <c r="D597" s="5"/>
      <c r="E597" s="5"/>
    </row>
    <row r="598" spans="1:5" ht="12.75" customHeight="1">
      <c r="A598" s="3"/>
      <c r="B598" s="5"/>
      <c r="C598" s="5"/>
      <c r="D598" s="5"/>
      <c r="E598" s="5"/>
    </row>
    <row r="599" spans="1:5" ht="12.75" customHeight="1">
      <c r="A599" s="3"/>
      <c r="B599" s="5"/>
      <c r="C599" s="5"/>
      <c r="D599" s="5"/>
      <c r="E599" s="5"/>
    </row>
    <row r="600" spans="1:5" ht="12.75" customHeight="1">
      <c r="A600" s="3"/>
      <c r="B600" s="5"/>
      <c r="C600" s="5"/>
      <c r="D600" s="5"/>
      <c r="E600" s="5"/>
    </row>
    <row r="601" spans="1:5" ht="12.75" customHeight="1">
      <c r="A601" s="3"/>
      <c r="B601" s="5"/>
      <c r="C601" s="5"/>
      <c r="D601" s="5"/>
      <c r="E601" s="5"/>
    </row>
    <row r="602" spans="1:5" ht="12.75" customHeight="1">
      <c r="A602" s="3"/>
      <c r="B602" s="5"/>
      <c r="C602" s="5"/>
      <c r="D602" s="5"/>
      <c r="E602" s="5"/>
    </row>
    <row r="603" spans="1:5" ht="12.75" customHeight="1">
      <c r="A603" s="3"/>
      <c r="B603" s="5"/>
      <c r="C603" s="5"/>
      <c r="D603" s="5"/>
      <c r="E603" s="5"/>
    </row>
    <row r="604" spans="1:5" ht="12.75" customHeight="1">
      <c r="A604" s="3"/>
      <c r="B604" s="5"/>
      <c r="C604" s="5"/>
      <c r="D604" s="5"/>
      <c r="E604" s="5"/>
    </row>
    <row r="605" spans="1:5" ht="12.75" customHeight="1">
      <c r="A605" s="3"/>
      <c r="B605" s="5"/>
      <c r="C605" s="5"/>
      <c r="D605" s="5"/>
      <c r="E605" s="5"/>
    </row>
    <row r="606" spans="1:5" ht="12.75" customHeight="1">
      <c r="A606" s="3"/>
      <c r="B606" s="5"/>
      <c r="C606" s="5"/>
      <c r="D606" s="5"/>
      <c r="E606" s="5"/>
    </row>
    <row r="607" spans="1:5" ht="12.75" customHeight="1">
      <c r="A607" s="3"/>
      <c r="B607" s="5"/>
      <c r="C607" s="5"/>
      <c r="D607" s="5"/>
      <c r="E607" s="5"/>
    </row>
    <row r="608" spans="1:5" ht="12.75" customHeight="1">
      <c r="A608" s="3"/>
      <c r="B608" s="5"/>
      <c r="C608" s="5"/>
      <c r="D608" s="5"/>
      <c r="E608" s="5"/>
    </row>
    <row r="609" spans="1:5" ht="12.75" customHeight="1">
      <c r="A609" s="3"/>
      <c r="B609" s="5"/>
      <c r="C609" s="5"/>
      <c r="D609" s="5"/>
      <c r="E609" s="5"/>
    </row>
    <row r="610" spans="1:5" ht="12.75" customHeight="1">
      <c r="A610" s="3"/>
      <c r="B610" s="5"/>
      <c r="C610" s="5"/>
      <c r="D610" s="5"/>
      <c r="E610" s="5"/>
    </row>
    <row r="611" spans="1:5" ht="12.75" customHeight="1">
      <c r="A611" s="3"/>
      <c r="B611" s="5"/>
      <c r="C611" s="5"/>
      <c r="D611" s="5"/>
      <c r="E611" s="5"/>
    </row>
    <row r="612" spans="1:5" ht="12.75" customHeight="1">
      <c r="A612" s="3"/>
      <c r="B612" s="5"/>
      <c r="C612" s="5"/>
      <c r="D612" s="5"/>
      <c r="E612" s="5"/>
    </row>
    <row r="613" spans="1:5" ht="12.75" customHeight="1">
      <c r="A613" s="3"/>
      <c r="B613" s="5"/>
      <c r="C613" s="5"/>
      <c r="D613" s="5"/>
      <c r="E613" s="5"/>
    </row>
    <row r="614" spans="1:5" ht="12.75" customHeight="1">
      <c r="A614" s="3"/>
      <c r="B614" s="5"/>
      <c r="C614" s="5"/>
      <c r="D614" s="5"/>
      <c r="E614" s="5"/>
    </row>
    <row r="615" spans="1:5" ht="12.75" customHeight="1">
      <c r="A615" s="3"/>
      <c r="B615" s="5"/>
      <c r="C615" s="5"/>
      <c r="D615" s="5"/>
      <c r="E615" s="5"/>
    </row>
    <row r="616" spans="1:5" ht="12.75" customHeight="1">
      <c r="A616" s="3"/>
      <c r="B616" s="5"/>
      <c r="C616" s="5"/>
      <c r="D616" s="5"/>
      <c r="E616" s="5"/>
    </row>
    <row r="617" spans="1:5" ht="12.75" customHeight="1">
      <c r="A617" s="3"/>
      <c r="B617" s="5"/>
      <c r="C617" s="5"/>
      <c r="D617" s="5"/>
      <c r="E617" s="5"/>
    </row>
    <row r="618" spans="1:5" ht="12.75" customHeight="1">
      <c r="A618" s="3"/>
      <c r="B618" s="5"/>
      <c r="C618" s="5"/>
      <c r="D618" s="5"/>
      <c r="E618" s="5"/>
    </row>
    <row r="619" spans="1:5" ht="12.75" customHeight="1">
      <c r="A619" s="3"/>
      <c r="B619" s="5"/>
      <c r="C619" s="5"/>
      <c r="D619" s="5"/>
    </row>
    <row r="620" spans="1:5" ht="12.75" customHeight="1">
      <c r="A620" s="3"/>
      <c r="B620" s="5"/>
      <c r="C620" s="5"/>
      <c r="D620" s="5"/>
    </row>
  </sheetData>
  <pageMargins left="0.7" right="0.7" top="0.78740157499999996" bottom="0.78740157499999996" header="0.3" footer="0.3"/>
  <pageSetup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CC7857-07B7-428A-A716-72CFE44EDBA5}">
  <sheetPr codeName="Ark24"/>
  <dimension ref="A1:W622"/>
  <sheetViews>
    <sheetView zoomScaleNormal="100" workbookViewId="0"/>
  </sheetViews>
  <sheetFormatPr baseColWidth="10" defaultColWidth="11.44140625" defaultRowHeight="12.75" customHeight="1"/>
  <cols>
    <col min="1" max="1" width="14.6640625" style="2" customWidth="1"/>
    <col min="2" max="5" width="11.44140625" style="2"/>
    <col min="6" max="6" width="14.33203125" style="2" customWidth="1"/>
    <col min="7" max="16384" width="11.44140625" style="2"/>
  </cols>
  <sheetData>
    <row r="1" spans="1:23" ht="15.75" customHeight="1">
      <c r="A1" s="1" t="s">
        <v>0</v>
      </c>
      <c r="B1" s="1" t="s">
        <v>138</v>
      </c>
    </row>
    <row r="2" spans="1:23" ht="15.75" customHeight="1">
      <c r="A2" s="1" t="s">
        <v>61</v>
      </c>
      <c r="B2" s="2" t="s">
        <v>3</v>
      </c>
      <c r="F2" s="109"/>
    </row>
    <row r="3" spans="1:23" ht="15.75" customHeight="1">
      <c r="A3" s="1" t="s">
        <v>99</v>
      </c>
    </row>
    <row r="5" spans="1:23" ht="12.75" customHeight="1">
      <c r="C5" s="4" t="s">
        <v>134</v>
      </c>
      <c r="D5" s="4" t="s">
        <v>135</v>
      </c>
      <c r="E5" s="4"/>
      <c r="F5" s="110"/>
      <c r="G5" s="110"/>
      <c r="H5" s="110"/>
      <c r="I5" s="110"/>
      <c r="J5" s="110"/>
      <c r="K5" s="110"/>
      <c r="L5" s="110"/>
      <c r="M5" s="110"/>
      <c r="N5" s="110"/>
    </row>
    <row r="6" spans="1:23" ht="12.75" customHeight="1">
      <c r="C6" s="4"/>
      <c r="D6" s="4"/>
      <c r="E6" s="4"/>
      <c r="F6" s="4"/>
      <c r="G6" s="4"/>
      <c r="H6" s="4"/>
      <c r="I6" s="4"/>
      <c r="J6" s="4"/>
      <c r="K6" s="4"/>
      <c r="L6" s="4"/>
      <c r="M6" s="4"/>
      <c r="N6" s="4"/>
    </row>
    <row r="7" spans="1:23" ht="12.75" customHeight="1">
      <c r="A7" s="2" t="s">
        <v>139</v>
      </c>
      <c r="B7" s="110">
        <v>44469</v>
      </c>
      <c r="C7" s="4">
        <v>6.8458289412975315</v>
      </c>
      <c r="D7" s="4">
        <v>1.5629663403641301</v>
      </c>
      <c r="E7" s="4"/>
      <c r="F7" s="4"/>
      <c r="G7" s="4"/>
      <c r="H7" s="4"/>
      <c r="I7" s="4"/>
      <c r="J7" s="4"/>
      <c r="K7" s="4"/>
      <c r="L7" s="4"/>
      <c r="M7" s="4"/>
      <c r="N7" s="4"/>
    </row>
    <row r="8" spans="1:23" ht="12.75" customHeight="1">
      <c r="B8" s="110">
        <v>44561</v>
      </c>
      <c r="C8" s="4">
        <v>6.3892336203471736</v>
      </c>
      <c r="D8" s="4">
        <v>1.4048167470429433</v>
      </c>
      <c r="E8" s="4"/>
      <c r="F8" s="4"/>
      <c r="G8" s="4"/>
      <c r="H8" s="4"/>
      <c r="I8" s="4"/>
      <c r="J8" s="4"/>
      <c r="K8" s="4"/>
      <c r="L8" s="4"/>
      <c r="M8" s="4"/>
      <c r="N8" s="4"/>
    </row>
    <row r="9" spans="1:23" ht="12.75" customHeight="1">
      <c r="B9" s="110">
        <v>44651</v>
      </c>
      <c r="C9" s="4">
        <v>6.4049764963613054</v>
      </c>
      <c r="D9" s="4">
        <v>1.3607836927294623</v>
      </c>
      <c r="E9" s="4"/>
      <c r="F9" s="4"/>
      <c r="G9" s="4"/>
      <c r="H9" s="4"/>
      <c r="I9" s="4"/>
      <c r="J9" s="4"/>
      <c r="K9" s="4"/>
      <c r="L9" s="4"/>
      <c r="M9" s="4"/>
      <c r="N9" s="4"/>
    </row>
    <row r="10" spans="1:23" ht="12.75" customHeight="1">
      <c r="B10" s="110">
        <v>44742</v>
      </c>
      <c r="C10" s="4">
        <v>6.569837322050943</v>
      </c>
      <c r="D10" s="4">
        <v>1.3640360444252286</v>
      </c>
      <c r="E10" s="4"/>
    </row>
    <row r="11" spans="1:23" ht="12.75" customHeight="1">
      <c r="B11" s="110">
        <v>44834</v>
      </c>
      <c r="C11" s="4">
        <v>7.0662343415187401</v>
      </c>
      <c r="D11" s="4">
        <v>1.214646629552008</v>
      </c>
      <c r="E11" s="4"/>
    </row>
    <row r="12" spans="1:23" ht="12.75" customHeight="1">
      <c r="B12" s="110">
        <v>44926</v>
      </c>
      <c r="C12" s="4">
        <v>7.4826923814372268</v>
      </c>
      <c r="D12" s="4">
        <v>1.2258524658005163</v>
      </c>
      <c r="E12" s="4"/>
      <c r="F12" s="4"/>
    </row>
    <row r="13" spans="1:23" ht="12.75" customHeight="1">
      <c r="B13" s="110">
        <v>45016</v>
      </c>
      <c r="C13" s="4">
        <v>7.4167826528449803</v>
      </c>
      <c r="D13" s="4">
        <v>1.1246729161496827</v>
      </c>
    </row>
    <row r="14" spans="1:23" ht="12.75" customHeight="1">
      <c r="B14" s="110">
        <v>45107</v>
      </c>
      <c r="C14" s="4">
        <v>7.6466996159104426</v>
      </c>
      <c r="D14" s="4">
        <v>1.1738418822116852</v>
      </c>
      <c r="L14" s="110"/>
      <c r="M14" s="110"/>
      <c r="N14" s="110"/>
      <c r="O14" s="110"/>
      <c r="P14" s="110"/>
      <c r="Q14" s="110"/>
      <c r="R14" s="110"/>
      <c r="S14" s="110"/>
      <c r="T14" s="110"/>
      <c r="U14" s="110"/>
      <c r="V14" s="110"/>
      <c r="W14" s="110"/>
    </row>
    <row r="15" spans="1:23" ht="12.75" customHeight="1">
      <c r="B15" s="110">
        <v>45199</v>
      </c>
      <c r="C15" s="4">
        <v>8.1925057521300619</v>
      </c>
      <c r="D15" s="4">
        <v>1.1589731315005583</v>
      </c>
      <c r="K15" s="4"/>
      <c r="L15" s="4"/>
      <c r="M15" s="4"/>
      <c r="N15" s="4"/>
      <c r="O15" s="4"/>
      <c r="P15" s="4"/>
      <c r="Q15" s="4"/>
      <c r="R15" s="4"/>
      <c r="S15" s="4"/>
      <c r="T15" s="4"/>
      <c r="U15" s="4"/>
      <c r="V15" s="4"/>
      <c r="W15" s="4"/>
    </row>
    <row r="16" spans="1:23" ht="12.75" customHeight="1">
      <c r="B16" s="110">
        <v>45291</v>
      </c>
      <c r="C16" s="4">
        <v>8.3027786020505037</v>
      </c>
      <c r="D16" s="4">
        <v>1.1193675187136027</v>
      </c>
      <c r="K16" s="4"/>
      <c r="L16" s="4"/>
      <c r="M16" s="4"/>
      <c r="N16" s="4"/>
      <c r="O16" s="4"/>
      <c r="P16" s="4"/>
      <c r="Q16" s="4"/>
      <c r="R16" s="4"/>
      <c r="S16" s="4"/>
      <c r="T16" s="4"/>
      <c r="U16" s="4"/>
      <c r="V16" s="4"/>
      <c r="W16" s="4"/>
    </row>
    <row r="17" spans="1:16" ht="12.75" customHeight="1">
      <c r="B17" s="110">
        <v>45382</v>
      </c>
      <c r="C17" s="4">
        <v>8.651515066398165</v>
      </c>
      <c r="D17" s="4">
        <v>1.0951833222010845</v>
      </c>
      <c r="M17" s="4"/>
      <c r="N17" s="4"/>
      <c r="O17" s="4"/>
      <c r="P17" s="4"/>
    </row>
    <row r="18" spans="1:16" ht="12.75" customHeight="1">
      <c r="B18" s="110">
        <v>45473</v>
      </c>
      <c r="C18" s="4">
        <v>8.4218302920162653</v>
      </c>
      <c r="D18" s="4">
        <v>1.1078524467734887</v>
      </c>
      <c r="L18" s="110"/>
      <c r="M18" s="4"/>
      <c r="N18" s="4"/>
      <c r="O18" s="4"/>
      <c r="P18" s="4"/>
    </row>
    <row r="19" spans="1:16" ht="12.75" customHeight="1">
      <c r="B19" s="110">
        <v>45565</v>
      </c>
      <c r="C19" s="4">
        <v>8.2426782938678933</v>
      </c>
      <c r="D19" s="4">
        <v>1.1138059881971449</v>
      </c>
      <c r="L19" s="110"/>
      <c r="M19" s="4"/>
      <c r="N19" s="4"/>
      <c r="O19" s="4"/>
      <c r="P19" s="4"/>
    </row>
    <row r="20" spans="1:16" ht="12.75" customHeight="1">
      <c r="B20" s="110">
        <v>45657</v>
      </c>
      <c r="C20" s="4">
        <v>7.198526123371634</v>
      </c>
      <c r="D20" s="4">
        <v>1.083860091888974</v>
      </c>
      <c r="E20" s="4"/>
      <c r="F20" s="4"/>
      <c r="L20" s="110"/>
      <c r="M20" s="4"/>
      <c r="N20" s="4"/>
      <c r="O20" s="4"/>
      <c r="P20" s="4"/>
    </row>
    <row r="21" spans="1:16" ht="12.75" customHeight="1">
      <c r="B21" s="110">
        <v>45747</v>
      </c>
      <c r="C21" s="4">
        <v>6.7290782023239499</v>
      </c>
      <c r="D21" s="4">
        <v>1.0512874408765269</v>
      </c>
      <c r="E21" s="4"/>
      <c r="F21" s="4"/>
      <c r="L21" s="110"/>
      <c r="M21" s="4"/>
      <c r="N21" s="4"/>
      <c r="O21" s="4"/>
      <c r="P21" s="4"/>
    </row>
    <row r="22" spans="1:16" ht="12.75" customHeight="1">
      <c r="B22" s="110">
        <v>45838</v>
      </c>
      <c r="C22" s="4">
        <v>6.1215835801767051</v>
      </c>
      <c r="D22" s="4">
        <v>1.1380484045602699</v>
      </c>
      <c r="E22" s="4"/>
      <c r="F22" s="4"/>
      <c r="L22" s="110"/>
      <c r="M22" s="4"/>
      <c r="N22" s="4"/>
      <c r="O22" s="4"/>
      <c r="P22" s="4"/>
    </row>
    <row r="23" spans="1:16" ht="12.75" customHeight="1">
      <c r="B23" s="110">
        <v>45930</v>
      </c>
      <c r="C23" s="4">
        <v>6.404865877792834</v>
      </c>
      <c r="D23" s="4">
        <v>1.0159949654695839</v>
      </c>
      <c r="E23" s="4"/>
      <c r="F23" s="4"/>
      <c r="L23" s="110"/>
      <c r="M23" s="4"/>
      <c r="N23" s="4"/>
      <c r="O23" s="4"/>
      <c r="P23" s="4"/>
    </row>
    <row r="24" spans="1:16" ht="12.75" customHeight="1">
      <c r="E24" s="4"/>
      <c r="F24" s="4"/>
      <c r="L24" s="110"/>
      <c r="M24" s="4"/>
      <c r="N24" s="4"/>
      <c r="O24" s="4"/>
      <c r="P24" s="4"/>
    </row>
    <row r="25" spans="1:16" ht="12.75" customHeight="1">
      <c r="A25" s="2" t="s">
        <v>140</v>
      </c>
      <c r="B25" s="110">
        <v>44469</v>
      </c>
      <c r="C25" s="4">
        <v>6.1529475386111789</v>
      </c>
      <c r="D25" s="4">
        <v>1.2722020430179233</v>
      </c>
      <c r="L25" s="110"/>
      <c r="M25" s="4"/>
      <c r="N25" s="4"/>
      <c r="O25" s="4"/>
      <c r="P25" s="4"/>
    </row>
    <row r="26" spans="1:16" ht="12.75" customHeight="1">
      <c r="B26" s="110">
        <v>44561</v>
      </c>
      <c r="C26" s="4">
        <v>6.1809193520284538</v>
      </c>
      <c r="D26" s="4">
        <v>1.3855424929160662</v>
      </c>
      <c r="L26" s="5"/>
      <c r="M26" s="4"/>
      <c r="N26" s="4"/>
      <c r="O26" s="4"/>
      <c r="P26" s="4"/>
    </row>
    <row r="27" spans="1:16" ht="12.75" customHeight="1">
      <c r="B27" s="110">
        <v>44651</v>
      </c>
      <c r="C27" s="4">
        <v>6.4454496421123073</v>
      </c>
      <c r="D27" s="4">
        <v>1.4140924375526207</v>
      </c>
      <c r="L27" s="5"/>
      <c r="M27" s="4"/>
      <c r="N27" s="4"/>
      <c r="O27" s="4"/>
      <c r="P27" s="4"/>
    </row>
    <row r="28" spans="1:16" ht="12.75" customHeight="1">
      <c r="B28" s="110">
        <v>44742</v>
      </c>
      <c r="C28" s="4">
        <v>6.812635998912703</v>
      </c>
      <c r="D28" s="4">
        <v>1.3043958531874253</v>
      </c>
      <c r="L28" s="5"/>
      <c r="M28" s="4"/>
      <c r="N28" s="4"/>
      <c r="O28" s="4"/>
    </row>
    <row r="29" spans="1:16" ht="12.75" customHeight="1">
      <c r="B29" s="110">
        <v>44834</v>
      </c>
      <c r="C29" s="4">
        <v>6.5898463912765024</v>
      </c>
      <c r="D29" s="4">
        <v>1.2332817788783548</v>
      </c>
      <c r="L29" s="5"/>
      <c r="M29" s="4"/>
      <c r="N29" s="4"/>
      <c r="O29" s="4"/>
    </row>
    <row r="30" spans="1:16" ht="12.75" customHeight="1">
      <c r="B30" s="110">
        <v>44926</v>
      </c>
      <c r="C30" s="4">
        <v>7.798393895990368</v>
      </c>
      <c r="D30" s="4">
        <v>1.1910201171184789</v>
      </c>
      <c r="L30" s="110"/>
      <c r="M30" s="4"/>
      <c r="N30" s="4"/>
      <c r="O30" s="4"/>
    </row>
    <row r="31" spans="1:16" ht="12.75" customHeight="1">
      <c r="B31" s="110">
        <v>45016</v>
      </c>
      <c r="C31" s="4">
        <v>8.0845533263574314</v>
      </c>
      <c r="D31" s="4">
        <v>1.3123902484464218</v>
      </c>
      <c r="L31" s="110"/>
      <c r="M31" s="4"/>
      <c r="N31" s="4"/>
      <c r="O31" s="4"/>
    </row>
    <row r="32" spans="1:16" ht="12.75" customHeight="1">
      <c r="B32" s="110">
        <v>45107</v>
      </c>
      <c r="C32" s="4">
        <v>8.2649286281246184</v>
      </c>
      <c r="D32" s="4">
        <v>1.2768515902805775</v>
      </c>
      <c r="E32" s="4"/>
      <c r="F32" s="4"/>
      <c r="L32" s="110"/>
      <c r="M32" s="4"/>
      <c r="N32" s="4"/>
      <c r="O32" s="4"/>
    </row>
    <row r="33" spans="1:15" ht="12.75" customHeight="1">
      <c r="B33" s="110">
        <v>45199</v>
      </c>
      <c r="C33" s="4">
        <v>8.8613219727165653</v>
      </c>
      <c r="D33" s="4">
        <v>1.387822706977472</v>
      </c>
      <c r="E33" s="4"/>
      <c r="F33" s="4"/>
      <c r="L33" s="110"/>
      <c r="M33" s="4"/>
      <c r="N33" s="4"/>
      <c r="O33" s="4"/>
    </row>
    <row r="34" spans="1:15" ht="12.75" customHeight="1">
      <c r="B34" s="110">
        <v>45291</v>
      </c>
      <c r="C34" s="4">
        <v>8.9352347993834336</v>
      </c>
      <c r="D34" s="4">
        <v>1.4805863110187902</v>
      </c>
      <c r="E34" s="4"/>
      <c r="F34" s="4"/>
      <c r="L34" s="110"/>
      <c r="M34" s="4"/>
      <c r="N34" s="4"/>
      <c r="O34" s="4"/>
    </row>
    <row r="35" spans="1:15" ht="12.75" customHeight="1">
      <c r="B35" s="110">
        <v>45382</v>
      </c>
      <c r="C35" s="4">
        <v>8.7003909138410869</v>
      </c>
      <c r="D35" s="4">
        <v>1.6867514148991924</v>
      </c>
      <c r="E35" s="4"/>
      <c r="F35" s="4"/>
      <c r="L35" s="110"/>
      <c r="M35" s="4"/>
      <c r="N35" s="4"/>
      <c r="O35" s="4"/>
    </row>
    <row r="36" spans="1:15" ht="12.75" customHeight="1">
      <c r="B36" s="110">
        <v>45473</v>
      </c>
      <c r="C36" s="4">
        <v>8.5689039598680452</v>
      </c>
      <c r="D36" s="4">
        <v>1.594567089335718</v>
      </c>
      <c r="E36" s="4"/>
      <c r="F36" s="4"/>
      <c r="L36" s="110"/>
      <c r="M36" s="4"/>
      <c r="N36" s="4"/>
      <c r="O36" s="4"/>
    </row>
    <row r="37" spans="1:15" ht="12.75" customHeight="1">
      <c r="B37" s="110">
        <v>45565</v>
      </c>
      <c r="C37" s="4">
        <v>8.5834167849468272</v>
      </c>
      <c r="D37" s="4">
        <v>1.6483892189511018</v>
      </c>
      <c r="E37" s="4"/>
      <c r="F37" s="4"/>
      <c r="L37" s="110"/>
      <c r="M37" s="4"/>
      <c r="N37" s="4"/>
      <c r="O37" s="4"/>
    </row>
    <row r="38" spans="1:15" ht="12.75" customHeight="1">
      <c r="B38" s="110">
        <v>45657</v>
      </c>
      <c r="C38" s="4">
        <v>8.4683314472974693</v>
      </c>
      <c r="D38" s="4">
        <v>1.7169490939831837</v>
      </c>
      <c r="E38" s="4"/>
      <c r="F38" s="4"/>
      <c r="L38" s="110"/>
      <c r="M38" s="4"/>
      <c r="N38" s="4"/>
      <c r="O38" s="4"/>
    </row>
    <row r="39" spans="1:15" ht="12.75" customHeight="1">
      <c r="B39" s="110">
        <v>45747</v>
      </c>
      <c r="C39" s="4">
        <v>7.9452078962452761</v>
      </c>
      <c r="D39" s="4">
        <v>1.7840349720779418</v>
      </c>
      <c r="F39" s="4"/>
      <c r="L39" s="110"/>
      <c r="M39" s="4"/>
      <c r="N39" s="4"/>
      <c r="O39" s="4"/>
    </row>
    <row r="40" spans="1:15" ht="12.75" customHeight="1">
      <c r="B40" s="110">
        <v>45838</v>
      </c>
      <c r="C40" s="4">
        <v>7.787675837238119</v>
      </c>
      <c r="D40" s="4">
        <v>1.7425755147887259</v>
      </c>
      <c r="F40" s="4"/>
    </row>
    <row r="41" spans="1:15" ht="12.75" customHeight="1">
      <c r="B41" s="110">
        <v>45930</v>
      </c>
      <c r="C41" s="4">
        <v>7.7943501761900249</v>
      </c>
      <c r="D41" s="4">
        <v>1.7771894863895688</v>
      </c>
      <c r="F41" s="4"/>
    </row>
    <row r="42" spans="1:15" ht="12.75" customHeight="1">
      <c r="F42" s="4"/>
    </row>
    <row r="43" spans="1:15" ht="12.75" customHeight="1">
      <c r="A43" s="3" t="s">
        <v>141</v>
      </c>
      <c r="B43" s="110">
        <v>44469</v>
      </c>
      <c r="C43" s="4">
        <v>8.3113268484937688</v>
      </c>
      <c r="D43" s="4">
        <v>1.5096880985405694</v>
      </c>
      <c r="F43" s="4"/>
    </row>
    <row r="44" spans="1:15" ht="12.75" customHeight="1">
      <c r="A44" s="3"/>
      <c r="B44" s="110">
        <v>44561</v>
      </c>
      <c r="C44" s="4">
        <v>9.1923568121458405</v>
      </c>
      <c r="D44" s="4">
        <v>1.5311338991908638</v>
      </c>
      <c r="F44" s="4"/>
    </row>
    <row r="45" spans="1:15" ht="12.75" customHeight="1">
      <c r="A45" s="3"/>
      <c r="B45" s="110">
        <v>44651</v>
      </c>
      <c r="C45" s="4">
        <v>9.9865259334819942</v>
      </c>
      <c r="D45" s="4">
        <v>1.6316195341010318</v>
      </c>
      <c r="E45" s="4"/>
      <c r="F45" s="4"/>
    </row>
    <row r="46" spans="1:15" ht="12.75" customHeight="1">
      <c r="A46" s="3"/>
      <c r="B46" s="110">
        <v>44742</v>
      </c>
      <c r="C46" s="4">
        <v>9.6644611530686539</v>
      </c>
      <c r="D46" s="4">
        <v>1.6166269576441383</v>
      </c>
      <c r="E46" s="4"/>
      <c r="F46" s="4"/>
    </row>
    <row r="47" spans="1:15" ht="12.75" customHeight="1">
      <c r="A47" s="3"/>
      <c r="B47" s="110">
        <v>44834</v>
      </c>
      <c r="C47" s="4">
        <v>9.4674671750420423</v>
      </c>
      <c r="D47" s="4">
        <v>1.5828421710264651</v>
      </c>
      <c r="E47" s="4"/>
      <c r="F47" s="4"/>
    </row>
    <row r="48" spans="1:15" ht="12.75" customHeight="1">
      <c r="A48" s="3"/>
      <c r="B48" s="110">
        <v>44926</v>
      </c>
      <c r="C48" s="4">
        <v>10.565451947439758</v>
      </c>
      <c r="D48" s="4">
        <v>1.862306368623966</v>
      </c>
      <c r="E48" s="4"/>
      <c r="F48" s="4"/>
    </row>
    <row r="49" spans="1:6" ht="12.75" customHeight="1">
      <c r="A49" s="3"/>
      <c r="B49" s="110">
        <v>45016</v>
      </c>
      <c r="C49" s="4">
        <v>10.686658218915589</v>
      </c>
      <c r="D49" s="4">
        <v>2.0647240911368319</v>
      </c>
      <c r="E49" s="4"/>
      <c r="F49" s="4"/>
    </row>
    <row r="50" spans="1:6" ht="12.75" customHeight="1">
      <c r="A50" s="3"/>
      <c r="B50" s="110">
        <v>45107</v>
      </c>
      <c r="C50" s="4">
        <v>10.731140784528261</v>
      </c>
      <c r="D50" s="4">
        <v>2.20938662514703</v>
      </c>
      <c r="E50" s="4"/>
      <c r="F50" s="4"/>
    </row>
    <row r="51" spans="1:6" ht="12.75" customHeight="1">
      <c r="A51" s="3"/>
      <c r="B51" s="110">
        <v>45199</v>
      </c>
      <c r="C51" s="4">
        <v>11.473388651662045</v>
      </c>
      <c r="D51" s="4">
        <v>2.3909182489130063</v>
      </c>
      <c r="E51" s="4"/>
      <c r="F51" s="4"/>
    </row>
    <row r="52" spans="1:6" ht="12.75" customHeight="1">
      <c r="A52" s="3"/>
      <c r="B52" s="110">
        <v>45291</v>
      </c>
      <c r="C52" s="4">
        <v>11.53505799646201</v>
      </c>
      <c r="D52" s="4">
        <v>2.8484373978781292</v>
      </c>
      <c r="E52" s="4"/>
      <c r="F52" s="4"/>
    </row>
    <row r="53" spans="1:6" ht="12.75" customHeight="1">
      <c r="A53" s="3"/>
      <c r="B53" s="110">
        <v>45382</v>
      </c>
      <c r="C53" s="4">
        <v>10.802282413400494</v>
      </c>
      <c r="D53" s="4">
        <v>3.1532229265891036</v>
      </c>
      <c r="E53" s="4"/>
      <c r="F53" s="4"/>
    </row>
    <row r="54" spans="1:6" ht="12.75" customHeight="1">
      <c r="A54" s="3"/>
      <c r="B54" s="110">
        <v>45473</v>
      </c>
      <c r="C54" s="4">
        <v>10.958374037661599</v>
      </c>
      <c r="D54" s="4">
        <v>3.1285364958357063</v>
      </c>
      <c r="E54" s="4"/>
      <c r="F54" s="4"/>
    </row>
    <row r="55" spans="1:6" ht="12.75" customHeight="1">
      <c r="A55" s="3"/>
      <c r="B55" s="110">
        <v>45565</v>
      </c>
      <c r="C55" s="4">
        <v>10.741719960583701</v>
      </c>
      <c r="D55" s="4">
        <v>3.1703352091695809</v>
      </c>
      <c r="E55" s="4"/>
      <c r="F55" s="4"/>
    </row>
    <row r="56" spans="1:6" ht="12.75" customHeight="1">
      <c r="A56" s="3"/>
      <c r="B56" s="110">
        <v>45657</v>
      </c>
      <c r="C56" s="4">
        <v>10.509128858239569</v>
      </c>
      <c r="D56" s="4">
        <v>3.0993468358980421</v>
      </c>
      <c r="E56" s="4"/>
      <c r="F56" s="4"/>
    </row>
    <row r="57" spans="1:6" ht="12.75" customHeight="1">
      <c r="A57" s="3"/>
      <c r="B57" s="110">
        <v>45747</v>
      </c>
      <c r="C57" s="4">
        <v>9.6806162881062168</v>
      </c>
      <c r="D57" s="4">
        <v>3.1281256090694516</v>
      </c>
      <c r="E57" s="4"/>
      <c r="F57" s="4"/>
    </row>
    <row r="58" spans="1:6" ht="12.75" customHeight="1">
      <c r="A58" s="3"/>
      <c r="B58" s="110">
        <v>45838</v>
      </c>
      <c r="C58" s="4">
        <v>9.2626920211293573</v>
      </c>
      <c r="D58" s="4">
        <v>3.2382985915717746</v>
      </c>
      <c r="E58" s="4"/>
      <c r="F58" s="4"/>
    </row>
    <row r="59" spans="1:6" ht="12.75" customHeight="1">
      <c r="A59" s="3"/>
      <c r="B59" s="110">
        <v>45930</v>
      </c>
      <c r="C59" s="4">
        <v>9.2813615565727403</v>
      </c>
      <c r="D59" s="4">
        <v>3.0544144834868763</v>
      </c>
      <c r="E59" s="4"/>
      <c r="F59" s="4"/>
    </row>
    <row r="60" spans="1:6" ht="12.75" customHeight="1">
      <c r="A60" s="3"/>
      <c r="E60" s="4"/>
      <c r="F60" s="4"/>
    </row>
    <row r="61" spans="1:6" ht="12.75" customHeight="1">
      <c r="A61" s="3"/>
      <c r="E61" s="4"/>
      <c r="F61" s="4"/>
    </row>
    <row r="62" spans="1:6" ht="12.75" customHeight="1">
      <c r="A62" s="3"/>
      <c r="B62" s="4"/>
      <c r="C62" s="4"/>
      <c r="D62" s="4"/>
      <c r="E62" s="4"/>
      <c r="F62" s="4"/>
    </row>
    <row r="63" spans="1:6" ht="12.75" customHeight="1">
      <c r="A63" s="3"/>
      <c r="B63" s="4"/>
      <c r="C63" s="4"/>
      <c r="D63" s="4"/>
      <c r="E63" s="4"/>
      <c r="F63" s="4"/>
    </row>
    <row r="64" spans="1:6" ht="12.75" customHeight="1">
      <c r="A64" s="3"/>
      <c r="B64" s="4"/>
      <c r="C64" s="4"/>
      <c r="D64" s="4"/>
      <c r="E64" s="4"/>
      <c r="F64" s="4"/>
    </row>
    <row r="65" spans="1:6" ht="12.75" customHeight="1">
      <c r="A65" s="3"/>
      <c r="B65" s="4"/>
      <c r="C65" s="4"/>
      <c r="D65" s="4"/>
      <c r="E65" s="4"/>
      <c r="F65" s="4"/>
    </row>
    <row r="66" spans="1:6" ht="12.75" customHeight="1">
      <c r="A66" s="3"/>
      <c r="B66" s="4"/>
      <c r="C66" s="4"/>
      <c r="D66" s="4"/>
      <c r="E66" s="4"/>
      <c r="F66" s="4"/>
    </row>
    <row r="67" spans="1:6" ht="12.75" customHeight="1">
      <c r="A67" s="3"/>
      <c r="B67" s="4"/>
      <c r="C67" s="4"/>
      <c r="D67" s="4"/>
      <c r="E67" s="4"/>
      <c r="F67" s="4"/>
    </row>
    <row r="68" spans="1:6" ht="12.75" customHeight="1">
      <c r="A68" s="3"/>
      <c r="B68" s="4"/>
      <c r="C68" s="4"/>
      <c r="D68" s="4"/>
      <c r="E68" s="4"/>
      <c r="F68" s="4"/>
    </row>
    <row r="69" spans="1:6" ht="12.75" customHeight="1">
      <c r="A69" s="3"/>
      <c r="B69" s="4"/>
      <c r="C69" s="4"/>
      <c r="D69" s="4"/>
      <c r="E69" s="4"/>
      <c r="F69" s="4"/>
    </row>
    <row r="70" spans="1:6" ht="12.75" customHeight="1">
      <c r="A70" s="3"/>
      <c r="B70" s="4"/>
      <c r="C70" s="4"/>
      <c r="D70" s="4"/>
      <c r="E70" s="4"/>
      <c r="F70" s="4"/>
    </row>
    <row r="71" spans="1:6" ht="12.75" customHeight="1">
      <c r="A71" s="3"/>
      <c r="B71" s="4"/>
      <c r="C71" s="4"/>
      <c r="D71" s="4"/>
      <c r="E71" s="4"/>
      <c r="F71" s="4"/>
    </row>
    <row r="72" spans="1:6" ht="12.75" customHeight="1">
      <c r="A72" s="3"/>
      <c r="B72" s="4"/>
      <c r="C72" s="4"/>
      <c r="D72" s="4"/>
      <c r="E72" s="4"/>
      <c r="F72" s="4"/>
    </row>
    <row r="73" spans="1:6" ht="12.75" customHeight="1">
      <c r="A73" s="3"/>
      <c r="B73" s="4"/>
      <c r="C73" s="4"/>
      <c r="D73" s="4"/>
      <c r="E73" s="4"/>
      <c r="F73" s="4"/>
    </row>
    <row r="74" spans="1:6" ht="12.75" customHeight="1">
      <c r="A74" s="3"/>
      <c r="B74" s="4"/>
      <c r="C74" s="4"/>
      <c r="D74" s="4"/>
      <c r="E74" s="4"/>
      <c r="F74" s="4"/>
    </row>
    <row r="75" spans="1:6" ht="12.75" customHeight="1">
      <c r="A75" s="3"/>
      <c r="B75" s="4"/>
      <c r="C75" s="4"/>
      <c r="D75" s="4"/>
      <c r="E75" s="5"/>
    </row>
    <row r="76" spans="1:6" ht="12.75" customHeight="1">
      <c r="A76" s="3"/>
      <c r="B76" s="4"/>
      <c r="C76" s="4"/>
      <c r="D76" s="4"/>
      <c r="E76" s="5"/>
    </row>
    <row r="77" spans="1:6" ht="12.75" customHeight="1">
      <c r="A77" s="3"/>
      <c r="B77" s="4"/>
      <c r="C77" s="4"/>
      <c r="D77" s="4"/>
      <c r="E77" s="5"/>
    </row>
    <row r="78" spans="1:6" ht="12.75" customHeight="1">
      <c r="A78" s="3"/>
      <c r="B78" s="4"/>
      <c r="C78" s="4"/>
      <c r="D78" s="4"/>
      <c r="E78" s="5"/>
    </row>
    <row r="79" spans="1:6" ht="12.75" customHeight="1">
      <c r="A79" s="3"/>
      <c r="B79" s="4"/>
      <c r="C79" s="4"/>
      <c r="D79" s="4"/>
      <c r="E79" s="5"/>
    </row>
    <row r="80" spans="1:6" ht="12.75" customHeight="1">
      <c r="A80" s="3"/>
      <c r="B80" s="4"/>
      <c r="C80" s="4"/>
      <c r="D80" s="4"/>
      <c r="E80" s="5"/>
    </row>
    <row r="81" spans="1:5" ht="12.75" customHeight="1">
      <c r="A81" s="3"/>
      <c r="B81" s="5"/>
      <c r="C81" s="5"/>
      <c r="D81" s="5"/>
      <c r="E81" s="5"/>
    </row>
    <row r="82" spans="1:5" ht="12.75" customHeight="1">
      <c r="A82" s="3"/>
      <c r="B82" s="5"/>
      <c r="C82" s="5"/>
      <c r="D82" s="5"/>
      <c r="E82" s="5"/>
    </row>
    <row r="83" spans="1:5" ht="12.75" customHeight="1">
      <c r="A83" s="3"/>
      <c r="B83" s="5"/>
      <c r="C83" s="5"/>
      <c r="D83" s="5"/>
      <c r="E83" s="5"/>
    </row>
    <row r="84" spans="1:5" ht="12.75" customHeight="1">
      <c r="A84" s="3"/>
      <c r="B84" s="5"/>
      <c r="C84" s="5"/>
      <c r="D84" s="5"/>
      <c r="E84" s="5"/>
    </row>
    <row r="85" spans="1:5" ht="12.75" customHeight="1">
      <c r="A85" s="3"/>
      <c r="B85" s="5"/>
      <c r="C85" s="5"/>
      <c r="D85" s="5"/>
      <c r="E85" s="5"/>
    </row>
    <row r="86" spans="1:5" ht="12.75" customHeight="1">
      <c r="A86" s="3"/>
      <c r="B86" s="5"/>
      <c r="C86" s="5"/>
      <c r="D86" s="5"/>
      <c r="E86" s="5"/>
    </row>
    <row r="87" spans="1:5" ht="12.75" customHeight="1">
      <c r="A87" s="3"/>
      <c r="B87" s="5"/>
      <c r="C87" s="5"/>
      <c r="D87" s="5"/>
      <c r="E87" s="5"/>
    </row>
    <row r="88" spans="1:5" ht="12.75" customHeight="1">
      <c r="A88" s="3"/>
      <c r="B88" s="5"/>
      <c r="C88" s="5"/>
      <c r="D88" s="5"/>
      <c r="E88" s="5"/>
    </row>
    <row r="89" spans="1:5" ht="12.75" customHeight="1">
      <c r="A89" s="3"/>
      <c r="B89" s="5"/>
      <c r="C89" s="5"/>
      <c r="D89" s="5"/>
      <c r="E89" s="5"/>
    </row>
    <row r="90" spans="1:5" ht="12.75" customHeight="1">
      <c r="A90" s="3"/>
      <c r="B90" s="5"/>
      <c r="C90" s="5"/>
      <c r="D90" s="5"/>
      <c r="E90" s="5"/>
    </row>
    <row r="91" spans="1:5" ht="12.75" customHeight="1">
      <c r="A91" s="3"/>
      <c r="B91" s="5"/>
      <c r="C91" s="5"/>
      <c r="D91" s="5"/>
      <c r="E91" s="5"/>
    </row>
    <row r="92" spans="1:5" ht="12.75" customHeight="1">
      <c r="A92" s="3"/>
      <c r="B92" s="5"/>
      <c r="C92" s="5"/>
      <c r="D92" s="5"/>
      <c r="E92" s="5"/>
    </row>
    <row r="93" spans="1:5" ht="12.75" customHeight="1">
      <c r="A93" s="3"/>
      <c r="B93" s="5"/>
      <c r="C93" s="5"/>
      <c r="D93" s="5"/>
      <c r="E93" s="5"/>
    </row>
    <row r="94" spans="1:5" ht="12.75" customHeight="1">
      <c r="A94" s="3"/>
      <c r="B94" s="5"/>
      <c r="C94" s="5"/>
      <c r="D94" s="5"/>
      <c r="E94" s="5"/>
    </row>
    <row r="95" spans="1:5" ht="12.75" customHeight="1">
      <c r="A95" s="3"/>
      <c r="B95" s="5"/>
      <c r="C95" s="5"/>
      <c r="D95" s="5"/>
      <c r="E95" s="5"/>
    </row>
    <row r="96" spans="1:5" ht="12.75" customHeight="1">
      <c r="A96" s="3"/>
      <c r="B96" s="5"/>
      <c r="C96" s="5"/>
      <c r="D96" s="5"/>
      <c r="E96" s="5"/>
    </row>
    <row r="97" spans="1:5" ht="12.75" customHeight="1">
      <c r="A97" s="3"/>
      <c r="B97" s="5"/>
      <c r="C97" s="5"/>
      <c r="D97" s="5"/>
      <c r="E97" s="5"/>
    </row>
    <row r="98" spans="1:5" ht="12.75" customHeight="1">
      <c r="A98" s="3"/>
      <c r="B98" s="5"/>
      <c r="C98" s="5"/>
      <c r="D98" s="5"/>
      <c r="E98" s="5"/>
    </row>
    <row r="99" spans="1:5" ht="12.75" customHeight="1">
      <c r="A99" s="3"/>
      <c r="B99" s="5"/>
      <c r="C99" s="5"/>
      <c r="D99" s="5"/>
      <c r="E99" s="5"/>
    </row>
    <row r="100" spans="1:5" ht="12.75" customHeight="1">
      <c r="A100" s="3"/>
      <c r="B100" s="5"/>
      <c r="C100" s="5"/>
      <c r="D100" s="5"/>
      <c r="E100" s="5"/>
    </row>
    <row r="101" spans="1:5" ht="12.75" customHeight="1">
      <c r="A101" s="3"/>
      <c r="B101" s="5"/>
      <c r="C101" s="5"/>
      <c r="D101" s="5"/>
      <c r="E101" s="5"/>
    </row>
    <row r="102" spans="1:5" ht="12.75" customHeight="1">
      <c r="A102" s="3"/>
      <c r="B102" s="5"/>
      <c r="C102" s="5"/>
      <c r="D102" s="5"/>
      <c r="E102" s="5"/>
    </row>
    <row r="103" spans="1:5" ht="12.75" customHeight="1">
      <c r="A103" s="3"/>
      <c r="B103" s="5"/>
      <c r="C103" s="5"/>
      <c r="D103" s="5"/>
      <c r="E103" s="5"/>
    </row>
    <row r="104" spans="1:5" ht="12.75" customHeight="1">
      <c r="A104" s="3"/>
      <c r="B104" s="5"/>
      <c r="C104" s="5"/>
      <c r="D104" s="5"/>
      <c r="E104" s="5"/>
    </row>
    <row r="105" spans="1:5" ht="12.75" customHeight="1">
      <c r="A105" s="3"/>
      <c r="B105" s="5"/>
      <c r="C105" s="5"/>
      <c r="D105" s="5"/>
      <c r="E105" s="5"/>
    </row>
    <row r="106" spans="1:5" ht="12.75" customHeight="1">
      <c r="A106" s="3"/>
      <c r="B106" s="5"/>
      <c r="C106" s="5"/>
      <c r="D106" s="5"/>
      <c r="E106" s="5"/>
    </row>
    <row r="107" spans="1:5" ht="12.75" customHeight="1">
      <c r="A107" s="3"/>
      <c r="B107" s="5"/>
      <c r="C107" s="5"/>
      <c r="D107" s="5"/>
      <c r="E107" s="5"/>
    </row>
    <row r="108" spans="1:5" ht="12.75" customHeight="1">
      <c r="A108" s="3"/>
      <c r="B108" s="5"/>
      <c r="C108" s="5"/>
      <c r="D108" s="5"/>
      <c r="E108" s="5"/>
    </row>
    <row r="109" spans="1:5" ht="12.75" customHeight="1">
      <c r="A109" s="3"/>
      <c r="B109" s="5"/>
      <c r="C109" s="5"/>
      <c r="D109" s="5"/>
      <c r="E109" s="5"/>
    </row>
    <row r="110" spans="1:5" ht="12.75" customHeight="1">
      <c r="A110" s="3"/>
      <c r="B110" s="5"/>
      <c r="C110" s="5"/>
      <c r="D110" s="5"/>
      <c r="E110" s="5"/>
    </row>
    <row r="111" spans="1:5" ht="12.75" customHeight="1">
      <c r="A111" s="3"/>
      <c r="B111" s="5"/>
      <c r="C111" s="5"/>
      <c r="D111" s="5"/>
      <c r="E111" s="5"/>
    </row>
    <row r="112" spans="1:5" ht="12.75" customHeight="1">
      <c r="A112" s="3"/>
      <c r="B112" s="5"/>
      <c r="C112" s="5"/>
      <c r="D112" s="5"/>
      <c r="E112" s="5"/>
    </row>
    <row r="113" spans="1:5" ht="12.75" customHeight="1">
      <c r="A113" s="3"/>
      <c r="B113" s="5"/>
      <c r="C113" s="5"/>
      <c r="D113" s="5"/>
      <c r="E113" s="5"/>
    </row>
    <row r="114" spans="1:5" ht="12.75" customHeight="1">
      <c r="A114" s="3"/>
      <c r="B114" s="5"/>
      <c r="C114" s="5"/>
      <c r="D114" s="5"/>
      <c r="E114" s="5"/>
    </row>
    <row r="115" spans="1:5" ht="12.75" customHeight="1">
      <c r="A115" s="3"/>
      <c r="B115" s="5"/>
      <c r="C115" s="5"/>
      <c r="D115" s="5"/>
      <c r="E115" s="5"/>
    </row>
    <row r="116" spans="1:5" ht="12.75" customHeight="1">
      <c r="A116" s="3"/>
      <c r="B116" s="5"/>
      <c r="C116" s="5"/>
      <c r="D116" s="5"/>
      <c r="E116" s="5"/>
    </row>
    <row r="117" spans="1:5" ht="12.75" customHeight="1">
      <c r="A117" s="3"/>
      <c r="B117" s="5"/>
      <c r="C117" s="5"/>
      <c r="D117" s="5"/>
      <c r="E117" s="5"/>
    </row>
    <row r="118" spans="1:5" ht="12.75" customHeight="1">
      <c r="A118" s="3"/>
      <c r="B118" s="5"/>
      <c r="C118" s="5"/>
      <c r="D118" s="5"/>
      <c r="E118" s="5"/>
    </row>
    <row r="119" spans="1:5" ht="12.75" customHeight="1">
      <c r="A119" s="3"/>
      <c r="B119" s="5"/>
      <c r="C119" s="5"/>
      <c r="D119" s="5"/>
      <c r="E119" s="5"/>
    </row>
    <row r="120" spans="1:5" ht="12.75" customHeight="1">
      <c r="A120" s="3"/>
      <c r="B120" s="5"/>
      <c r="C120" s="5"/>
      <c r="D120" s="5"/>
      <c r="E120" s="5"/>
    </row>
    <row r="121" spans="1:5" ht="12.75" customHeight="1">
      <c r="A121" s="3"/>
      <c r="B121" s="5"/>
      <c r="C121" s="5"/>
      <c r="D121" s="5"/>
      <c r="E121" s="5"/>
    </row>
    <row r="122" spans="1:5" ht="12.75" customHeight="1">
      <c r="A122" s="3"/>
      <c r="B122" s="5"/>
      <c r="C122" s="5"/>
      <c r="D122" s="5"/>
      <c r="E122" s="5"/>
    </row>
    <row r="123" spans="1:5" ht="12.75" customHeight="1">
      <c r="A123" s="3"/>
      <c r="B123" s="5"/>
      <c r="C123" s="5"/>
      <c r="D123" s="5"/>
      <c r="E123" s="5"/>
    </row>
    <row r="124" spans="1:5" ht="12.75" customHeight="1">
      <c r="A124" s="3"/>
      <c r="B124" s="5"/>
      <c r="C124" s="5"/>
      <c r="D124" s="5"/>
      <c r="E124" s="5"/>
    </row>
    <row r="125" spans="1:5" ht="12.75" customHeight="1">
      <c r="A125" s="3"/>
      <c r="B125" s="5"/>
      <c r="C125" s="5"/>
      <c r="D125" s="5"/>
      <c r="E125" s="5"/>
    </row>
    <row r="126" spans="1:5" ht="12.75" customHeight="1">
      <c r="A126" s="3"/>
      <c r="B126" s="5"/>
      <c r="C126" s="5"/>
      <c r="D126" s="5"/>
      <c r="E126" s="5"/>
    </row>
    <row r="127" spans="1:5" ht="12.75" customHeight="1">
      <c r="A127" s="3"/>
      <c r="B127" s="5"/>
      <c r="C127" s="5"/>
      <c r="D127" s="5"/>
      <c r="E127" s="5"/>
    </row>
    <row r="128" spans="1:5" ht="12.75" customHeight="1">
      <c r="A128" s="3"/>
      <c r="B128" s="5"/>
      <c r="C128" s="5"/>
      <c r="D128" s="5"/>
      <c r="E128" s="5"/>
    </row>
    <row r="129" spans="1:5" ht="12.75" customHeight="1">
      <c r="A129" s="3"/>
      <c r="B129" s="5"/>
      <c r="C129" s="5"/>
      <c r="D129" s="5"/>
      <c r="E129" s="5"/>
    </row>
    <row r="130" spans="1:5" ht="12.75" customHeight="1">
      <c r="A130" s="3"/>
      <c r="B130" s="5"/>
      <c r="C130" s="5"/>
      <c r="D130" s="5"/>
      <c r="E130" s="5"/>
    </row>
    <row r="131" spans="1:5" ht="12.75" customHeight="1">
      <c r="A131" s="3"/>
      <c r="B131" s="5"/>
      <c r="C131" s="5"/>
      <c r="D131" s="5"/>
      <c r="E131" s="5"/>
    </row>
    <row r="132" spans="1:5" ht="12.75" customHeight="1">
      <c r="A132" s="3"/>
      <c r="B132" s="5"/>
      <c r="C132" s="5"/>
      <c r="D132" s="5"/>
      <c r="E132" s="5"/>
    </row>
    <row r="133" spans="1:5" ht="12.75" customHeight="1">
      <c r="A133" s="3"/>
      <c r="B133" s="5"/>
      <c r="C133" s="5"/>
      <c r="D133" s="5"/>
      <c r="E133" s="5"/>
    </row>
    <row r="134" spans="1:5" ht="12.75" customHeight="1">
      <c r="A134" s="3"/>
      <c r="B134" s="5"/>
      <c r="C134" s="5"/>
      <c r="D134" s="5"/>
      <c r="E134" s="5"/>
    </row>
    <row r="135" spans="1:5" ht="12.75" customHeight="1">
      <c r="A135" s="3"/>
      <c r="B135" s="5"/>
      <c r="C135" s="5"/>
      <c r="D135" s="5"/>
      <c r="E135" s="5"/>
    </row>
    <row r="136" spans="1:5" ht="12.75" customHeight="1">
      <c r="A136" s="3"/>
      <c r="B136" s="5"/>
      <c r="C136" s="5"/>
      <c r="D136" s="5"/>
      <c r="E136" s="5"/>
    </row>
    <row r="137" spans="1:5" ht="12.75" customHeight="1">
      <c r="A137" s="3"/>
      <c r="B137" s="5"/>
      <c r="C137" s="5"/>
      <c r="D137" s="5"/>
      <c r="E137" s="5"/>
    </row>
    <row r="138" spans="1:5" ht="12.75" customHeight="1">
      <c r="A138" s="3"/>
      <c r="B138" s="5"/>
      <c r="C138" s="5"/>
      <c r="D138" s="5"/>
      <c r="E138" s="5"/>
    </row>
    <row r="139" spans="1:5" ht="12.75" customHeight="1">
      <c r="A139" s="3"/>
      <c r="B139" s="5"/>
      <c r="C139" s="5"/>
      <c r="D139" s="5"/>
      <c r="E139" s="5"/>
    </row>
    <row r="140" spans="1:5" ht="12.75" customHeight="1">
      <c r="A140" s="3"/>
      <c r="B140" s="5"/>
      <c r="C140" s="5"/>
      <c r="D140" s="5"/>
      <c r="E140" s="5"/>
    </row>
    <row r="141" spans="1:5" ht="12.75" customHeight="1">
      <c r="A141" s="3"/>
      <c r="B141" s="5"/>
      <c r="C141" s="5"/>
      <c r="D141" s="5"/>
      <c r="E141" s="5"/>
    </row>
    <row r="142" spans="1:5" ht="12.75" customHeight="1">
      <c r="A142" s="3"/>
      <c r="B142" s="5"/>
      <c r="C142" s="5"/>
      <c r="D142" s="5"/>
      <c r="E142" s="5"/>
    </row>
    <row r="143" spans="1:5" ht="12.75" customHeight="1">
      <c r="A143" s="3"/>
      <c r="B143" s="5"/>
      <c r="C143" s="5"/>
      <c r="D143" s="5"/>
      <c r="E143" s="5"/>
    </row>
    <row r="144" spans="1:5" ht="12.75" customHeight="1">
      <c r="A144" s="3"/>
      <c r="B144" s="5"/>
      <c r="C144" s="5"/>
      <c r="D144" s="5"/>
      <c r="E144" s="5"/>
    </row>
    <row r="145" spans="1:5" ht="12.75" customHeight="1">
      <c r="A145" s="3"/>
      <c r="B145" s="5"/>
      <c r="C145" s="5"/>
      <c r="D145" s="5"/>
      <c r="E145" s="5"/>
    </row>
    <row r="146" spans="1:5" ht="12.75" customHeight="1">
      <c r="A146" s="3"/>
      <c r="B146" s="5"/>
      <c r="C146" s="5"/>
      <c r="D146" s="5"/>
      <c r="E146" s="5"/>
    </row>
    <row r="147" spans="1:5" ht="12.75" customHeight="1">
      <c r="A147" s="3"/>
      <c r="B147" s="5"/>
      <c r="C147" s="5"/>
      <c r="D147" s="5"/>
      <c r="E147" s="5"/>
    </row>
    <row r="148" spans="1:5" ht="12.75" customHeight="1">
      <c r="A148" s="3"/>
      <c r="B148" s="5"/>
      <c r="C148" s="5"/>
      <c r="D148" s="5"/>
      <c r="E148" s="5"/>
    </row>
    <row r="149" spans="1:5" ht="12.75" customHeight="1">
      <c r="A149" s="3"/>
      <c r="B149" s="5"/>
      <c r="C149" s="5"/>
      <c r="D149" s="5"/>
      <c r="E149" s="5"/>
    </row>
    <row r="150" spans="1:5" ht="12.75" customHeight="1">
      <c r="A150" s="3"/>
      <c r="B150" s="5"/>
      <c r="C150" s="5"/>
      <c r="D150" s="5"/>
      <c r="E150" s="5"/>
    </row>
    <row r="151" spans="1:5" ht="12.75" customHeight="1">
      <c r="A151" s="3"/>
      <c r="B151" s="5"/>
      <c r="C151" s="5"/>
      <c r="D151" s="5"/>
      <c r="E151" s="5"/>
    </row>
    <row r="152" spans="1:5" ht="12.75" customHeight="1">
      <c r="A152" s="3"/>
      <c r="B152" s="5"/>
      <c r="C152" s="5"/>
      <c r="D152" s="5"/>
      <c r="E152" s="5"/>
    </row>
    <row r="153" spans="1:5" ht="12.75" customHeight="1">
      <c r="A153" s="3"/>
      <c r="B153" s="5"/>
      <c r="C153" s="5"/>
      <c r="D153" s="5"/>
      <c r="E153" s="5"/>
    </row>
    <row r="154" spans="1:5" ht="12.75" customHeight="1">
      <c r="A154" s="3"/>
      <c r="B154" s="5"/>
      <c r="C154" s="5"/>
      <c r="D154" s="5"/>
      <c r="E154" s="5"/>
    </row>
    <row r="155" spans="1:5" ht="12.75" customHeight="1">
      <c r="A155" s="3"/>
      <c r="B155" s="5"/>
      <c r="C155" s="5"/>
      <c r="D155" s="5"/>
      <c r="E155" s="5"/>
    </row>
    <row r="156" spans="1:5" ht="12.75" customHeight="1">
      <c r="A156" s="3"/>
      <c r="B156" s="5"/>
      <c r="C156" s="5"/>
      <c r="D156" s="5"/>
      <c r="E156" s="5"/>
    </row>
    <row r="157" spans="1:5" ht="12.75" customHeight="1">
      <c r="A157" s="3"/>
      <c r="B157" s="5"/>
      <c r="C157" s="5"/>
      <c r="D157" s="5"/>
      <c r="E157" s="5"/>
    </row>
    <row r="158" spans="1:5" ht="12.75" customHeight="1">
      <c r="A158" s="3"/>
      <c r="B158" s="5"/>
      <c r="C158" s="5"/>
      <c r="D158" s="5"/>
      <c r="E158" s="5"/>
    </row>
    <row r="159" spans="1:5" ht="12.75" customHeight="1">
      <c r="A159" s="3"/>
      <c r="B159" s="5"/>
      <c r="C159" s="5"/>
      <c r="D159" s="5"/>
      <c r="E159" s="5"/>
    </row>
    <row r="160" spans="1:5" ht="12.75" customHeight="1">
      <c r="A160" s="3"/>
      <c r="B160" s="5"/>
      <c r="C160" s="5"/>
      <c r="D160" s="5"/>
      <c r="E160" s="5"/>
    </row>
    <row r="161" spans="1:5" ht="12.75" customHeight="1">
      <c r="A161" s="3"/>
      <c r="B161" s="5"/>
      <c r="C161" s="5"/>
      <c r="D161" s="5"/>
      <c r="E161" s="5"/>
    </row>
    <row r="162" spans="1:5" ht="12.75" customHeight="1">
      <c r="A162" s="3"/>
      <c r="B162" s="5"/>
      <c r="C162" s="5"/>
      <c r="D162" s="5"/>
      <c r="E162" s="5"/>
    </row>
    <row r="163" spans="1:5" ht="12.75" customHeight="1">
      <c r="A163" s="3"/>
      <c r="B163" s="5"/>
      <c r="C163" s="5"/>
      <c r="D163" s="5"/>
      <c r="E163" s="5"/>
    </row>
    <row r="164" spans="1:5" ht="12.75" customHeight="1">
      <c r="A164" s="3"/>
      <c r="B164" s="5"/>
      <c r="C164" s="5"/>
      <c r="D164" s="5"/>
      <c r="E164" s="5"/>
    </row>
    <row r="165" spans="1:5" ht="12.75" customHeight="1">
      <c r="A165" s="3"/>
      <c r="B165" s="5"/>
      <c r="C165" s="5"/>
      <c r="D165" s="5"/>
      <c r="E165" s="5"/>
    </row>
    <row r="166" spans="1:5" ht="12.75" customHeight="1">
      <c r="A166" s="3"/>
      <c r="B166" s="5"/>
      <c r="C166" s="5"/>
      <c r="D166" s="5"/>
      <c r="E166" s="5"/>
    </row>
    <row r="167" spans="1:5" ht="12.75" customHeight="1">
      <c r="A167" s="3"/>
      <c r="B167" s="5"/>
      <c r="C167" s="5"/>
      <c r="D167" s="5"/>
      <c r="E167" s="5"/>
    </row>
    <row r="168" spans="1:5" ht="12.75" customHeight="1">
      <c r="A168" s="3"/>
      <c r="B168" s="5"/>
      <c r="C168" s="5"/>
      <c r="D168" s="5"/>
      <c r="E168" s="5"/>
    </row>
    <row r="169" spans="1:5" ht="12.75" customHeight="1">
      <c r="A169" s="3"/>
      <c r="B169" s="5"/>
      <c r="C169" s="5"/>
      <c r="D169" s="5"/>
      <c r="E169" s="5"/>
    </row>
    <row r="170" spans="1:5" ht="12.75" customHeight="1">
      <c r="A170" s="3"/>
      <c r="B170" s="5"/>
      <c r="C170" s="5"/>
      <c r="D170" s="5"/>
      <c r="E170" s="5"/>
    </row>
    <row r="171" spans="1:5" ht="12.75" customHeight="1">
      <c r="A171" s="3"/>
      <c r="B171" s="5"/>
      <c r="C171" s="5"/>
      <c r="D171" s="5"/>
      <c r="E171" s="5"/>
    </row>
    <row r="172" spans="1:5" ht="12.75" customHeight="1">
      <c r="A172" s="3"/>
      <c r="B172" s="5"/>
      <c r="C172" s="5"/>
      <c r="D172" s="5"/>
      <c r="E172" s="5"/>
    </row>
    <row r="173" spans="1:5" ht="12.75" customHeight="1">
      <c r="A173" s="3"/>
      <c r="B173" s="5"/>
      <c r="C173" s="5"/>
      <c r="D173" s="5"/>
      <c r="E173" s="5"/>
    </row>
    <row r="174" spans="1:5" ht="12.75" customHeight="1">
      <c r="A174" s="3"/>
      <c r="B174" s="5"/>
      <c r="C174" s="5"/>
      <c r="D174" s="5"/>
      <c r="E174" s="5"/>
    </row>
    <row r="175" spans="1:5" ht="12.75" customHeight="1">
      <c r="A175" s="3"/>
      <c r="B175" s="5"/>
      <c r="C175" s="5"/>
      <c r="D175" s="5"/>
      <c r="E175" s="5"/>
    </row>
    <row r="176" spans="1:5" ht="12.75" customHeight="1">
      <c r="A176" s="3"/>
      <c r="B176" s="5"/>
      <c r="C176" s="5"/>
      <c r="D176" s="5"/>
      <c r="E176" s="5"/>
    </row>
    <row r="177" spans="1:5" ht="12.75" customHeight="1">
      <c r="A177" s="3"/>
      <c r="B177" s="5"/>
      <c r="C177" s="5"/>
      <c r="D177" s="5"/>
      <c r="E177" s="5"/>
    </row>
    <row r="178" spans="1:5" ht="12.75" customHeight="1">
      <c r="A178" s="3"/>
      <c r="B178" s="5"/>
      <c r="C178" s="5"/>
      <c r="D178" s="5"/>
      <c r="E178" s="5"/>
    </row>
    <row r="179" spans="1:5" ht="12.75" customHeight="1">
      <c r="A179" s="3"/>
      <c r="B179" s="5"/>
      <c r="C179" s="5"/>
      <c r="D179" s="5"/>
      <c r="E179" s="5"/>
    </row>
    <row r="180" spans="1:5" ht="12.75" customHeight="1">
      <c r="A180" s="3"/>
      <c r="B180" s="5"/>
      <c r="C180" s="5"/>
      <c r="D180" s="5"/>
      <c r="E180" s="5"/>
    </row>
    <row r="181" spans="1:5" ht="12.75" customHeight="1">
      <c r="A181" s="3"/>
      <c r="B181" s="5"/>
      <c r="C181" s="5"/>
      <c r="D181" s="5"/>
      <c r="E181" s="5"/>
    </row>
    <row r="182" spans="1:5" ht="12.75" customHeight="1">
      <c r="A182" s="3"/>
      <c r="B182" s="5"/>
      <c r="C182" s="5"/>
      <c r="D182" s="5"/>
      <c r="E182" s="5"/>
    </row>
    <row r="183" spans="1:5" ht="12.75" customHeight="1">
      <c r="A183" s="3"/>
      <c r="B183" s="5"/>
      <c r="C183" s="5"/>
      <c r="D183" s="5"/>
      <c r="E183" s="5"/>
    </row>
    <row r="184" spans="1:5" ht="12.75" customHeight="1">
      <c r="A184" s="3"/>
      <c r="B184" s="5"/>
      <c r="C184" s="5"/>
      <c r="D184" s="5"/>
      <c r="E184" s="5"/>
    </row>
    <row r="185" spans="1:5" ht="12.75" customHeight="1">
      <c r="A185" s="3"/>
      <c r="B185" s="5"/>
      <c r="C185" s="5"/>
      <c r="D185" s="5"/>
      <c r="E185" s="5"/>
    </row>
    <row r="186" spans="1:5" ht="12.75" customHeight="1">
      <c r="A186" s="3"/>
      <c r="B186" s="5"/>
      <c r="C186" s="5"/>
      <c r="D186" s="5"/>
      <c r="E186" s="5"/>
    </row>
    <row r="187" spans="1:5" ht="12.75" customHeight="1">
      <c r="A187" s="3"/>
      <c r="B187" s="5"/>
      <c r="C187" s="5"/>
      <c r="D187" s="5"/>
      <c r="E187" s="5"/>
    </row>
    <row r="188" spans="1:5" ht="12.75" customHeight="1">
      <c r="A188" s="3"/>
      <c r="B188" s="5"/>
      <c r="C188" s="5"/>
      <c r="D188" s="5"/>
      <c r="E188" s="5"/>
    </row>
    <row r="189" spans="1:5" ht="12.75" customHeight="1">
      <c r="A189" s="3"/>
      <c r="B189" s="5"/>
      <c r="C189" s="5"/>
      <c r="D189" s="5"/>
      <c r="E189" s="5"/>
    </row>
    <row r="190" spans="1:5" ht="12.75" customHeight="1">
      <c r="A190" s="3"/>
      <c r="B190" s="5"/>
      <c r="C190" s="5"/>
      <c r="D190" s="5"/>
      <c r="E190" s="5"/>
    </row>
    <row r="191" spans="1:5" ht="12.75" customHeight="1">
      <c r="A191" s="3"/>
      <c r="B191" s="5"/>
      <c r="C191" s="5"/>
      <c r="D191" s="5"/>
      <c r="E191" s="5"/>
    </row>
    <row r="192" spans="1:5" ht="12.75" customHeight="1">
      <c r="A192" s="3"/>
      <c r="B192" s="5"/>
      <c r="C192" s="5"/>
      <c r="D192" s="5"/>
      <c r="E192" s="5"/>
    </row>
    <row r="193" spans="1:5" ht="12.75" customHeight="1">
      <c r="A193" s="3"/>
      <c r="B193" s="5"/>
      <c r="C193" s="5"/>
      <c r="D193" s="5"/>
      <c r="E193" s="5"/>
    </row>
    <row r="194" spans="1:5" ht="12.75" customHeight="1">
      <c r="A194" s="3"/>
      <c r="B194" s="5"/>
      <c r="C194" s="5"/>
      <c r="D194" s="5"/>
      <c r="E194" s="5"/>
    </row>
    <row r="195" spans="1:5" ht="12.75" customHeight="1">
      <c r="A195" s="3"/>
      <c r="B195" s="5"/>
      <c r="C195" s="5"/>
      <c r="D195" s="5"/>
      <c r="E195" s="5"/>
    </row>
    <row r="196" spans="1:5" ht="12.75" customHeight="1">
      <c r="A196" s="3"/>
      <c r="B196" s="5"/>
      <c r="C196" s="5"/>
      <c r="D196" s="5"/>
      <c r="E196" s="5"/>
    </row>
    <row r="197" spans="1:5" ht="12.75" customHeight="1">
      <c r="A197" s="3"/>
      <c r="B197" s="5"/>
      <c r="C197" s="5"/>
      <c r="D197" s="5"/>
      <c r="E197" s="5"/>
    </row>
    <row r="198" spans="1:5" ht="12.75" customHeight="1">
      <c r="A198" s="3"/>
      <c r="B198" s="5"/>
      <c r="C198" s="5"/>
      <c r="D198" s="5"/>
      <c r="E198" s="5"/>
    </row>
    <row r="199" spans="1:5" ht="12.75" customHeight="1">
      <c r="A199" s="3"/>
      <c r="B199" s="5"/>
      <c r="C199" s="5"/>
      <c r="D199" s="5"/>
      <c r="E199" s="5"/>
    </row>
    <row r="200" spans="1:5" ht="12.75" customHeight="1">
      <c r="A200" s="3"/>
      <c r="B200" s="5"/>
      <c r="C200" s="5"/>
      <c r="D200" s="5"/>
      <c r="E200" s="5"/>
    </row>
    <row r="201" spans="1:5" ht="12.75" customHeight="1">
      <c r="A201" s="3"/>
      <c r="B201" s="5"/>
      <c r="C201" s="5"/>
      <c r="D201" s="5"/>
      <c r="E201" s="5"/>
    </row>
    <row r="202" spans="1:5" ht="12.75" customHeight="1">
      <c r="A202" s="3"/>
      <c r="B202" s="5"/>
      <c r="C202" s="5"/>
      <c r="D202" s="5"/>
      <c r="E202" s="5"/>
    </row>
    <row r="203" spans="1:5" ht="12.75" customHeight="1">
      <c r="A203" s="3"/>
      <c r="B203" s="5"/>
      <c r="C203" s="5"/>
      <c r="D203" s="5"/>
      <c r="E203" s="5"/>
    </row>
    <row r="204" spans="1:5" ht="12.75" customHeight="1">
      <c r="A204" s="3"/>
      <c r="B204" s="5"/>
      <c r="C204" s="5"/>
      <c r="D204" s="5"/>
      <c r="E204" s="5"/>
    </row>
    <row r="205" spans="1:5" ht="12.75" customHeight="1">
      <c r="A205" s="3"/>
      <c r="B205" s="5"/>
      <c r="C205" s="5"/>
      <c r="D205" s="5"/>
      <c r="E205" s="5"/>
    </row>
    <row r="206" spans="1:5" ht="12.75" customHeight="1">
      <c r="A206" s="3"/>
      <c r="B206" s="5"/>
      <c r="C206" s="5"/>
      <c r="D206" s="5"/>
      <c r="E206" s="5"/>
    </row>
    <row r="207" spans="1:5" ht="12.75" customHeight="1">
      <c r="A207" s="3"/>
      <c r="B207" s="5"/>
      <c r="C207" s="5"/>
      <c r="D207" s="5"/>
      <c r="E207" s="5"/>
    </row>
    <row r="208" spans="1:5" ht="12.75" customHeight="1">
      <c r="A208" s="3"/>
      <c r="B208" s="5"/>
      <c r="C208" s="5"/>
      <c r="D208" s="5"/>
      <c r="E208" s="5"/>
    </row>
    <row r="209" spans="1:5" ht="12.75" customHeight="1">
      <c r="A209" s="3"/>
      <c r="B209" s="5"/>
      <c r="C209" s="5"/>
      <c r="D209" s="5"/>
      <c r="E209" s="5"/>
    </row>
    <row r="210" spans="1:5" ht="12.75" customHeight="1">
      <c r="A210" s="3"/>
      <c r="B210" s="5"/>
      <c r="C210" s="5"/>
      <c r="D210" s="5"/>
      <c r="E210" s="5"/>
    </row>
    <row r="211" spans="1:5" ht="12.75" customHeight="1">
      <c r="A211" s="3"/>
      <c r="B211" s="5"/>
      <c r="C211" s="5"/>
      <c r="D211" s="5"/>
      <c r="E211" s="5"/>
    </row>
    <row r="212" spans="1:5" ht="12.75" customHeight="1">
      <c r="A212" s="3"/>
      <c r="B212" s="5"/>
      <c r="C212" s="5"/>
      <c r="D212" s="5"/>
      <c r="E212" s="5"/>
    </row>
    <row r="213" spans="1:5" ht="12.75" customHeight="1">
      <c r="A213" s="3"/>
      <c r="B213" s="5"/>
      <c r="C213" s="5"/>
      <c r="D213" s="5"/>
      <c r="E213" s="5"/>
    </row>
    <row r="214" spans="1:5" ht="12.75" customHeight="1">
      <c r="A214" s="3"/>
      <c r="B214" s="5"/>
      <c r="C214" s="5"/>
      <c r="D214" s="5"/>
      <c r="E214" s="5"/>
    </row>
    <row r="215" spans="1:5" ht="12.75" customHeight="1">
      <c r="A215" s="3"/>
      <c r="B215" s="5"/>
      <c r="C215" s="5"/>
      <c r="D215" s="5"/>
      <c r="E215" s="5"/>
    </row>
    <row r="216" spans="1:5" ht="12.75" customHeight="1">
      <c r="A216" s="3"/>
      <c r="B216" s="5"/>
      <c r="C216" s="5"/>
      <c r="D216" s="5"/>
      <c r="E216" s="5"/>
    </row>
    <row r="217" spans="1:5" ht="12.75" customHeight="1">
      <c r="A217" s="3"/>
      <c r="B217" s="5"/>
      <c r="C217" s="5"/>
      <c r="D217" s="5"/>
      <c r="E217" s="5"/>
    </row>
    <row r="218" spans="1:5" ht="12.75" customHeight="1">
      <c r="A218" s="3"/>
      <c r="B218" s="5"/>
      <c r="C218" s="5"/>
      <c r="D218" s="5"/>
      <c r="E218" s="5"/>
    </row>
    <row r="219" spans="1:5" ht="12.75" customHeight="1">
      <c r="A219" s="3"/>
      <c r="B219" s="5"/>
      <c r="C219" s="5"/>
      <c r="D219" s="5"/>
      <c r="E219" s="5"/>
    </row>
    <row r="220" spans="1:5" ht="12.75" customHeight="1">
      <c r="A220" s="3"/>
      <c r="B220" s="5"/>
      <c r="C220" s="5"/>
      <c r="D220" s="5"/>
      <c r="E220" s="5"/>
    </row>
    <row r="221" spans="1:5" ht="12.75" customHeight="1">
      <c r="A221" s="3"/>
      <c r="B221" s="5"/>
      <c r="C221" s="5"/>
      <c r="D221" s="5"/>
      <c r="E221" s="5"/>
    </row>
    <row r="222" spans="1:5" ht="12.75" customHeight="1">
      <c r="A222" s="3"/>
      <c r="B222" s="5"/>
      <c r="C222" s="5"/>
      <c r="D222" s="5"/>
      <c r="E222" s="5"/>
    </row>
    <row r="223" spans="1:5" ht="12.75" customHeight="1">
      <c r="A223" s="3"/>
      <c r="B223" s="5"/>
      <c r="C223" s="5"/>
      <c r="D223" s="5"/>
      <c r="E223" s="5"/>
    </row>
    <row r="224" spans="1:5" ht="12.75" customHeight="1">
      <c r="A224" s="3"/>
      <c r="B224" s="5"/>
      <c r="C224" s="5"/>
      <c r="D224" s="5"/>
      <c r="E224" s="5"/>
    </row>
    <row r="225" spans="1:5" ht="12.75" customHeight="1">
      <c r="A225" s="3"/>
      <c r="B225" s="5"/>
      <c r="C225" s="5"/>
      <c r="D225" s="5"/>
      <c r="E225" s="5"/>
    </row>
    <row r="226" spans="1:5" ht="12.75" customHeight="1">
      <c r="A226" s="3"/>
      <c r="B226" s="5"/>
      <c r="C226" s="5"/>
      <c r="D226" s="5"/>
      <c r="E226" s="5"/>
    </row>
    <row r="227" spans="1:5" ht="12.75" customHeight="1">
      <c r="A227" s="3"/>
      <c r="B227" s="5"/>
      <c r="C227" s="5"/>
      <c r="D227" s="5"/>
      <c r="E227" s="5"/>
    </row>
    <row r="228" spans="1:5" ht="12.75" customHeight="1">
      <c r="A228" s="3"/>
      <c r="B228" s="5"/>
      <c r="C228" s="5"/>
      <c r="D228" s="5"/>
      <c r="E228" s="5"/>
    </row>
    <row r="229" spans="1:5" ht="12.75" customHeight="1">
      <c r="A229" s="3"/>
      <c r="B229" s="5"/>
      <c r="C229" s="5"/>
      <c r="D229" s="5"/>
      <c r="E229" s="5"/>
    </row>
    <row r="230" spans="1:5" ht="12.75" customHeight="1">
      <c r="A230" s="3"/>
      <c r="B230" s="5"/>
      <c r="C230" s="5"/>
      <c r="D230" s="5"/>
      <c r="E230" s="5"/>
    </row>
    <row r="231" spans="1:5" ht="12.75" customHeight="1">
      <c r="A231" s="3"/>
      <c r="B231" s="5"/>
      <c r="C231" s="5"/>
      <c r="D231" s="5"/>
      <c r="E231" s="5"/>
    </row>
    <row r="232" spans="1:5" ht="12.75" customHeight="1">
      <c r="A232" s="3"/>
      <c r="B232" s="5"/>
      <c r="C232" s="5"/>
      <c r="D232" s="5"/>
      <c r="E232" s="5"/>
    </row>
    <row r="233" spans="1:5" ht="12.75" customHeight="1">
      <c r="A233" s="3"/>
      <c r="B233" s="5"/>
      <c r="C233" s="5"/>
      <c r="D233" s="5"/>
      <c r="E233" s="5"/>
    </row>
    <row r="234" spans="1:5" ht="12.75" customHeight="1">
      <c r="A234" s="3"/>
      <c r="B234" s="5"/>
      <c r="C234" s="5"/>
      <c r="D234" s="5"/>
      <c r="E234" s="5"/>
    </row>
    <row r="235" spans="1:5" ht="12.75" customHeight="1">
      <c r="A235" s="3"/>
      <c r="B235" s="5"/>
      <c r="C235" s="5"/>
      <c r="D235" s="5"/>
      <c r="E235" s="5"/>
    </row>
    <row r="236" spans="1:5" ht="12.75" customHeight="1">
      <c r="A236" s="3"/>
      <c r="B236" s="5"/>
      <c r="C236" s="5"/>
      <c r="D236" s="5"/>
      <c r="E236" s="5"/>
    </row>
    <row r="237" spans="1:5" ht="12.75" customHeight="1">
      <c r="A237" s="3"/>
      <c r="B237" s="5"/>
      <c r="C237" s="5"/>
      <c r="D237" s="5"/>
      <c r="E237" s="5"/>
    </row>
    <row r="238" spans="1:5" ht="12.75" customHeight="1">
      <c r="A238" s="3"/>
      <c r="B238" s="5"/>
      <c r="C238" s="5"/>
      <c r="D238" s="5"/>
      <c r="E238" s="5"/>
    </row>
    <row r="239" spans="1:5" ht="12.75" customHeight="1">
      <c r="A239" s="3"/>
      <c r="B239" s="5"/>
      <c r="C239" s="5"/>
      <c r="D239" s="5"/>
      <c r="E239" s="5"/>
    </row>
    <row r="240" spans="1:5" ht="12.75" customHeight="1">
      <c r="A240" s="3"/>
      <c r="B240" s="5"/>
      <c r="C240" s="5"/>
      <c r="D240" s="5"/>
      <c r="E240" s="5"/>
    </row>
    <row r="241" spans="1:5" ht="12.75" customHeight="1">
      <c r="A241" s="3"/>
      <c r="B241" s="5"/>
      <c r="C241" s="5"/>
      <c r="D241" s="5"/>
      <c r="E241" s="5"/>
    </row>
    <row r="242" spans="1:5" ht="12.75" customHeight="1">
      <c r="A242" s="3"/>
      <c r="B242" s="5"/>
      <c r="C242" s="5"/>
      <c r="D242" s="5"/>
      <c r="E242" s="5"/>
    </row>
    <row r="243" spans="1:5" ht="12.75" customHeight="1">
      <c r="A243" s="3"/>
      <c r="B243" s="5"/>
      <c r="C243" s="5"/>
      <c r="D243" s="5"/>
      <c r="E243" s="5"/>
    </row>
    <row r="244" spans="1:5" ht="12.75" customHeight="1">
      <c r="A244" s="3"/>
      <c r="B244" s="5"/>
      <c r="C244" s="5"/>
      <c r="D244" s="5"/>
      <c r="E244" s="5"/>
    </row>
    <row r="245" spans="1:5" ht="12.75" customHeight="1">
      <c r="A245" s="3"/>
      <c r="B245" s="5"/>
      <c r="C245" s="5"/>
      <c r="D245" s="5"/>
      <c r="E245" s="5"/>
    </row>
    <row r="246" spans="1:5" ht="12.75" customHeight="1">
      <c r="A246" s="3"/>
      <c r="B246" s="5"/>
      <c r="C246" s="5"/>
      <c r="D246" s="5"/>
      <c r="E246" s="5"/>
    </row>
    <row r="247" spans="1:5" ht="12.75" customHeight="1">
      <c r="A247" s="3"/>
      <c r="B247" s="5"/>
      <c r="C247" s="5"/>
      <c r="D247" s="5"/>
      <c r="E247" s="5"/>
    </row>
    <row r="248" spans="1:5" ht="12.75" customHeight="1">
      <c r="A248" s="3"/>
      <c r="B248" s="5"/>
      <c r="C248" s="5"/>
      <c r="D248" s="5"/>
      <c r="E248" s="5"/>
    </row>
    <row r="249" spans="1:5" ht="12.75" customHeight="1">
      <c r="A249" s="3"/>
      <c r="B249" s="5"/>
      <c r="C249" s="5"/>
      <c r="D249" s="5"/>
      <c r="E249" s="5"/>
    </row>
    <row r="250" spans="1:5" ht="12.75" customHeight="1">
      <c r="A250" s="3"/>
      <c r="B250" s="5"/>
      <c r="C250" s="5"/>
      <c r="D250" s="5"/>
      <c r="E250" s="5"/>
    </row>
    <row r="251" spans="1:5" ht="12.75" customHeight="1">
      <c r="A251" s="3"/>
      <c r="B251" s="5"/>
      <c r="C251" s="5"/>
      <c r="D251" s="5"/>
      <c r="E251" s="5"/>
    </row>
    <row r="252" spans="1:5" ht="12.75" customHeight="1">
      <c r="A252" s="3"/>
      <c r="B252" s="5"/>
      <c r="C252" s="5"/>
      <c r="D252" s="5"/>
      <c r="E252" s="5"/>
    </row>
    <row r="253" spans="1:5" ht="12.75" customHeight="1">
      <c r="A253" s="3"/>
      <c r="B253" s="5"/>
      <c r="C253" s="5"/>
      <c r="D253" s="5"/>
      <c r="E253" s="5"/>
    </row>
    <row r="254" spans="1:5" ht="12.75" customHeight="1">
      <c r="A254" s="3"/>
      <c r="B254" s="5"/>
      <c r="C254" s="5"/>
      <c r="D254" s="5"/>
      <c r="E254" s="5"/>
    </row>
    <row r="255" spans="1:5" ht="12.75" customHeight="1">
      <c r="A255" s="3"/>
      <c r="B255" s="5"/>
      <c r="C255" s="5"/>
      <c r="D255" s="5"/>
      <c r="E255" s="5"/>
    </row>
    <row r="256" spans="1:5" ht="12.75" customHeight="1">
      <c r="A256" s="3"/>
      <c r="B256" s="5"/>
      <c r="C256" s="5"/>
      <c r="D256" s="5"/>
      <c r="E256" s="5"/>
    </row>
    <row r="257" spans="1:5" ht="12.75" customHeight="1">
      <c r="A257" s="3"/>
      <c r="B257" s="5"/>
      <c r="C257" s="5"/>
      <c r="D257" s="5"/>
      <c r="E257" s="5"/>
    </row>
    <row r="258" spans="1:5" ht="12.75" customHeight="1">
      <c r="A258" s="3"/>
      <c r="B258" s="5"/>
      <c r="C258" s="5"/>
      <c r="D258" s="5"/>
      <c r="E258" s="5"/>
    </row>
    <row r="259" spans="1:5" ht="12.75" customHeight="1">
      <c r="A259" s="3"/>
      <c r="B259" s="5"/>
      <c r="C259" s="5"/>
      <c r="D259" s="5"/>
      <c r="E259" s="5"/>
    </row>
    <row r="260" spans="1:5" ht="12.75" customHeight="1">
      <c r="A260" s="3"/>
      <c r="B260" s="5"/>
      <c r="C260" s="5"/>
      <c r="D260" s="5"/>
      <c r="E260" s="5"/>
    </row>
    <row r="261" spans="1:5" ht="12.75" customHeight="1">
      <c r="A261" s="3"/>
      <c r="B261" s="5"/>
      <c r="C261" s="5"/>
      <c r="D261" s="5"/>
      <c r="E261" s="5"/>
    </row>
    <row r="262" spans="1:5" ht="12.75" customHeight="1">
      <c r="A262" s="3"/>
      <c r="B262" s="5"/>
      <c r="C262" s="5"/>
      <c r="D262" s="5"/>
      <c r="E262" s="5"/>
    </row>
    <row r="263" spans="1:5" ht="12.75" customHeight="1">
      <c r="A263" s="3"/>
      <c r="B263" s="5"/>
      <c r="C263" s="5"/>
      <c r="D263" s="5"/>
      <c r="E263" s="5"/>
    </row>
    <row r="264" spans="1:5" ht="12.75" customHeight="1">
      <c r="A264" s="3"/>
      <c r="B264" s="5"/>
      <c r="C264" s="5"/>
      <c r="D264" s="5"/>
      <c r="E264" s="5"/>
    </row>
    <row r="265" spans="1:5" ht="12.75" customHeight="1">
      <c r="A265" s="3"/>
      <c r="B265" s="5"/>
      <c r="C265" s="5"/>
      <c r="D265" s="5"/>
      <c r="E265" s="5"/>
    </row>
    <row r="266" spans="1:5" ht="12.75" customHeight="1">
      <c r="A266" s="3"/>
      <c r="B266" s="5"/>
      <c r="C266" s="5"/>
      <c r="D266" s="5"/>
      <c r="E266" s="5"/>
    </row>
    <row r="267" spans="1:5" ht="12.75" customHeight="1">
      <c r="A267" s="3"/>
      <c r="B267" s="5"/>
      <c r="C267" s="5"/>
      <c r="D267" s="5"/>
      <c r="E267" s="5"/>
    </row>
    <row r="268" spans="1:5" ht="12.75" customHeight="1">
      <c r="A268" s="3"/>
      <c r="B268" s="5"/>
      <c r="C268" s="5"/>
      <c r="D268" s="5"/>
      <c r="E268" s="5"/>
    </row>
    <row r="269" spans="1:5" ht="12.75" customHeight="1">
      <c r="A269" s="3"/>
      <c r="B269" s="5"/>
      <c r="C269" s="5"/>
      <c r="D269" s="5"/>
      <c r="E269" s="5"/>
    </row>
    <row r="270" spans="1:5" ht="12.75" customHeight="1">
      <c r="A270" s="3"/>
      <c r="B270" s="5"/>
      <c r="C270" s="5"/>
      <c r="D270" s="5"/>
      <c r="E270" s="5"/>
    </row>
    <row r="271" spans="1:5" ht="12.75" customHeight="1">
      <c r="A271" s="3"/>
      <c r="B271" s="5"/>
      <c r="C271" s="5"/>
      <c r="D271" s="5"/>
      <c r="E271" s="5"/>
    </row>
    <row r="272" spans="1:5" ht="12.75" customHeight="1">
      <c r="A272" s="3"/>
      <c r="B272" s="5"/>
      <c r="C272" s="5"/>
      <c r="D272" s="5"/>
      <c r="E272" s="5"/>
    </row>
    <row r="273" spans="1:5" ht="12.75" customHeight="1">
      <c r="A273" s="3"/>
      <c r="B273" s="5"/>
      <c r="C273" s="5"/>
      <c r="D273" s="5"/>
      <c r="E273" s="5"/>
    </row>
    <row r="274" spans="1:5" ht="12.75" customHeight="1">
      <c r="A274" s="3"/>
      <c r="B274" s="5"/>
      <c r="C274" s="5"/>
      <c r="D274" s="5"/>
      <c r="E274" s="5"/>
    </row>
    <row r="275" spans="1:5" ht="12.75" customHeight="1">
      <c r="A275" s="3"/>
      <c r="B275" s="5"/>
      <c r="C275" s="5"/>
      <c r="D275" s="5"/>
      <c r="E275" s="5"/>
    </row>
    <row r="276" spans="1:5" ht="12.75" customHeight="1">
      <c r="A276" s="3"/>
      <c r="B276" s="5"/>
      <c r="C276" s="5"/>
      <c r="D276" s="5"/>
      <c r="E276" s="5"/>
    </row>
    <row r="277" spans="1:5" ht="12.75" customHeight="1">
      <c r="A277" s="3"/>
      <c r="B277" s="5"/>
      <c r="C277" s="5"/>
      <c r="D277" s="5"/>
      <c r="E277" s="5"/>
    </row>
    <row r="278" spans="1:5" ht="12.75" customHeight="1">
      <c r="A278" s="3"/>
      <c r="B278" s="5"/>
      <c r="C278" s="5"/>
      <c r="D278" s="5"/>
      <c r="E278" s="5"/>
    </row>
    <row r="279" spans="1:5" ht="12.75" customHeight="1">
      <c r="A279" s="3"/>
      <c r="B279" s="5"/>
      <c r="C279" s="5"/>
      <c r="D279" s="5"/>
      <c r="E279" s="5"/>
    </row>
    <row r="280" spans="1:5" ht="12.75" customHeight="1">
      <c r="A280" s="3"/>
      <c r="B280" s="5"/>
      <c r="C280" s="5"/>
      <c r="D280" s="5"/>
      <c r="E280" s="5"/>
    </row>
    <row r="281" spans="1:5" ht="12.75" customHeight="1">
      <c r="A281" s="3"/>
      <c r="B281" s="5"/>
      <c r="C281" s="5"/>
      <c r="D281" s="5"/>
      <c r="E281" s="5"/>
    </row>
    <row r="282" spans="1:5" ht="12.75" customHeight="1">
      <c r="A282" s="3"/>
      <c r="B282" s="5"/>
      <c r="C282" s="5"/>
      <c r="D282" s="5"/>
      <c r="E282" s="5"/>
    </row>
    <row r="283" spans="1:5" ht="12.75" customHeight="1">
      <c r="A283" s="3"/>
      <c r="B283" s="5"/>
      <c r="C283" s="5"/>
      <c r="D283" s="5"/>
      <c r="E283" s="5"/>
    </row>
    <row r="284" spans="1:5" ht="12.75" customHeight="1">
      <c r="A284" s="3"/>
      <c r="B284" s="5"/>
      <c r="C284" s="5"/>
      <c r="D284" s="5"/>
      <c r="E284" s="5"/>
    </row>
    <row r="285" spans="1:5" ht="12.75" customHeight="1">
      <c r="A285" s="3"/>
      <c r="B285" s="5"/>
      <c r="C285" s="5"/>
      <c r="D285" s="5"/>
      <c r="E285" s="5"/>
    </row>
    <row r="286" spans="1:5" ht="12.75" customHeight="1">
      <c r="A286" s="3"/>
      <c r="B286" s="5"/>
      <c r="C286" s="5"/>
      <c r="D286" s="5"/>
      <c r="E286" s="5"/>
    </row>
    <row r="287" spans="1:5" ht="12.75" customHeight="1">
      <c r="A287" s="3"/>
      <c r="B287" s="5"/>
      <c r="C287" s="5"/>
      <c r="D287" s="5"/>
      <c r="E287" s="5"/>
    </row>
    <row r="288" spans="1:5" ht="12.75" customHeight="1">
      <c r="A288" s="3"/>
      <c r="B288" s="5"/>
      <c r="C288" s="5"/>
      <c r="D288" s="5"/>
      <c r="E288" s="5"/>
    </row>
    <row r="289" spans="1:5" ht="12.75" customHeight="1">
      <c r="A289" s="3"/>
      <c r="B289" s="5"/>
      <c r="C289" s="5"/>
      <c r="D289" s="5"/>
      <c r="E289" s="5"/>
    </row>
    <row r="290" spans="1:5" ht="12.75" customHeight="1">
      <c r="A290" s="3"/>
      <c r="B290" s="5"/>
      <c r="C290" s="5"/>
      <c r="D290" s="5"/>
      <c r="E290" s="5"/>
    </row>
    <row r="291" spans="1:5" ht="12.75" customHeight="1">
      <c r="A291" s="3"/>
      <c r="B291" s="5"/>
      <c r="C291" s="5"/>
      <c r="D291" s="5"/>
      <c r="E291" s="5"/>
    </row>
    <row r="292" spans="1:5" ht="12.75" customHeight="1">
      <c r="A292" s="3"/>
      <c r="B292" s="5"/>
      <c r="C292" s="5"/>
      <c r="D292" s="5"/>
      <c r="E292" s="5"/>
    </row>
    <row r="293" spans="1:5" ht="12.75" customHeight="1">
      <c r="A293" s="3"/>
      <c r="B293" s="5"/>
      <c r="C293" s="5"/>
      <c r="D293" s="5"/>
      <c r="E293" s="5"/>
    </row>
    <row r="294" spans="1:5" ht="12.75" customHeight="1">
      <c r="A294" s="3"/>
      <c r="B294" s="5"/>
      <c r="C294" s="5"/>
      <c r="D294" s="5"/>
      <c r="E294" s="5"/>
    </row>
    <row r="295" spans="1:5" ht="12.75" customHeight="1">
      <c r="A295" s="3"/>
      <c r="B295" s="5"/>
      <c r="C295" s="5"/>
      <c r="D295" s="5"/>
      <c r="E295" s="5"/>
    </row>
    <row r="296" spans="1:5" ht="12.75" customHeight="1">
      <c r="A296" s="3"/>
      <c r="B296" s="5"/>
      <c r="C296" s="5"/>
      <c r="D296" s="5"/>
      <c r="E296" s="5"/>
    </row>
    <row r="297" spans="1:5" ht="12.75" customHeight="1">
      <c r="A297" s="3"/>
      <c r="B297" s="5"/>
      <c r="C297" s="5"/>
      <c r="D297" s="5"/>
      <c r="E297" s="5"/>
    </row>
    <row r="298" spans="1:5" ht="12.75" customHeight="1">
      <c r="A298" s="3"/>
      <c r="B298" s="5"/>
      <c r="C298" s="5"/>
      <c r="D298" s="5"/>
      <c r="E298" s="5"/>
    </row>
    <row r="299" spans="1:5" ht="12.75" customHeight="1">
      <c r="A299" s="3"/>
      <c r="B299" s="5"/>
      <c r="C299" s="5"/>
      <c r="D299" s="5"/>
      <c r="E299" s="5"/>
    </row>
    <row r="300" spans="1:5" ht="12.75" customHeight="1">
      <c r="A300" s="3"/>
      <c r="B300" s="5"/>
      <c r="C300" s="5"/>
      <c r="D300" s="5"/>
      <c r="E300" s="5"/>
    </row>
    <row r="301" spans="1:5" ht="12.75" customHeight="1">
      <c r="A301" s="3"/>
      <c r="B301" s="5"/>
      <c r="C301" s="5"/>
      <c r="D301" s="5"/>
      <c r="E301" s="5"/>
    </row>
    <row r="302" spans="1:5" ht="12.75" customHeight="1">
      <c r="A302" s="3"/>
      <c r="B302" s="5"/>
      <c r="C302" s="5"/>
      <c r="D302" s="5"/>
      <c r="E302" s="5"/>
    </row>
    <row r="303" spans="1:5" ht="12.75" customHeight="1">
      <c r="A303" s="3"/>
      <c r="B303" s="5"/>
      <c r="C303" s="5"/>
      <c r="D303" s="5"/>
      <c r="E303" s="5"/>
    </row>
    <row r="304" spans="1:5" ht="12.75" customHeight="1">
      <c r="A304" s="3"/>
      <c r="B304" s="5"/>
      <c r="C304" s="5"/>
      <c r="D304" s="5"/>
      <c r="E304" s="5"/>
    </row>
    <row r="305" spans="1:5" ht="12.75" customHeight="1">
      <c r="A305" s="3"/>
      <c r="B305" s="5"/>
      <c r="C305" s="5"/>
      <c r="D305" s="5"/>
      <c r="E305" s="5"/>
    </row>
    <row r="306" spans="1:5" ht="12.75" customHeight="1">
      <c r="A306" s="3"/>
      <c r="B306" s="5"/>
      <c r="C306" s="5"/>
      <c r="D306" s="5"/>
      <c r="E306" s="5"/>
    </row>
    <row r="307" spans="1:5" ht="12.75" customHeight="1">
      <c r="A307" s="3"/>
      <c r="B307" s="5"/>
      <c r="C307" s="5"/>
      <c r="D307" s="5"/>
      <c r="E307" s="5"/>
    </row>
    <row r="308" spans="1:5" ht="12.75" customHeight="1">
      <c r="A308" s="3"/>
      <c r="B308" s="5"/>
      <c r="C308" s="5"/>
      <c r="D308" s="5"/>
      <c r="E308" s="5"/>
    </row>
    <row r="309" spans="1:5" ht="12.75" customHeight="1">
      <c r="A309" s="3"/>
      <c r="B309" s="5"/>
      <c r="C309" s="5"/>
      <c r="D309" s="5"/>
      <c r="E309" s="5"/>
    </row>
    <row r="310" spans="1:5" ht="12.75" customHeight="1">
      <c r="A310" s="3"/>
      <c r="B310" s="5"/>
      <c r="C310" s="5"/>
      <c r="D310" s="5"/>
      <c r="E310" s="5"/>
    </row>
    <row r="311" spans="1:5" ht="12.75" customHeight="1">
      <c r="A311" s="3"/>
      <c r="B311" s="5"/>
      <c r="C311" s="5"/>
      <c r="D311" s="5"/>
      <c r="E311" s="5"/>
    </row>
    <row r="312" spans="1:5" ht="12.75" customHeight="1">
      <c r="A312" s="3"/>
      <c r="B312" s="5"/>
      <c r="C312" s="5"/>
      <c r="D312" s="5"/>
      <c r="E312" s="5"/>
    </row>
    <row r="313" spans="1:5" ht="12.75" customHeight="1">
      <c r="A313" s="3"/>
      <c r="B313" s="5"/>
      <c r="C313" s="5"/>
      <c r="D313" s="5"/>
      <c r="E313" s="5"/>
    </row>
    <row r="314" spans="1:5" ht="12.75" customHeight="1">
      <c r="A314" s="3"/>
      <c r="B314" s="5"/>
      <c r="C314" s="5"/>
      <c r="D314" s="5"/>
      <c r="E314" s="5"/>
    </row>
    <row r="315" spans="1:5" ht="12.75" customHeight="1">
      <c r="A315" s="3"/>
      <c r="B315" s="5"/>
      <c r="C315" s="5"/>
      <c r="D315" s="5"/>
      <c r="E315" s="5"/>
    </row>
    <row r="316" spans="1:5" ht="12.75" customHeight="1">
      <c r="A316" s="3"/>
      <c r="B316" s="5"/>
      <c r="C316" s="5"/>
      <c r="D316" s="5"/>
      <c r="E316" s="5"/>
    </row>
    <row r="317" spans="1:5" ht="12.75" customHeight="1">
      <c r="A317" s="3"/>
      <c r="B317" s="5"/>
      <c r="C317" s="5"/>
      <c r="D317" s="5"/>
      <c r="E317" s="5"/>
    </row>
    <row r="318" spans="1:5" ht="12.75" customHeight="1">
      <c r="A318" s="3"/>
      <c r="B318" s="5"/>
      <c r="C318" s="5"/>
      <c r="D318" s="5"/>
      <c r="E318" s="5"/>
    </row>
    <row r="319" spans="1:5" ht="12.75" customHeight="1">
      <c r="A319" s="3"/>
      <c r="B319" s="5"/>
      <c r="C319" s="5"/>
      <c r="D319" s="5"/>
      <c r="E319" s="5"/>
    </row>
    <row r="320" spans="1:5" ht="12.75" customHeight="1">
      <c r="A320" s="3"/>
      <c r="B320" s="5"/>
      <c r="C320" s="5"/>
      <c r="D320" s="5"/>
      <c r="E320" s="5"/>
    </row>
    <row r="321" spans="1:5" ht="12.75" customHeight="1">
      <c r="A321" s="3"/>
      <c r="B321" s="5"/>
      <c r="C321" s="5"/>
      <c r="D321" s="5"/>
      <c r="E321" s="5"/>
    </row>
    <row r="322" spans="1:5" ht="12.75" customHeight="1">
      <c r="A322" s="3"/>
      <c r="B322" s="5"/>
      <c r="C322" s="5"/>
      <c r="D322" s="5"/>
      <c r="E322" s="5"/>
    </row>
    <row r="323" spans="1:5" ht="12.75" customHeight="1">
      <c r="A323" s="3"/>
      <c r="B323" s="5"/>
      <c r="C323" s="5"/>
      <c r="D323" s="5"/>
      <c r="E323" s="5"/>
    </row>
    <row r="324" spans="1:5" ht="12.75" customHeight="1">
      <c r="A324" s="3"/>
      <c r="B324" s="5"/>
      <c r="C324" s="5"/>
      <c r="D324" s="5"/>
      <c r="E324" s="5"/>
    </row>
    <row r="325" spans="1:5" ht="12.75" customHeight="1">
      <c r="A325" s="3"/>
      <c r="B325" s="5"/>
      <c r="C325" s="5"/>
      <c r="D325" s="5"/>
      <c r="E325" s="5"/>
    </row>
    <row r="326" spans="1:5" ht="12.75" customHeight="1">
      <c r="A326" s="3"/>
      <c r="B326" s="5"/>
      <c r="C326" s="5"/>
      <c r="D326" s="5"/>
      <c r="E326" s="5"/>
    </row>
    <row r="327" spans="1:5" ht="12.75" customHeight="1">
      <c r="A327" s="3"/>
      <c r="B327" s="5"/>
      <c r="C327" s="5"/>
      <c r="D327" s="5"/>
      <c r="E327" s="5"/>
    </row>
    <row r="328" spans="1:5" ht="12.75" customHeight="1">
      <c r="A328" s="3"/>
      <c r="B328" s="5"/>
      <c r="C328" s="5"/>
      <c r="D328" s="5"/>
      <c r="E328" s="5"/>
    </row>
    <row r="329" spans="1:5" ht="12.75" customHeight="1">
      <c r="A329" s="3"/>
      <c r="B329" s="5"/>
      <c r="C329" s="5"/>
      <c r="D329" s="5"/>
      <c r="E329" s="5"/>
    </row>
    <row r="330" spans="1:5" ht="12.75" customHeight="1">
      <c r="A330" s="3"/>
      <c r="B330" s="5"/>
      <c r="C330" s="5"/>
      <c r="D330" s="5"/>
      <c r="E330" s="5"/>
    </row>
    <row r="331" spans="1:5" ht="12.75" customHeight="1">
      <c r="A331" s="3"/>
      <c r="B331" s="5"/>
      <c r="C331" s="5"/>
      <c r="D331" s="5"/>
      <c r="E331" s="5"/>
    </row>
    <row r="332" spans="1:5" ht="12.75" customHeight="1">
      <c r="A332" s="3"/>
      <c r="B332" s="5"/>
      <c r="C332" s="5"/>
      <c r="D332" s="5"/>
      <c r="E332" s="5"/>
    </row>
    <row r="333" spans="1:5" ht="12.75" customHeight="1">
      <c r="A333" s="3"/>
      <c r="B333" s="5"/>
      <c r="C333" s="5"/>
      <c r="D333" s="5"/>
      <c r="E333" s="5"/>
    </row>
    <row r="334" spans="1:5" ht="12.75" customHeight="1">
      <c r="A334" s="3"/>
      <c r="B334" s="5"/>
      <c r="C334" s="5"/>
      <c r="D334" s="5"/>
      <c r="E334" s="5"/>
    </row>
    <row r="335" spans="1:5" ht="12.75" customHeight="1">
      <c r="A335" s="3"/>
      <c r="B335" s="5"/>
      <c r="C335" s="5"/>
      <c r="D335" s="5"/>
      <c r="E335" s="5"/>
    </row>
    <row r="336" spans="1:5" ht="12.75" customHeight="1">
      <c r="A336" s="3"/>
      <c r="B336" s="5"/>
      <c r="C336" s="5"/>
      <c r="D336" s="5"/>
      <c r="E336" s="5"/>
    </row>
    <row r="337" spans="1:5" ht="12.75" customHeight="1">
      <c r="A337" s="3"/>
      <c r="B337" s="5"/>
      <c r="C337" s="5"/>
      <c r="D337" s="5"/>
      <c r="E337" s="5"/>
    </row>
    <row r="338" spans="1:5" ht="12.75" customHeight="1">
      <c r="A338" s="3"/>
      <c r="B338" s="5"/>
      <c r="C338" s="5"/>
      <c r="D338" s="5"/>
      <c r="E338" s="5"/>
    </row>
    <row r="339" spans="1:5" ht="12.75" customHeight="1">
      <c r="A339" s="3"/>
      <c r="B339" s="5"/>
      <c r="C339" s="5"/>
      <c r="D339" s="5"/>
      <c r="E339" s="5"/>
    </row>
    <row r="340" spans="1:5" ht="12.75" customHeight="1">
      <c r="A340" s="3"/>
      <c r="B340" s="5"/>
      <c r="C340" s="5"/>
      <c r="D340" s="5"/>
      <c r="E340" s="5"/>
    </row>
    <row r="341" spans="1:5" ht="12.75" customHeight="1">
      <c r="A341" s="3"/>
      <c r="B341" s="5"/>
      <c r="C341" s="5"/>
      <c r="D341" s="5"/>
      <c r="E341" s="5"/>
    </row>
    <row r="342" spans="1:5" ht="12.75" customHeight="1">
      <c r="A342" s="3"/>
      <c r="B342" s="5"/>
      <c r="C342" s="5"/>
      <c r="D342" s="5"/>
      <c r="E342" s="5"/>
    </row>
    <row r="343" spans="1:5" ht="12.75" customHeight="1">
      <c r="A343" s="3"/>
      <c r="B343" s="5"/>
      <c r="C343" s="5"/>
      <c r="D343" s="5"/>
      <c r="E343" s="5"/>
    </row>
    <row r="344" spans="1:5" ht="12.75" customHeight="1">
      <c r="A344" s="3"/>
      <c r="B344" s="5"/>
      <c r="C344" s="5"/>
      <c r="D344" s="5"/>
      <c r="E344" s="5"/>
    </row>
    <row r="345" spans="1:5" ht="12.75" customHeight="1">
      <c r="A345" s="3"/>
      <c r="B345" s="5"/>
      <c r="C345" s="5"/>
      <c r="D345" s="5"/>
      <c r="E345" s="5"/>
    </row>
    <row r="346" spans="1:5" ht="12.75" customHeight="1">
      <c r="A346" s="3"/>
      <c r="B346" s="5"/>
      <c r="C346" s="5"/>
      <c r="D346" s="5"/>
      <c r="E346" s="5"/>
    </row>
    <row r="347" spans="1:5" ht="12.75" customHeight="1">
      <c r="A347" s="3"/>
      <c r="B347" s="5"/>
      <c r="C347" s="5"/>
      <c r="D347" s="5"/>
      <c r="E347" s="5"/>
    </row>
    <row r="348" spans="1:5" ht="12.75" customHeight="1">
      <c r="A348" s="3"/>
      <c r="B348" s="5"/>
      <c r="C348" s="5"/>
      <c r="D348" s="5"/>
      <c r="E348" s="5"/>
    </row>
    <row r="349" spans="1:5" ht="12.75" customHeight="1">
      <c r="A349" s="3"/>
      <c r="B349" s="5"/>
      <c r="C349" s="5"/>
      <c r="D349" s="5"/>
      <c r="E349" s="5"/>
    </row>
    <row r="350" spans="1:5" ht="12.75" customHeight="1">
      <c r="A350" s="3"/>
      <c r="B350" s="5"/>
      <c r="C350" s="5"/>
      <c r="D350" s="5"/>
      <c r="E350" s="5"/>
    </row>
    <row r="351" spans="1:5" ht="12.75" customHeight="1">
      <c r="A351" s="3"/>
      <c r="B351" s="5"/>
      <c r="C351" s="5"/>
      <c r="D351" s="5"/>
      <c r="E351" s="5"/>
    </row>
    <row r="352" spans="1:5" ht="12.75" customHeight="1">
      <c r="A352" s="3"/>
      <c r="B352" s="5"/>
      <c r="C352" s="5"/>
      <c r="D352" s="5"/>
      <c r="E352" s="5"/>
    </row>
    <row r="353" spans="1:5" ht="12.75" customHeight="1">
      <c r="A353" s="3"/>
      <c r="B353" s="5"/>
      <c r="C353" s="5"/>
      <c r="D353" s="5"/>
      <c r="E353" s="5"/>
    </row>
    <row r="354" spans="1:5" ht="12.75" customHeight="1">
      <c r="A354" s="3"/>
      <c r="B354" s="5"/>
      <c r="C354" s="5"/>
      <c r="D354" s="5"/>
      <c r="E354" s="5"/>
    </row>
    <row r="355" spans="1:5" ht="12.75" customHeight="1">
      <c r="A355" s="3"/>
      <c r="B355" s="5"/>
      <c r="C355" s="5"/>
      <c r="D355" s="5"/>
      <c r="E355" s="5"/>
    </row>
    <row r="356" spans="1:5" ht="12.75" customHeight="1">
      <c r="A356" s="3"/>
      <c r="B356" s="5"/>
      <c r="C356" s="5"/>
      <c r="D356" s="5"/>
      <c r="E356" s="5"/>
    </row>
    <row r="357" spans="1:5" ht="12.75" customHeight="1">
      <c r="A357" s="3"/>
      <c r="B357" s="5"/>
      <c r="C357" s="5"/>
      <c r="D357" s="5"/>
      <c r="E357" s="5"/>
    </row>
    <row r="358" spans="1:5" ht="12.75" customHeight="1">
      <c r="A358" s="3"/>
      <c r="B358" s="5"/>
      <c r="C358" s="5"/>
      <c r="D358" s="5"/>
      <c r="E358" s="5"/>
    </row>
    <row r="359" spans="1:5" ht="12.75" customHeight="1">
      <c r="A359" s="3"/>
      <c r="B359" s="5"/>
      <c r="C359" s="5"/>
      <c r="D359" s="5"/>
      <c r="E359" s="5"/>
    </row>
    <row r="360" spans="1:5" ht="12.75" customHeight="1">
      <c r="A360" s="3"/>
      <c r="B360" s="5"/>
      <c r="C360" s="5"/>
      <c r="D360" s="5"/>
      <c r="E360" s="5"/>
    </row>
    <row r="361" spans="1:5" ht="12.75" customHeight="1">
      <c r="A361" s="3"/>
      <c r="B361" s="5"/>
      <c r="C361" s="5"/>
      <c r="D361" s="5"/>
      <c r="E361" s="5"/>
    </row>
    <row r="362" spans="1:5" ht="12.75" customHeight="1">
      <c r="A362" s="3"/>
      <c r="B362" s="5"/>
      <c r="C362" s="5"/>
      <c r="D362" s="5"/>
      <c r="E362" s="5"/>
    </row>
    <row r="363" spans="1:5" ht="12.75" customHeight="1">
      <c r="A363" s="3"/>
      <c r="B363" s="5"/>
      <c r="C363" s="5"/>
      <c r="D363" s="5"/>
      <c r="E363" s="5"/>
    </row>
    <row r="364" spans="1:5" ht="12.75" customHeight="1">
      <c r="A364" s="3"/>
      <c r="B364" s="5"/>
      <c r="C364" s="5"/>
      <c r="D364" s="5"/>
      <c r="E364" s="5"/>
    </row>
    <row r="365" spans="1:5" ht="12.75" customHeight="1">
      <c r="A365" s="3"/>
      <c r="B365" s="5"/>
      <c r="C365" s="5"/>
      <c r="D365" s="5"/>
      <c r="E365" s="5"/>
    </row>
    <row r="366" spans="1:5" ht="12.75" customHeight="1">
      <c r="A366" s="3"/>
      <c r="B366" s="5"/>
      <c r="C366" s="5"/>
      <c r="D366" s="5"/>
      <c r="E366" s="5"/>
    </row>
    <row r="367" spans="1:5" ht="12.75" customHeight="1">
      <c r="A367" s="3"/>
      <c r="B367" s="5"/>
      <c r="C367" s="5"/>
      <c r="D367" s="5"/>
      <c r="E367" s="5"/>
    </row>
    <row r="368" spans="1:5" ht="12.75" customHeight="1">
      <c r="A368" s="3"/>
      <c r="B368" s="5"/>
      <c r="C368" s="5"/>
      <c r="D368" s="5"/>
      <c r="E368" s="5"/>
    </row>
    <row r="369" spans="1:5" ht="12.75" customHeight="1">
      <c r="A369" s="3"/>
      <c r="B369" s="5"/>
      <c r="C369" s="5"/>
      <c r="D369" s="5"/>
      <c r="E369" s="5"/>
    </row>
    <row r="370" spans="1:5" ht="12.75" customHeight="1">
      <c r="A370" s="3"/>
      <c r="B370" s="5"/>
      <c r="C370" s="5"/>
      <c r="D370" s="5"/>
      <c r="E370" s="5"/>
    </row>
    <row r="371" spans="1:5" ht="12.75" customHeight="1">
      <c r="A371" s="3"/>
      <c r="B371" s="5"/>
      <c r="C371" s="5"/>
      <c r="D371" s="5"/>
      <c r="E371" s="5"/>
    </row>
    <row r="372" spans="1:5" ht="12.75" customHeight="1">
      <c r="A372" s="3"/>
      <c r="B372" s="5"/>
      <c r="C372" s="5"/>
      <c r="D372" s="5"/>
      <c r="E372" s="5"/>
    </row>
    <row r="373" spans="1:5" ht="12.75" customHeight="1">
      <c r="A373" s="3"/>
      <c r="B373" s="5"/>
      <c r="C373" s="5"/>
      <c r="D373" s="5"/>
      <c r="E373" s="5"/>
    </row>
    <row r="374" spans="1:5" ht="12.75" customHeight="1">
      <c r="A374" s="3"/>
      <c r="B374" s="5"/>
      <c r="C374" s="5"/>
      <c r="D374" s="5"/>
      <c r="E374" s="5"/>
    </row>
    <row r="375" spans="1:5" ht="12.75" customHeight="1">
      <c r="A375" s="3"/>
      <c r="B375" s="5"/>
      <c r="C375" s="5"/>
      <c r="D375" s="5"/>
      <c r="E375" s="5"/>
    </row>
    <row r="376" spans="1:5" ht="12.75" customHeight="1">
      <c r="A376" s="3"/>
      <c r="B376" s="5"/>
      <c r="C376" s="5"/>
      <c r="D376" s="5"/>
      <c r="E376" s="5"/>
    </row>
    <row r="377" spans="1:5" ht="12.75" customHeight="1">
      <c r="A377" s="3"/>
      <c r="B377" s="5"/>
      <c r="C377" s="5"/>
      <c r="D377" s="5"/>
      <c r="E377" s="5"/>
    </row>
    <row r="378" spans="1:5" ht="12.75" customHeight="1">
      <c r="A378" s="3"/>
      <c r="B378" s="5"/>
      <c r="C378" s="5"/>
      <c r="D378" s="5"/>
      <c r="E378" s="5"/>
    </row>
    <row r="379" spans="1:5" ht="12.75" customHeight="1">
      <c r="A379" s="3"/>
      <c r="B379" s="5"/>
      <c r="C379" s="5"/>
      <c r="D379" s="5"/>
      <c r="E379" s="5"/>
    </row>
    <row r="380" spans="1:5" ht="12.75" customHeight="1">
      <c r="A380" s="3"/>
      <c r="B380" s="5"/>
      <c r="C380" s="5"/>
      <c r="D380" s="5"/>
      <c r="E380" s="5"/>
    </row>
    <row r="381" spans="1:5" ht="12.75" customHeight="1">
      <c r="A381" s="3"/>
      <c r="B381" s="5"/>
      <c r="C381" s="5"/>
      <c r="D381" s="5"/>
      <c r="E381" s="5"/>
    </row>
    <row r="382" spans="1:5" ht="12.75" customHeight="1">
      <c r="A382" s="3"/>
      <c r="B382" s="5"/>
      <c r="C382" s="5"/>
      <c r="D382" s="5"/>
      <c r="E382" s="5"/>
    </row>
    <row r="383" spans="1:5" ht="12.75" customHeight="1">
      <c r="A383" s="3"/>
      <c r="B383" s="5"/>
      <c r="C383" s="5"/>
      <c r="D383" s="5"/>
      <c r="E383" s="5"/>
    </row>
    <row r="384" spans="1:5" ht="12.75" customHeight="1">
      <c r="A384" s="3"/>
      <c r="B384" s="5"/>
      <c r="C384" s="5"/>
      <c r="D384" s="5"/>
      <c r="E384" s="5"/>
    </row>
    <row r="385" spans="1:5" ht="12.75" customHeight="1">
      <c r="A385" s="3"/>
      <c r="B385" s="5"/>
      <c r="C385" s="5"/>
      <c r="D385" s="5"/>
      <c r="E385" s="5"/>
    </row>
    <row r="386" spans="1:5" ht="12.75" customHeight="1">
      <c r="A386" s="3"/>
      <c r="B386" s="5"/>
      <c r="C386" s="5"/>
      <c r="D386" s="5"/>
      <c r="E386" s="5"/>
    </row>
    <row r="387" spans="1:5" ht="12.75" customHeight="1">
      <c r="A387" s="3"/>
      <c r="B387" s="5"/>
      <c r="C387" s="5"/>
      <c r="D387" s="5"/>
      <c r="E387" s="5"/>
    </row>
    <row r="388" spans="1:5" ht="12.75" customHeight="1">
      <c r="A388" s="3"/>
      <c r="B388" s="5"/>
      <c r="C388" s="5"/>
      <c r="D388" s="5"/>
      <c r="E388" s="5"/>
    </row>
    <row r="389" spans="1:5" ht="12.75" customHeight="1">
      <c r="A389" s="3"/>
      <c r="B389" s="5"/>
      <c r="C389" s="5"/>
      <c r="D389" s="5"/>
      <c r="E389" s="5"/>
    </row>
    <row r="390" spans="1:5" ht="12.75" customHeight="1">
      <c r="A390" s="3"/>
      <c r="B390" s="5"/>
      <c r="C390" s="5"/>
      <c r="D390" s="5"/>
      <c r="E390" s="5"/>
    </row>
    <row r="391" spans="1:5" ht="12.75" customHeight="1">
      <c r="A391" s="3"/>
      <c r="B391" s="5"/>
      <c r="C391" s="5"/>
      <c r="D391" s="5"/>
      <c r="E391" s="5"/>
    </row>
    <row r="392" spans="1:5" ht="12.75" customHeight="1">
      <c r="A392" s="3"/>
      <c r="B392" s="5"/>
      <c r="C392" s="5"/>
      <c r="D392" s="5"/>
      <c r="E392" s="5"/>
    </row>
    <row r="393" spans="1:5" ht="12.75" customHeight="1">
      <c r="A393" s="3"/>
      <c r="B393" s="5"/>
      <c r="C393" s="5"/>
      <c r="D393" s="5"/>
      <c r="E393" s="5"/>
    </row>
    <row r="394" spans="1:5" ht="12.75" customHeight="1">
      <c r="A394" s="3"/>
      <c r="B394" s="5"/>
      <c r="C394" s="5"/>
      <c r="D394" s="5"/>
      <c r="E394" s="5"/>
    </row>
    <row r="395" spans="1:5" ht="12.75" customHeight="1">
      <c r="A395" s="3"/>
      <c r="B395" s="5"/>
      <c r="C395" s="5"/>
      <c r="D395" s="5"/>
      <c r="E395" s="5"/>
    </row>
    <row r="396" spans="1:5" ht="12.75" customHeight="1">
      <c r="A396" s="3"/>
      <c r="B396" s="5"/>
      <c r="C396" s="5"/>
      <c r="D396" s="5"/>
      <c r="E396" s="5"/>
    </row>
    <row r="397" spans="1:5" ht="12.75" customHeight="1">
      <c r="A397" s="3"/>
      <c r="B397" s="5"/>
      <c r="C397" s="5"/>
      <c r="D397" s="5"/>
      <c r="E397" s="5"/>
    </row>
    <row r="398" spans="1:5" ht="12.75" customHeight="1">
      <c r="A398" s="3"/>
      <c r="B398" s="5"/>
      <c r="C398" s="5"/>
      <c r="D398" s="5"/>
      <c r="E398" s="5"/>
    </row>
    <row r="399" spans="1:5" ht="12.75" customHeight="1">
      <c r="A399" s="3"/>
      <c r="B399" s="5"/>
      <c r="C399" s="5"/>
      <c r="D399" s="5"/>
      <c r="E399" s="5"/>
    </row>
    <row r="400" spans="1:5" ht="12.75" customHeight="1">
      <c r="A400" s="3"/>
      <c r="B400" s="5"/>
      <c r="C400" s="5"/>
      <c r="D400" s="5"/>
      <c r="E400" s="5"/>
    </row>
    <row r="401" spans="1:5" ht="12.75" customHeight="1">
      <c r="A401" s="3"/>
      <c r="B401" s="5"/>
      <c r="C401" s="5"/>
      <c r="D401" s="5"/>
      <c r="E401" s="5"/>
    </row>
    <row r="402" spans="1:5" ht="12.75" customHeight="1">
      <c r="A402" s="3"/>
      <c r="B402" s="5"/>
      <c r="C402" s="5"/>
      <c r="D402" s="5"/>
      <c r="E402" s="5"/>
    </row>
    <row r="403" spans="1:5" ht="12.75" customHeight="1">
      <c r="A403" s="3"/>
      <c r="B403" s="5"/>
      <c r="C403" s="5"/>
      <c r="D403" s="5"/>
      <c r="E403" s="5"/>
    </row>
    <row r="404" spans="1:5" ht="12.75" customHeight="1">
      <c r="A404" s="3"/>
      <c r="B404" s="5"/>
      <c r="C404" s="5"/>
      <c r="D404" s="5"/>
      <c r="E404" s="5"/>
    </row>
    <row r="405" spans="1:5" ht="12.75" customHeight="1">
      <c r="A405" s="3"/>
      <c r="B405" s="5"/>
      <c r="C405" s="5"/>
      <c r="D405" s="5"/>
      <c r="E405" s="5"/>
    </row>
    <row r="406" spans="1:5" ht="12.75" customHeight="1">
      <c r="A406" s="3"/>
      <c r="B406" s="5"/>
      <c r="C406" s="5"/>
      <c r="D406" s="5"/>
      <c r="E406" s="5"/>
    </row>
    <row r="407" spans="1:5" ht="12.75" customHeight="1">
      <c r="A407" s="3"/>
      <c r="B407" s="5"/>
      <c r="C407" s="5"/>
      <c r="D407" s="5"/>
      <c r="E407" s="5"/>
    </row>
    <row r="408" spans="1:5" ht="12.75" customHeight="1">
      <c r="A408" s="3"/>
      <c r="B408" s="5"/>
      <c r="C408" s="5"/>
      <c r="D408" s="5"/>
      <c r="E408" s="5"/>
    </row>
    <row r="409" spans="1:5" ht="12.75" customHeight="1">
      <c r="A409" s="3"/>
      <c r="B409" s="5"/>
      <c r="C409" s="5"/>
      <c r="D409" s="5"/>
      <c r="E409" s="5"/>
    </row>
    <row r="410" spans="1:5" ht="12.75" customHeight="1">
      <c r="A410" s="3"/>
      <c r="B410" s="5"/>
      <c r="C410" s="5"/>
      <c r="D410" s="5"/>
      <c r="E410" s="5"/>
    </row>
    <row r="411" spans="1:5" ht="12.75" customHeight="1">
      <c r="A411" s="3"/>
      <c r="B411" s="5"/>
      <c r="C411" s="5"/>
      <c r="D411" s="5"/>
      <c r="E411" s="5"/>
    </row>
    <row r="412" spans="1:5" ht="12.75" customHeight="1">
      <c r="A412" s="3"/>
      <c r="B412" s="5"/>
      <c r="C412" s="5"/>
      <c r="D412" s="5"/>
      <c r="E412" s="5"/>
    </row>
    <row r="413" spans="1:5" ht="12.75" customHeight="1">
      <c r="A413" s="3"/>
      <c r="B413" s="5"/>
      <c r="C413" s="5"/>
      <c r="D413" s="5"/>
      <c r="E413" s="5"/>
    </row>
    <row r="414" spans="1:5" ht="12.75" customHeight="1">
      <c r="A414" s="3"/>
      <c r="B414" s="5"/>
      <c r="C414" s="5"/>
      <c r="D414" s="5"/>
      <c r="E414" s="5"/>
    </row>
    <row r="415" spans="1:5" ht="12.75" customHeight="1">
      <c r="A415" s="3"/>
      <c r="B415" s="5"/>
      <c r="C415" s="5"/>
      <c r="D415" s="5"/>
      <c r="E415" s="5"/>
    </row>
    <row r="416" spans="1:5" ht="12.75" customHeight="1">
      <c r="A416" s="3"/>
      <c r="B416" s="5"/>
      <c r="C416" s="5"/>
      <c r="D416" s="5"/>
      <c r="E416" s="5"/>
    </row>
    <row r="417" spans="1:5" ht="12.75" customHeight="1">
      <c r="A417" s="3"/>
      <c r="B417" s="5"/>
      <c r="C417" s="5"/>
      <c r="D417" s="5"/>
      <c r="E417" s="5"/>
    </row>
    <row r="418" spans="1:5" ht="12.75" customHeight="1">
      <c r="A418" s="3"/>
      <c r="B418" s="5"/>
      <c r="C418" s="5"/>
      <c r="D418" s="5"/>
      <c r="E418" s="5"/>
    </row>
    <row r="419" spans="1:5" ht="12.75" customHeight="1">
      <c r="A419" s="3"/>
      <c r="B419" s="5"/>
      <c r="C419" s="5"/>
      <c r="D419" s="5"/>
      <c r="E419" s="5"/>
    </row>
    <row r="420" spans="1:5" ht="12.75" customHeight="1">
      <c r="A420" s="3"/>
      <c r="B420" s="5"/>
      <c r="C420" s="5"/>
      <c r="D420" s="5"/>
      <c r="E420" s="5"/>
    </row>
    <row r="421" spans="1:5" ht="12.75" customHeight="1">
      <c r="A421" s="3"/>
      <c r="B421" s="5"/>
      <c r="C421" s="5"/>
      <c r="D421" s="5"/>
      <c r="E421" s="5"/>
    </row>
    <row r="422" spans="1:5" ht="12.75" customHeight="1">
      <c r="A422" s="3"/>
      <c r="B422" s="5"/>
      <c r="C422" s="5"/>
      <c r="D422" s="5"/>
      <c r="E422" s="5"/>
    </row>
    <row r="423" spans="1:5" ht="12.75" customHeight="1">
      <c r="A423" s="3"/>
      <c r="B423" s="5"/>
      <c r="C423" s="5"/>
      <c r="D423" s="5"/>
      <c r="E423" s="5"/>
    </row>
    <row r="424" spans="1:5" ht="12.75" customHeight="1">
      <c r="A424" s="3"/>
      <c r="B424" s="5"/>
      <c r="C424" s="5"/>
      <c r="D424" s="5"/>
      <c r="E424" s="5"/>
    </row>
    <row r="425" spans="1:5" ht="12.75" customHeight="1">
      <c r="A425" s="3"/>
      <c r="B425" s="5"/>
      <c r="C425" s="5"/>
      <c r="D425" s="5"/>
      <c r="E425" s="5"/>
    </row>
    <row r="426" spans="1:5" ht="12.75" customHeight="1">
      <c r="A426" s="3"/>
      <c r="B426" s="5"/>
      <c r="C426" s="5"/>
      <c r="D426" s="5"/>
      <c r="E426" s="5"/>
    </row>
    <row r="427" spans="1:5" ht="12.75" customHeight="1">
      <c r="A427" s="3"/>
      <c r="B427" s="5"/>
      <c r="C427" s="5"/>
      <c r="D427" s="5"/>
      <c r="E427" s="5"/>
    </row>
    <row r="428" spans="1:5" ht="12.75" customHeight="1">
      <c r="A428" s="3"/>
      <c r="B428" s="5"/>
      <c r="C428" s="5"/>
      <c r="D428" s="5"/>
      <c r="E428" s="5"/>
    </row>
    <row r="429" spans="1:5" ht="12.75" customHeight="1">
      <c r="A429" s="3"/>
      <c r="B429" s="5"/>
      <c r="C429" s="5"/>
      <c r="D429" s="5"/>
      <c r="E429" s="5"/>
    </row>
    <row r="430" spans="1:5" ht="12.75" customHeight="1">
      <c r="A430" s="3"/>
      <c r="B430" s="5"/>
      <c r="C430" s="5"/>
      <c r="D430" s="5"/>
      <c r="E430" s="5"/>
    </row>
    <row r="431" spans="1:5" ht="12.75" customHeight="1">
      <c r="A431" s="3"/>
      <c r="B431" s="5"/>
      <c r="C431" s="5"/>
      <c r="D431" s="5"/>
      <c r="E431" s="5"/>
    </row>
    <row r="432" spans="1:5" ht="12.75" customHeight="1">
      <c r="A432" s="3"/>
      <c r="B432" s="5"/>
      <c r="C432" s="5"/>
      <c r="D432" s="5"/>
      <c r="E432" s="5"/>
    </row>
    <row r="433" spans="1:5" ht="12.75" customHeight="1">
      <c r="A433" s="3"/>
      <c r="B433" s="5"/>
      <c r="C433" s="5"/>
      <c r="D433" s="5"/>
      <c r="E433" s="5"/>
    </row>
    <row r="434" spans="1:5" ht="12.75" customHeight="1">
      <c r="A434" s="3"/>
      <c r="B434" s="5"/>
      <c r="C434" s="5"/>
      <c r="D434" s="5"/>
      <c r="E434" s="5"/>
    </row>
    <row r="435" spans="1:5" ht="12.75" customHeight="1">
      <c r="A435" s="3"/>
      <c r="B435" s="5"/>
      <c r="C435" s="5"/>
      <c r="D435" s="5"/>
      <c r="E435" s="5"/>
    </row>
    <row r="436" spans="1:5" ht="12.75" customHeight="1">
      <c r="A436" s="3"/>
      <c r="B436" s="5"/>
      <c r="C436" s="5"/>
      <c r="D436" s="5"/>
      <c r="E436" s="5"/>
    </row>
    <row r="437" spans="1:5" ht="12.75" customHeight="1">
      <c r="A437" s="3"/>
      <c r="B437" s="5"/>
      <c r="C437" s="5"/>
      <c r="D437" s="5"/>
      <c r="E437" s="5"/>
    </row>
    <row r="438" spans="1:5" ht="12.75" customHeight="1">
      <c r="A438" s="3"/>
      <c r="B438" s="5"/>
      <c r="C438" s="5"/>
      <c r="D438" s="5"/>
      <c r="E438" s="5"/>
    </row>
    <row r="439" spans="1:5" ht="12.75" customHeight="1">
      <c r="A439" s="3"/>
      <c r="B439" s="5"/>
      <c r="C439" s="5"/>
      <c r="D439" s="5"/>
      <c r="E439" s="5"/>
    </row>
    <row r="440" spans="1:5" ht="12.75" customHeight="1">
      <c r="A440" s="3"/>
      <c r="B440" s="5"/>
      <c r="C440" s="5"/>
      <c r="D440" s="5"/>
      <c r="E440" s="5"/>
    </row>
    <row r="441" spans="1:5" ht="12.75" customHeight="1">
      <c r="A441" s="3"/>
      <c r="B441" s="5"/>
      <c r="C441" s="5"/>
      <c r="D441" s="5"/>
      <c r="E441" s="5"/>
    </row>
    <row r="442" spans="1:5" ht="12.75" customHeight="1">
      <c r="A442" s="3"/>
      <c r="B442" s="5"/>
      <c r="C442" s="5"/>
      <c r="D442" s="5"/>
      <c r="E442" s="5"/>
    </row>
    <row r="443" spans="1:5" ht="12.75" customHeight="1">
      <c r="A443" s="3"/>
      <c r="B443" s="5"/>
      <c r="C443" s="5"/>
      <c r="D443" s="5"/>
      <c r="E443" s="5"/>
    </row>
    <row r="444" spans="1:5" ht="12.75" customHeight="1">
      <c r="A444" s="3"/>
      <c r="B444" s="5"/>
      <c r="C444" s="5"/>
      <c r="D444" s="5"/>
      <c r="E444" s="5"/>
    </row>
    <row r="445" spans="1:5" ht="12.75" customHeight="1">
      <c r="A445" s="3"/>
      <c r="B445" s="5"/>
      <c r="C445" s="5"/>
      <c r="D445" s="5"/>
      <c r="E445" s="5"/>
    </row>
    <row r="446" spans="1:5" ht="12.75" customHeight="1">
      <c r="A446" s="3"/>
      <c r="B446" s="5"/>
      <c r="C446" s="5"/>
      <c r="D446" s="5"/>
      <c r="E446" s="5"/>
    </row>
    <row r="447" spans="1:5" ht="12.75" customHeight="1">
      <c r="A447" s="3"/>
      <c r="B447" s="5"/>
      <c r="C447" s="5"/>
      <c r="D447" s="5"/>
      <c r="E447" s="5"/>
    </row>
    <row r="448" spans="1:5" ht="12.75" customHeight="1">
      <c r="A448" s="3"/>
      <c r="B448" s="5"/>
      <c r="C448" s="5"/>
      <c r="D448" s="5"/>
      <c r="E448" s="5"/>
    </row>
    <row r="449" spans="1:5" ht="12.75" customHeight="1">
      <c r="A449" s="3"/>
      <c r="B449" s="5"/>
      <c r="C449" s="5"/>
      <c r="D449" s="5"/>
      <c r="E449" s="5"/>
    </row>
    <row r="450" spans="1:5" ht="12.75" customHeight="1">
      <c r="A450" s="3"/>
      <c r="B450" s="5"/>
      <c r="C450" s="5"/>
      <c r="D450" s="5"/>
      <c r="E450" s="5"/>
    </row>
    <row r="451" spans="1:5" ht="12.75" customHeight="1">
      <c r="A451" s="3"/>
      <c r="B451" s="5"/>
      <c r="C451" s="5"/>
      <c r="D451" s="5"/>
      <c r="E451" s="5"/>
    </row>
    <row r="452" spans="1:5" ht="12.75" customHeight="1">
      <c r="A452" s="3"/>
      <c r="B452" s="5"/>
      <c r="C452" s="5"/>
      <c r="D452" s="5"/>
      <c r="E452" s="5"/>
    </row>
    <row r="453" spans="1:5" ht="12.75" customHeight="1">
      <c r="A453" s="3"/>
      <c r="B453" s="5"/>
      <c r="C453" s="5"/>
      <c r="D453" s="5"/>
      <c r="E453" s="5"/>
    </row>
    <row r="454" spans="1:5" ht="12.75" customHeight="1">
      <c r="A454" s="3"/>
      <c r="B454" s="5"/>
      <c r="C454" s="5"/>
      <c r="D454" s="5"/>
      <c r="E454" s="5"/>
    </row>
    <row r="455" spans="1:5" ht="12.75" customHeight="1">
      <c r="A455" s="3"/>
      <c r="B455" s="5"/>
      <c r="C455" s="5"/>
      <c r="D455" s="5"/>
      <c r="E455" s="5"/>
    </row>
    <row r="456" spans="1:5" ht="12.75" customHeight="1">
      <c r="A456" s="3"/>
      <c r="B456" s="5"/>
      <c r="C456" s="5"/>
      <c r="D456" s="5"/>
      <c r="E456" s="5"/>
    </row>
    <row r="457" spans="1:5" ht="12.75" customHeight="1">
      <c r="A457" s="3"/>
      <c r="B457" s="5"/>
      <c r="C457" s="5"/>
      <c r="D457" s="5"/>
      <c r="E457" s="5"/>
    </row>
    <row r="458" spans="1:5" ht="12.75" customHeight="1">
      <c r="A458" s="3"/>
      <c r="B458" s="5"/>
      <c r="C458" s="5"/>
      <c r="D458" s="5"/>
      <c r="E458" s="5"/>
    </row>
    <row r="459" spans="1:5" ht="12.75" customHeight="1">
      <c r="A459" s="3"/>
      <c r="B459" s="5"/>
      <c r="C459" s="5"/>
      <c r="D459" s="5"/>
      <c r="E459" s="5"/>
    </row>
    <row r="460" spans="1:5" ht="12.75" customHeight="1">
      <c r="A460" s="3"/>
      <c r="B460" s="5"/>
      <c r="C460" s="5"/>
      <c r="D460" s="5"/>
      <c r="E460" s="5"/>
    </row>
    <row r="461" spans="1:5" ht="12.75" customHeight="1">
      <c r="A461" s="3"/>
      <c r="B461" s="5"/>
      <c r="C461" s="5"/>
      <c r="D461" s="5"/>
      <c r="E461" s="5"/>
    </row>
    <row r="462" spans="1:5" ht="12.75" customHeight="1">
      <c r="A462" s="3"/>
      <c r="B462" s="5"/>
      <c r="C462" s="5"/>
      <c r="D462" s="5"/>
      <c r="E462" s="5"/>
    </row>
    <row r="463" spans="1:5" ht="12.75" customHeight="1">
      <c r="A463" s="3"/>
      <c r="B463" s="5"/>
      <c r="C463" s="5"/>
      <c r="D463" s="5"/>
      <c r="E463" s="5"/>
    </row>
    <row r="464" spans="1:5" ht="12.75" customHeight="1">
      <c r="A464" s="3"/>
      <c r="B464" s="5"/>
      <c r="C464" s="5"/>
      <c r="D464" s="5"/>
      <c r="E464" s="5"/>
    </row>
    <row r="465" spans="1:5" ht="12.75" customHeight="1">
      <c r="A465" s="3"/>
      <c r="B465" s="5"/>
      <c r="C465" s="5"/>
      <c r="D465" s="5"/>
      <c r="E465" s="5"/>
    </row>
    <row r="466" spans="1:5" ht="12.75" customHeight="1">
      <c r="A466" s="3"/>
      <c r="B466" s="5"/>
      <c r="C466" s="5"/>
      <c r="D466" s="5"/>
      <c r="E466" s="5"/>
    </row>
    <row r="467" spans="1:5" ht="12.75" customHeight="1">
      <c r="A467" s="3"/>
      <c r="B467" s="5"/>
      <c r="C467" s="5"/>
      <c r="D467" s="5"/>
      <c r="E467" s="5"/>
    </row>
    <row r="468" spans="1:5" ht="12.75" customHeight="1">
      <c r="A468" s="3"/>
      <c r="B468" s="5"/>
      <c r="C468" s="5"/>
      <c r="D468" s="5"/>
      <c r="E468" s="5"/>
    </row>
    <row r="469" spans="1:5" ht="12.75" customHeight="1">
      <c r="A469" s="3"/>
      <c r="B469" s="5"/>
      <c r="C469" s="5"/>
      <c r="D469" s="5"/>
      <c r="E469" s="5"/>
    </row>
    <row r="470" spans="1:5" ht="12.75" customHeight="1">
      <c r="A470" s="3"/>
      <c r="B470" s="5"/>
      <c r="C470" s="5"/>
      <c r="D470" s="5"/>
      <c r="E470" s="5"/>
    </row>
    <row r="471" spans="1:5" ht="12.75" customHeight="1">
      <c r="A471" s="3"/>
      <c r="B471" s="5"/>
      <c r="C471" s="5"/>
      <c r="D471" s="5"/>
      <c r="E471" s="5"/>
    </row>
    <row r="472" spans="1:5" ht="12.75" customHeight="1">
      <c r="A472" s="3"/>
      <c r="B472" s="5"/>
      <c r="C472" s="5"/>
      <c r="D472" s="5"/>
      <c r="E472" s="5"/>
    </row>
    <row r="473" spans="1:5" ht="12.75" customHeight="1">
      <c r="A473" s="3"/>
      <c r="B473" s="5"/>
      <c r="C473" s="5"/>
      <c r="D473" s="5"/>
      <c r="E473" s="5"/>
    </row>
    <row r="474" spans="1:5" ht="12.75" customHeight="1">
      <c r="A474" s="3"/>
      <c r="B474" s="5"/>
      <c r="C474" s="5"/>
      <c r="D474" s="5"/>
      <c r="E474" s="5"/>
    </row>
    <row r="475" spans="1:5" ht="12.75" customHeight="1">
      <c r="A475" s="3"/>
      <c r="B475" s="5"/>
      <c r="C475" s="5"/>
      <c r="D475" s="5"/>
      <c r="E475" s="5"/>
    </row>
    <row r="476" spans="1:5" ht="12.75" customHeight="1">
      <c r="A476" s="3"/>
      <c r="B476" s="5"/>
      <c r="C476" s="5"/>
      <c r="D476" s="5"/>
      <c r="E476" s="5"/>
    </row>
    <row r="477" spans="1:5" ht="12.75" customHeight="1">
      <c r="A477" s="3"/>
      <c r="B477" s="5"/>
      <c r="C477" s="5"/>
      <c r="D477" s="5"/>
      <c r="E477" s="5"/>
    </row>
    <row r="478" spans="1:5" ht="12.75" customHeight="1">
      <c r="A478" s="3"/>
      <c r="B478" s="5"/>
      <c r="C478" s="5"/>
      <c r="D478" s="5"/>
      <c r="E478" s="5"/>
    </row>
    <row r="479" spans="1:5" ht="12.75" customHeight="1">
      <c r="A479" s="3"/>
      <c r="B479" s="5"/>
      <c r="C479" s="5"/>
      <c r="D479" s="5"/>
      <c r="E479" s="5"/>
    </row>
    <row r="480" spans="1:5" ht="12.75" customHeight="1">
      <c r="A480" s="3"/>
      <c r="B480" s="5"/>
      <c r="C480" s="5"/>
      <c r="D480" s="5"/>
      <c r="E480" s="5"/>
    </row>
    <row r="481" spans="1:5" ht="12.75" customHeight="1">
      <c r="A481" s="3"/>
      <c r="B481" s="5"/>
      <c r="C481" s="5"/>
      <c r="D481" s="5"/>
      <c r="E481" s="5"/>
    </row>
    <row r="482" spans="1:5" ht="12.75" customHeight="1">
      <c r="A482" s="3"/>
      <c r="B482" s="5"/>
      <c r="C482" s="5"/>
      <c r="D482" s="5"/>
      <c r="E482" s="5"/>
    </row>
    <row r="483" spans="1:5" ht="12.75" customHeight="1">
      <c r="A483" s="3"/>
      <c r="B483" s="5"/>
      <c r="C483" s="5"/>
      <c r="D483" s="5"/>
      <c r="E483" s="5"/>
    </row>
    <row r="484" spans="1:5" ht="12.75" customHeight="1">
      <c r="A484" s="3"/>
      <c r="B484" s="5"/>
      <c r="C484" s="5"/>
      <c r="D484" s="5"/>
      <c r="E484" s="5"/>
    </row>
    <row r="485" spans="1:5" ht="12.75" customHeight="1">
      <c r="A485" s="3"/>
      <c r="B485" s="5"/>
      <c r="C485" s="5"/>
      <c r="D485" s="5"/>
      <c r="E485" s="5"/>
    </row>
    <row r="486" spans="1:5" ht="12.75" customHeight="1">
      <c r="A486" s="3"/>
      <c r="B486" s="5"/>
      <c r="C486" s="5"/>
      <c r="D486" s="5"/>
      <c r="E486" s="5"/>
    </row>
    <row r="487" spans="1:5" ht="12.75" customHeight="1">
      <c r="A487" s="3"/>
      <c r="B487" s="5"/>
      <c r="C487" s="5"/>
      <c r="D487" s="5"/>
      <c r="E487" s="5"/>
    </row>
    <row r="488" spans="1:5" ht="12.75" customHeight="1">
      <c r="A488" s="3"/>
      <c r="B488" s="5"/>
      <c r="C488" s="5"/>
      <c r="D488" s="5"/>
      <c r="E488" s="5"/>
    </row>
    <row r="489" spans="1:5" ht="12.75" customHeight="1">
      <c r="A489" s="3"/>
      <c r="B489" s="5"/>
      <c r="C489" s="5"/>
      <c r="D489" s="5"/>
      <c r="E489" s="5"/>
    </row>
    <row r="490" spans="1:5" ht="12.75" customHeight="1">
      <c r="A490" s="3"/>
      <c r="B490" s="5"/>
      <c r="C490" s="5"/>
      <c r="D490" s="5"/>
      <c r="E490" s="5"/>
    </row>
    <row r="491" spans="1:5" ht="12.75" customHeight="1">
      <c r="A491" s="3"/>
      <c r="B491" s="5"/>
      <c r="C491" s="5"/>
      <c r="D491" s="5"/>
      <c r="E491" s="5"/>
    </row>
    <row r="492" spans="1:5" ht="12.75" customHeight="1">
      <c r="A492" s="3"/>
      <c r="B492" s="5"/>
      <c r="C492" s="5"/>
      <c r="D492" s="5"/>
      <c r="E492" s="5"/>
    </row>
    <row r="493" spans="1:5" ht="12.75" customHeight="1">
      <c r="A493" s="3"/>
      <c r="B493" s="5"/>
      <c r="C493" s="5"/>
      <c r="D493" s="5"/>
      <c r="E493" s="5"/>
    </row>
    <row r="494" spans="1:5" ht="12.75" customHeight="1">
      <c r="A494" s="3"/>
      <c r="B494" s="5"/>
      <c r="C494" s="5"/>
      <c r="D494" s="5"/>
      <c r="E494" s="5"/>
    </row>
    <row r="495" spans="1:5" ht="12.75" customHeight="1">
      <c r="A495" s="3"/>
      <c r="B495" s="5"/>
      <c r="C495" s="5"/>
      <c r="D495" s="5"/>
      <c r="E495" s="5"/>
    </row>
    <row r="496" spans="1:5" ht="12.75" customHeight="1">
      <c r="A496" s="3"/>
      <c r="B496" s="5"/>
      <c r="C496" s="5"/>
      <c r="D496" s="5"/>
      <c r="E496" s="5"/>
    </row>
    <row r="497" spans="1:5" ht="12.75" customHeight="1">
      <c r="A497" s="3"/>
      <c r="B497" s="5"/>
      <c r="C497" s="5"/>
      <c r="D497" s="5"/>
      <c r="E497" s="5"/>
    </row>
    <row r="498" spans="1:5" ht="12.75" customHeight="1">
      <c r="A498" s="3"/>
      <c r="B498" s="5"/>
      <c r="C498" s="5"/>
      <c r="D498" s="5"/>
      <c r="E498" s="5"/>
    </row>
    <row r="499" spans="1:5" ht="12.75" customHeight="1">
      <c r="A499" s="3"/>
      <c r="B499" s="5"/>
      <c r="C499" s="5"/>
      <c r="D499" s="5"/>
      <c r="E499" s="5"/>
    </row>
    <row r="500" spans="1:5" ht="12.75" customHeight="1">
      <c r="A500" s="3"/>
      <c r="B500" s="5"/>
      <c r="C500" s="5"/>
      <c r="D500" s="5"/>
      <c r="E500" s="5"/>
    </row>
    <row r="501" spans="1:5" ht="12.75" customHeight="1">
      <c r="A501" s="3"/>
      <c r="B501" s="5"/>
      <c r="C501" s="5"/>
      <c r="D501" s="5"/>
      <c r="E501" s="5"/>
    </row>
    <row r="502" spans="1:5" ht="12.75" customHeight="1">
      <c r="A502" s="3"/>
      <c r="B502" s="5"/>
      <c r="C502" s="5"/>
      <c r="D502" s="5"/>
      <c r="E502" s="5"/>
    </row>
    <row r="503" spans="1:5" ht="12.75" customHeight="1">
      <c r="A503" s="3"/>
      <c r="B503" s="5"/>
      <c r="C503" s="5"/>
      <c r="D503" s="5"/>
      <c r="E503" s="5"/>
    </row>
    <row r="504" spans="1:5" ht="12.75" customHeight="1">
      <c r="A504" s="3"/>
      <c r="B504" s="5"/>
      <c r="C504" s="5"/>
      <c r="D504" s="5"/>
      <c r="E504" s="5"/>
    </row>
    <row r="505" spans="1:5" ht="12.75" customHeight="1">
      <c r="A505" s="3"/>
      <c r="B505" s="5"/>
      <c r="C505" s="5"/>
      <c r="D505" s="5"/>
      <c r="E505" s="5"/>
    </row>
    <row r="506" spans="1:5" ht="12.75" customHeight="1">
      <c r="A506" s="3"/>
      <c r="B506" s="5"/>
      <c r="C506" s="5"/>
      <c r="D506" s="5"/>
      <c r="E506" s="5"/>
    </row>
    <row r="507" spans="1:5" ht="12.75" customHeight="1">
      <c r="A507" s="3"/>
      <c r="B507" s="5"/>
      <c r="C507" s="5"/>
      <c r="D507" s="5"/>
      <c r="E507" s="5"/>
    </row>
    <row r="508" spans="1:5" ht="12.75" customHeight="1">
      <c r="A508" s="3"/>
      <c r="B508" s="5"/>
      <c r="C508" s="5"/>
      <c r="D508" s="5"/>
      <c r="E508" s="5"/>
    </row>
    <row r="509" spans="1:5" ht="12.75" customHeight="1">
      <c r="A509" s="3"/>
      <c r="B509" s="5"/>
      <c r="C509" s="5"/>
      <c r="D509" s="5"/>
      <c r="E509" s="5"/>
    </row>
    <row r="510" spans="1:5" ht="12.75" customHeight="1">
      <c r="A510" s="3"/>
      <c r="B510" s="5"/>
      <c r="C510" s="5"/>
      <c r="D510" s="5"/>
      <c r="E510" s="5"/>
    </row>
    <row r="511" spans="1:5" ht="12.75" customHeight="1">
      <c r="A511" s="3"/>
      <c r="B511" s="5"/>
      <c r="C511" s="5"/>
      <c r="D511" s="5"/>
      <c r="E511" s="5"/>
    </row>
    <row r="512" spans="1:5" ht="12.75" customHeight="1">
      <c r="A512" s="3"/>
      <c r="B512" s="5"/>
      <c r="C512" s="5"/>
      <c r="D512" s="5"/>
      <c r="E512" s="5"/>
    </row>
    <row r="513" spans="1:5" ht="12.75" customHeight="1">
      <c r="A513" s="3"/>
      <c r="B513" s="5"/>
      <c r="C513" s="5"/>
      <c r="D513" s="5"/>
      <c r="E513" s="5"/>
    </row>
    <row r="514" spans="1:5" ht="12.75" customHeight="1">
      <c r="A514" s="3"/>
      <c r="B514" s="5"/>
      <c r="C514" s="5"/>
      <c r="D514" s="5"/>
      <c r="E514" s="5"/>
    </row>
    <row r="515" spans="1:5" ht="12.75" customHeight="1">
      <c r="A515" s="3"/>
      <c r="B515" s="5"/>
      <c r="C515" s="5"/>
      <c r="D515" s="5"/>
      <c r="E515" s="5"/>
    </row>
    <row r="516" spans="1:5" ht="12.75" customHeight="1">
      <c r="A516" s="3"/>
      <c r="B516" s="5"/>
      <c r="C516" s="5"/>
      <c r="D516" s="5"/>
      <c r="E516" s="5"/>
    </row>
    <row r="517" spans="1:5" ht="12.75" customHeight="1">
      <c r="A517" s="3"/>
      <c r="B517" s="5"/>
      <c r="C517" s="5"/>
      <c r="D517" s="5"/>
      <c r="E517" s="5"/>
    </row>
    <row r="518" spans="1:5" ht="12.75" customHeight="1">
      <c r="A518" s="3"/>
      <c r="B518" s="5"/>
      <c r="C518" s="5"/>
      <c r="D518" s="5"/>
      <c r="E518" s="5"/>
    </row>
    <row r="519" spans="1:5" ht="12.75" customHeight="1">
      <c r="A519" s="3"/>
      <c r="B519" s="5"/>
      <c r="C519" s="5"/>
      <c r="D519" s="5"/>
      <c r="E519" s="5"/>
    </row>
    <row r="520" spans="1:5" ht="12.75" customHeight="1">
      <c r="A520" s="3"/>
      <c r="B520" s="5"/>
      <c r="C520" s="5"/>
      <c r="D520" s="5"/>
      <c r="E520" s="5"/>
    </row>
    <row r="521" spans="1:5" ht="12.75" customHeight="1">
      <c r="A521" s="3"/>
      <c r="B521" s="5"/>
      <c r="C521" s="5"/>
      <c r="D521" s="5"/>
      <c r="E521" s="5"/>
    </row>
    <row r="522" spans="1:5" ht="12.75" customHeight="1">
      <c r="A522" s="3"/>
      <c r="B522" s="5"/>
      <c r="C522" s="5"/>
      <c r="D522" s="5"/>
      <c r="E522" s="5"/>
    </row>
    <row r="523" spans="1:5" ht="12.75" customHeight="1">
      <c r="A523" s="3"/>
      <c r="B523" s="5"/>
      <c r="C523" s="5"/>
      <c r="D523" s="5"/>
      <c r="E523" s="5"/>
    </row>
    <row r="524" spans="1:5" ht="12.75" customHeight="1">
      <c r="A524" s="3"/>
      <c r="B524" s="5"/>
      <c r="C524" s="5"/>
      <c r="D524" s="5"/>
      <c r="E524" s="5"/>
    </row>
    <row r="525" spans="1:5" ht="12.75" customHeight="1">
      <c r="A525" s="3"/>
      <c r="B525" s="5"/>
      <c r="C525" s="5"/>
      <c r="D525" s="5"/>
      <c r="E525" s="5"/>
    </row>
    <row r="526" spans="1:5" ht="12.75" customHeight="1">
      <c r="A526" s="3"/>
      <c r="B526" s="5"/>
      <c r="C526" s="5"/>
      <c r="D526" s="5"/>
      <c r="E526" s="5"/>
    </row>
    <row r="527" spans="1:5" ht="12.75" customHeight="1">
      <c r="A527" s="3"/>
      <c r="B527" s="5"/>
      <c r="C527" s="5"/>
      <c r="D527" s="5"/>
      <c r="E527" s="5"/>
    </row>
    <row r="528" spans="1:5" ht="12.75" customHeight="1">
      <c r="A528" s="3"/>
      <c r="B528" s="5"/>
      <c r="C528" s="5"/>
      <c r="D528" s="5"/>
      <c r="E528" s="5"/>
    </row>
    <row r="529" spans="1:5" ht="12.75" customHeight="1">
      <c r="A529" s="3"/>
      <c r="B529" s="5"/>
      <c r="C529" s="5"/>
      <c r="D529" s="5"/>
      <c r="E529" s="5"/>
    </row>
    <row r="530" spans="1:5" ht="12.75" customHeight="1">
      <c r="A530" s="3"/>
      <c r="B530" s="5"/>
      <c r="C530" s="5"/>
      <c r="D530" s="5"/>
      <c r="E530" s="5"/>
    </row>
    <row r="531" spans="1:5" ht="12.75" customHeight="1">
      <c r="A531" s="3"/>
      <c r="B531" s="5"/>
      <c r="C531" s="5"/>
      <c r="D531" s="5"/>
      <c r="E531" s="5"/>
    </row>
    <row r="532" spans="1:5" ht="12.75" customHeight="1">
      <c r="A532" s="3"/>
      <c r="B532" s="5"/>
      <c r="C532" s="5"/>
      <c r="D532" s="5"/>
      <c r="E532" s="5"/>
    </row>
    <row r="533" spans="1:5" ht="12.75" customHeight="1">
      <c r="A533" s="3"/>
      <c r="B533" s="5"/>
      <c r="C533" s="5"/>
      <c r="D533" s="5"/>
      <c r="E533" s="5"/>
    </row>
    <row r="534" spans="1:5" ht="12.75" customHeight="1">
      <c r="A534" s="3"/>
      <c r="B534" s="5"/>
      <c r="C534" s="5"/>
      <c r="D534" s="5"/>
      <c r="E534" s="5"/>
    </row>
    <row r="535" spans="1:5" ht="12.75" customHeight="1">
      <c r="A535" s="3"/>
      <c r="B535" s="5"/>
      <c r="C535" s="5"/>
      <c r="D535" s="5"/>
      <c r="E535" s="5"/>
    </row>
    <row r="536" spans="1:5" ht="12.75" customHeight="1">
      <c r="A536" s="3"/>
      <c r="B536" s="5"/>
      <c r="C536" s="5"/>
      <c r="D536" s="5"/>
      <c r="E536" s="5"/>
    </row>
    <row r="537" spans="1:5" ht="12.75" customHeight="1">
      <c r="A537" s="3"/>
      <c r="B537" s="5"/>
      <c r="C537" s="5"/>
      <c r="D537" s="5"/>
      <c r="E537" s="5"/>
    </row>
    <row r="538" spans="1:5" ht="12.75" customHeight="1">
      <c r="A538" s="3"/>
      <c r="B538" s="5"/>
      <c r="C538" s="5"/>
      <c r="D538" s="5"/>
      <c r="E538" s="5"/>
    </row>
    <row r="539" spans="1:5" ht="12.75" customHeight="1">
      <c r="A539" s="3"/>
      <c r="B539" s="5"/>
      <c r="C539" s="5"/>
      <c r="D539" s="5"/>
      <c r="E539" s="5"/>
    </row>
    <row r="540" spans="1:5" ht="12.75" customHeight="1">
      <c r="A540" s="3"/>
      <c r="B540" s="5"/>
      <c r="C540" s="5"/>
      <c r="D540" s="5"/>
      <c r="E540" s="5"/>
    </row>
    <row r="541" spans="1:5" ht="12.75" customHeight="1">
      <c r="A541" s="3"/>
      <c r="B541" s="5"/>
      <c r="C541" s="5"/>
      <c r="D541" s="5"/>
      <c r="E541" s="5"/>
    </row>
    <row r="542" spans="1:5" ht="12.75" customHeight="1">
      <c r="A542" s="3"/>
      <c r="B542" s="5"/>
      <c r="C542" s="5"/>
      <c r="D542" s="5"/>
      <c r="E542" s="5"/>
    </row>
    <row r="543" spans="1:5" ht="12.75" customHeight="1">
      <c r="A543" s="3"/>
      <c r="B543" s="5"/>
      <c r="C543" s="5"/>
      <c r="D543" s="5"/>
      <c r="E543" s="5"/>
    </row>
    <row r="544" spans="1:5" ht="12.75" customHeight="1">
      <c r="A544" s="3"/>
      <c r="B544" s="5"/>
      <c r="C544" s="5"/>
      <c r="D544" s="5"/>
      <c r="E544" s="5"/>
    </row>
    <row r="545" spans="1:5" ht="12.75" customHeight="1">
      <c r="A545" s="3"/>
      <c r="B545" s="5"/>
      <c r="C545" s="5"/>
      <c r="D545" s="5"/>
      <c r="E545" s="5"/>
    </row>
    <row r="546" spans="1:5" ht="12.75" customHeight="1">
      <c r="A546" s="3"/>
      <c r="B546" s="5"/>
      <c r="C546" s="5"/>
      <c r="D546" s="5"/>
      <c r="E546" s="5"/>
    </row>
    <row r="547" spans="1:5" ht="12.75" customHeight="1">
      <c r="A547" s="3"/>
      <c r="B547" s="5"/>
      <c r="C547" s="5"/>
      <c r="D547" s="5"/>
      <c r="E547" s="5"/>
    </row>
    <row r="548" spans="1:5" ht="12.75" customHeight="1">
      <c r="A548" s="3"/>
      <c r="B548" s="5"/>
      <c r="C548" s="5"/>
      <c r="D548" s="5"/>
      <c r="E548" s="5"/>
    </row>
    <row r="549" spans="1:5" ht="12.75" customHeight="1">
      <c r="A549" s="3"/>
      <c r="B549" s="5"/>
      <c r="C549" s="5"/>
      <c r="D549" s="5"/>
      <c r="E549" s="5"/>
    </row>
    <row r="550" spans="1:5" ht="12.75" customHeight="1">
      <c r="A550" s="3"/>
      <c r="B550" s="5"/>
      <c r="C550" s="5"/>
      <c r="D550" s="5"/>
      <c r="E550" s="5"/>
    </row>
    <row r="551" spans="1:5" ht="12.75" customHeight="1">
      <c r="A551" s="3"/>
      <c r="B551" s="5"/>
      <c r="C551" s="5"/>
      <c r="D551" s="5"/>
      <c r="E551" s="5"/>
    </row>
    <row r="552" spans="1:5" ht="12.75" customHeight="1">
      <c r="A552" s="3"/>
      <c r="B552" s="5"/>
      <c r="C552" s="5"/>
      <c r="D552" s="5"/>
      <c r="E552" s="5"/>
    </row>
    <row r="553" spans="1:5" ht="12.75" customHeight="1">
      <c r="A553" s="3"/>
      <c r="B553" s="5"/>
      <c r="C553" s="5"/>
      <c r="D553" s="5"/>
      <c r="E553" s="5"/>
    </row>
    <row r="554" spans="1:5" ht="12.75" customHeight="1">
      <c r="A554" s="3"/>
      <c r="B554" s="5"/>
      <c r="C554" s="5"/>
      <c r="D554" s="5"/>
      <c r="E554" s="5"/>
    </row>
    <row r="555" spans="1:5" ht="12.75" customHeight="1">
      <c r="A555" s="3"/>
      <c r="B555" s="5"/>
      <c r="C555" s="5"/>
      <c r="D555" s="5"/>
      <c r="E555" s="5"/>
    </row>
    <row r="556" spans="1:5" ht="12.75" customHeight="1">
      <c r="A556" s="3"/>
      <c r="B556" s="5"/>
      <c r="C556" s="5"/>
      <c r="D556" s="5"/>
      <c r="E556" s="5"/>
    </row>
    <row r="557" spans="1:5" ht="12.75" customHeight="1">
      <c r="A557" s="3"/>
      <c r="B557" s="5"/>
      <c r="C557" s="5"/>
      <c r="D557" s="5"/>
      <c r="E557" s="5"/>
    </row>
    <row r="558" spans="1:5" ht="12.75" customHeight="1">
      <c r="A558" s="3"/>
      <c r="B558" s="5"/>
      <c r="C558" s="5"/>
      <c r="D558" s="5"/>
      <c r="E558" s="5"/>
    </row>
    <row r="559" spans="1:5" ht="12.75" customHeight="1">
      <c r="A559" s="3"/>
      <c r="B559" s="5"/>
      <c r="C559" s="5"/>
      <c r="D559" s="5"/>
      <c r="E559" s="5"/>
    </row>
    <row r="560" spans="1:5" ht="12.75" customHeight="1">
      <c r="A560" s="3"/>
      <c r="B560" s="5"/>
      <c r="C560" s="5"/>
      <c r="D560" s="5"/>
      <c r="E560" s="5"/>
    </row>
    <row r="561" spans="1:5" ht="12.75" customHeight="1">
      <c r="A561" s="3"/>
      <c r="B561" s="5"/>
      <c r="C561" s="5"/>
      <c r="D561" s="5"/>
      <c r="E561" s="5"/>
    </row>
    <row r="562" spans="1:5" ht="12.75" customHeight="1">
      <c r="A562" s="3"/>
      <c r="B562" s="5"/>
      <c r="C562" s="5"/>
      <c r="D562" s="5"/>
      <c r="E562" s="5"/>
    </row>
    <row r="563" spans="1:5" ht="12.75" customHeight="1">
      <c r="A563" s="3"/>
      <c r="B563" s="5"/>
      <c r="C563" s="5"/>
      <c r="D563" s="5"/>
      <c r="E563" s="5"/>
    </row>
    <row r="564" spans="1:5" ht="12.75" customHeight="1">
      <c r="A564" s="3"/>
      <c r="B564" s="5"/>
      <c r="C564" s="5"/>
      <c r="D564" s="5"/>
      <c r="E564" s="5"/>
    </row>
    <row r="565" spans="1:5" ht="12.75" customHeight="1">
      <c r="A565" s="3"/>
      <c r="B565" s="5"/>
      <c r="C565" s="5"/>
      <c r="D565" s="5"/>
      <c r="E565" s="5"/>
    </row>
    <row r="566" spans="1:5" ht="12.75" customHeight="1">
      <c r="A566" s="3"/>
      <c r="B566" s="5"/>
      <c r="C566" s="5"/>
      <c r="D566" s="5"/>
      <c r="E566" s="5"/>
    </row>
    <row r="567" spans="1:5" ht="12.75" customHeight="1">
      <c r="A567" s="3"/>
      <c r="B567" s="5"/>
      <c r="C567" s="5"/>
      <c r="D567" s="5"/>
      <c r="E567" s="5"/>
    </row>
    <row r="568" spans="1:5" ht="12.75" customHeight="1">
      <c r="A568" s="3"/>
      <c r="B568" s="5"/>
      <c r="C568" s="5"/>
      <c r="D568" s="5"/>
      <c r="E568" s="5"/>
    </row>
    <row r="569" spans="1:5" ht="12.75" customHeight="1">
      <c r="A569" s="3"/>
      <c r="B569" s="5"/>
      <c r="C569" s="5"/>
      <c r="D569" s="5"/>
      <c r="E569" s="5"/>
    </row>
    <row r="570" spans="1:5" ht="12.75" customHeight="1">
      <c r="A570" s="3"/>
      <c r="B570" s="5"/>
      <c r="C570" s="5"/>
      <c r="D570" s="5"/>
      <c r="E570" s="5"/>
    </row>
    <row r="571" spans="1:5" ht="12.75" customHeight="1">
      <c r="A571" s="3"/>
      <c r="B571" s="5"/>
      <c r="C571" s="5"/>
      <c r="D571" s="5"/>
      <c r="E571" s="5"/>
    </row>
    <row r="572" spans="1:5" ht="12.75" customHeight="1">
      <c r="A572" s="3"/>
      <c r="B572" s="5"/>
      <c r="C572" s="5"/>
      <c r="D572" s="5"/>
      <c r="E572" s="5"/>
    </row>
    <row r="573" spans="1:5" ht="12.75" customHeight="1">
      <c r="A573" s="3"/>
      <c r="B573" s="5"/>
      <c r="C573" s="5"/>
      <c r="D573" s="5"/>
      <c r="E573" s="5"/>
    </row>
    <row r="574" spans="1:5" ht="12.75" customHeight="1">
      <c r="A574" s="3"/>
      <c r="B574" s="5"/>
      <c r="C574" s="5"/>
      <c r="D574" s="5"/>
      <c r="E574" s="5"/>
    </row>
    <row r="575" spans="1:5" ht="12.75" customHeight="1">
      <c r="A575" s="3"/>
      <c r="B575" s="5"/>
      <c r="C575" s="5"/>
      <c r="D575" s="5"/>
      <c r="E575" s="5"/>
    </row>
    <row r="576" spans="1:5" ht="12.75" customHeight="1">
      <c r="A576" s="3"/>
      <c r="B576" s="5"/>
      <c r="C576" s="5"/>
      <c r="D576" s="5"/>
      <c r="E576" s="5"/>
    </row>
    <row r="577" spans="1:5" ht="12.75" customHeight="1">
      <c r="A577" s="3"/>
      <c r="B577" s="5"/>
      <c r="C577" s="5"/>
      <c r="D577" s="5"/>
      <c r="E577" s="5"/>
    </row>
    <row r="578" spans="1:5" ht="12.75" customHeight="1">
      <c r="A578" s="3"/>
      <c r="B578" s="5"/>
      <c r="C578" s="5"/>
      <c r="D578" s="5"/>
      <c r="E578" s="5"/>
    </row>
    <row r="579" spans="1:5" ht="12.75" customHeight="1">
      <c r="A579" s="3"/>
      <c r="B579" s="5"/>
      <c r="C579" s="5"/>
      <c r="D579" s="5"/>
      <c r="E579" s="5"/>
    </row>
    <row r="580" spans="1:5" ht="12.75" customHeight="1">
      <c r="A580" s="3"/>
      <c r="B580" s="5"/>
      <c r="C580" s="5"/>
      <c r="D580" s="5"/>
      <c r="E580" s="5"/>
    </row>
    <row r="581" spans="1:5" ht="12.75" customHeight="1">
      <c r="A581" s="3"/>
      <c r="B581" s="5"/>
      <c r="C581" s="5"/>
      <c r="D581" s="5"/>
      <c r="E581" s="5"/>
    </row>
    <row r="582" spans="1:5" ht="12.75" customHeight="1">
      <c r="A582" s="3"/>
      <c r="B582" s="5"/>
      <c r="C582" s="5"/>
      <c r="D582" s="5"/>
      <c r="E582" s="5"/>
    </row>
    <row r="583" spans="1:5" ht="12.75" customHeight="1">
      <c r="A583" s="3"/>
      <c r="B583" s="5"/>
      <c r="C583" s="5"/>
      <c r="D583" s="5"/>
      <c r="E583" s="5"/>
    </row>
    <row r="584" spans="1:5" ht="12.75" customHeight="1">
      <c r="A584" s="3"/>
      <c r="B584" s="5"/>
      <c r="C584" s="5"/>
      <c r="D584" s="5"/>
      <c r="E584" s="5"/>
    </row>
    <row r="585" spans="1:5" ht="12.75" customHeight="1">
      <c r="A585" s="3"/>
      <c r="B585" s="5"/>
      <c r="C585" s="5"/>
      <c r="D585" s="5"/>
      <c r="E585" s="5"/>
    </row>
    <row r="586" spans="1:5" ht="12.75" customHeight="1">
      <c r="A586" s="3"/>
      <c r="B586" s="5"/>
      <c r="C586" s="5"/>
      <c r="D586" s="5"/>
      <c r="E586" s="5"/>
    </row>
    <row r="587" spans="1:5" ht="12.75" customHeight="1">
      <c r="A587" s="3"/>
      <c r="B587" s="5"/>
      <c r="C587" s="5"/>
      <c r="D587" s="5"/>
      <c r="E587" s="5"/>
    </row>
    <row r="588" spans="1:5" ht="12.75" customHeight="1">
      <c r="A588" s="3"/>
      <c r="B588" s="5"/>
      <c r="C588" s="5"/>
      <c r="D588" s="5"/>
      <c r="E588" s="5"/>
    </row>
    <row r="589" spans="1:5" ht="12.75" customHeight="1">
      <c r="A589" s="3"/>
      <c r="B589" s="5"/>
      <c r="C589" s="5"/>
      <c r="D589" s="5"/>
      <c r="E589" s="5"/>
    </row>
    <row r="590" spans="1:5" ht="12.75" customHeight="1">
      <c r="A590" s="3"/>
      <c r="B590" s="5"/>
      <c r="C590" s="5"/>
      <c r="D590" s="5"/>
      <c r="E590" s="5"/>
    </row>
    <row r="591" spans="1:5" ht="12.75" customHeight="1">
      <c r="A591" s="3"/>
      <c r="B591" s="5"/>
      <c r="C591" s="5"/>
      <c r="D591" s="5"/>
      <c r="E591" s="5"/>
    </row>
    <row r="592" spans="1:5" ht="12.75" customHeight="1">
      <c r="A592" s="3"/>
      <c r="B592" s="5"/>
      <c r="C592" s="5"/>
      <c r="D592" s="5"/>
      <c r="E592" s="5"/>
    </row>
    <row r="593" spans="1:5" ht="12.75" customHeight="1">
      <c r="A593" s="3"/>
      <c r="B593" s="5"/>
      <c r="C593" s="5"/>
      <c r="D593" s="5"/>
      <c r="E593" s="5"/>
    </row>
    <row r="594" spans="1:5" ht="12.75" customHeight="1">
      <c r="A594" s="3"/>
      <c r="B594" s="5"/>
      <c r="C594" s="5"/>
      <c r="D594" s="5"/>
      <c r="E594" s="5"/>
    </row>
    <row r="595" spans="1:5" ht="12.75" customHeight="1">
      <c r="A595" s="3"/>
      <c r="B595" s="5"/>
      <c r="C595" s="5"/>
      <c r="D595" s="5"/>
      <c r="E595" s="5"/>
    </row>
    <row r="596" spans="1:5" ht="12.75" customHeight="1">
      <c r="A596" s="3"/>
      <c r="B596" s="5"/>
      <c r="C596" s="5"/>
      <c r="D596" s="5"/>
      <c r="E596" s="5"/>
    </row>
    <row r="597" spans="1:5" ht="12.75" customHeight="1">
      <c r="A597" s="3"/>
      <c r="B597" s="5"/>
      <c r="C597" s="5"/>
      <c r="D597" s="5"/>
      <c r="E597" s="5"/>
    </row>
    <row r="598" spans="1:5" ht="12.75" customHeight="1">
      <c r="A598" s="3"/>
      <c r="B598" s="5"/>
      <c r="C598" s="5"/>
      <c r="D598" s="5"/>
      <c r="E598" s="5"/>
    </row>
    <row r="599" spans="1:5" ht="12.75" customHeight="1">
      <c r="A599" s="3"/>
      <c r="B599" s="5"/>
      <c r="C599" s="5"/>
      <c r="D599" s="5"/>
      <c r="E599" s="5"/>
    </row>
    <row r="600" spans="1:5" ht="12.75" customHeight="1">
      <c r="A600" s="3"/>
      <c r="B600" s="5"/>
      <c r="C600" s="5"/>
      <c r="D600" s="5"/>
      <c r="E600" s="5"/>
    </row>
    <row r="601" spans="1:5" ht="12.75" customHeight="1">
      <c r="A601" s="3"/>
      <c r="B601" s="5"/>
      <c r="C601" s="5"/>
      <c r="D601" s="5"/>
      <c r="E601" s="5"/>
    </row>
    <row r="602" spans="1:5" ht="12.75" customHeight="1">
      <c r="A602" s="3"/>
      <c r="B602" s="5"/>
      <c r="C602" s="5"/>
      <c r="D602" s="5"/>
      <c r="E602" s="5"/>
    </row>
    <row r="603" spans="1:5" ht="12.75" customHeight="1">
      <c r="A603" s="3"/>
      <c r="B603" s="5"/>
      <c r="C603" s="5"/>
      <c r="D603" s="5"/>
      <c r="E603" s="5"/>
    </row>
    <row r="604" spans="1:5" ht="12.75" customHeight="1">
      <c r="A604" s="3"/>
      <c r="B604" s="5"/>
      <c r="C604" s="5"/>
      <c r="D604" s="5"/>
      <c r="E604" s="5"/>
    </row>
    <row r="605" spans="1:5" ht="12.75" customHeight="1">
      <c r="A605" s="3"/>
      <c r="B605" s="5"/>
      <c r="C605" s="5"/>
      <c r="D605" s="5"/>
      <c r="E605" s="5"/>
    </row>
    <row r="606" spans="1:5" ht="12.75" customHeight="1">
      <c r="A606" s="3"/>
      <c r="B606" s="5"/>
      <c r="C606" s="5"/>
      <c r="D606" s="5"/>
      <c r="E606" s="5"/>
    </row>
    <row r="607" spans="1:5" ht="12.75" customHeight="1">
      <c r="A607" s="3"/>
      <c r="B607" s="5"/>
      <c r="C607" s="5"/>
      <c r="D607" s="5"/>
      <c r="E607" s="5"/>
    </row>
    <row r="608" spans="1:5" ht="12.75" customHeight="1">
      <c r="A608" s="3"/>
      <c r="B608" s="5"/>
      <c r="C608" s="5"/>
      <c r="D608" s="5"/>
      <c r="E608" s="5"/>
    </row>
    <row r="609" spans="1:5" ht="12.75" customHeight="1">
      <c r="A609" s="3"/>
      <c r="B609" s="5"/>
      <c r="C609" s="5"/>
      <c r="D609" s="5"/>
      <c r="E609" s="5"/>
    </row>
    <row r="610" spans="1:5" ht="12.75" customHeight="1">
      <c r="A610" s="3"/>
      <c r="B610" s="5"/>
      <c r="C610" s="5"/>
      <c r="D610" s="5"/>
      <c r="E610" s="5"/>
    </row>
    <row r="611" spans="1:5" ht="12.75" customHeight="1">
      <c r="A611" s="3"/>
      <c r="B611" s="5"/>
      <c r="C611" s="5"/>
      <c r="D611" s="5"/>
      <c r="E611" s="5"/>
    </row>
    <row r="612" spans="1:5" ht="12.75" customHeight="1">
      <c r="A612" s="3"/>
      <c r="B612" s="5"/>
      <c r="C612" s="5"/>
      <c r="D612" s="5"/>
      <c r="E612" s="5"/>
    </row>
    <row r="613" spans="1:5" ht="12.75" customHeight="1">
      <c r="A613" s="3"/>
      <c r="B613" s="5"/>
      <c r="C613" s="5"/>
      <c r="D613" s="5"/>
      <c r="E613" s="5"/>
    </row>
    <row r="614" spans="1:5" ht="12.75" customHeight="1">
      <c r="A614" s="3"/>
      <c r="B614" s="5"/>
      <c r="C614" s="5"/>
      <c r="D614" s="5"/>
      <c r="E614" s="5"/>
    </row>
    <row r="615" spans="1:5" ht="12.75" customHeight="1">
      <c r="A615" s="3"/>
      <c r="B615" s="5"/>
      <c r="C615" s="5"/>
      <c r="D615" s="5"/>
      <c r="E615" s="5"/>
    </row>
    <row r="616" spans="1:5" ht="12.75" customHeight="1">
      <c r="A616" s="3"/>
      <c r="B616" s="5"/>
      <c r="C616" s="5"/>
      <c r="D616" s="5"/>
      <c r="E616" s="5"/>
    </row>
    <row r="617" spans="1:5" ht="12.75" customHeight="1">
      <c r="A617" s="3"/>
      <c r="B617" s="5"/>
      <c r="C617" s="5"/>
      <c r="D617" s="5"/>
    </row>
    <row r="618" spans="1:5" ht="12.75" customHeight="1">
      <c r="A618" s="3"/>
      <c r="B618" s="5"/>
      <c r="C618" s="5"/>
      <c r="D618" s="5"/>
    </row>
    <row r="619" spans="1:5" ht="12.75" customHeight="1">
      <c r="A619" s="3"/>
      <c r="B619" s="5"/>
      <c r="C619" s="5"/>
      <c r="D619" s="5"/>
    </row>
    <row r="620" spans="1:5" ht="12.75" customHeight="1">
      <c r="A620" s="3"/>
      <c r="B620" s="5"/>
      <c r="C620" s="5"/>
      <c r="D620" s="5"/>
    </row>
    <row r="621" spans="1:5" ht="12.75" customHeight="1">
      <c r="A621" s="3"/>
      <c r="B621" s="5"/>
      <c r="C621" s="5"/>
      <c r="D621" s="5"/>
    </row>
    <row r="622" spans="1:5" ht="12.75" customHeight="1">
      <c r="A622" s="3"/>
      <c r="B622" s="5"/>
      <c r="C622" s="5"/>
      <c r="D622" s="5"/>
    </row>
  </sheetData>
  <pageMargins left="0.7" right="0.7" top="0.78740157499999996" bottom="0.78740157499999996" header="0.3" footer="0.3"/>
  <pageSetup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0E50D0-AEFC-4524-9033-153AE863590A}">
  <sheetPr codeName="Ark25"/>
  <dimension ref="A1:AC620"/>
  <sheetViews>
    <sheetView zoomScaleNormal="100" workbookViewId="0"/>
  </sheetViews>
  <sheetFormatPr baseColWidth="10" defaultColWidth="11.44140625" defaultRowHeight="12.75" customHeight="1"/>
  <cols>
    <col min="1" max="1" width="31.33203125" style="2" customWidth="1"/>
    <col min="2" max="13" width="12.33203125" style="2" customWidth="1"/>
    <col min="14" max="16384" width="11.44140625" style="2"/>
  </cols>
  <sheetData>
    <row r="1" spans="1:21" ht="15.75" customHeight="1">
      <c r="A1" s="1" t="s">
        <v>0</v>
      </c>
      <c r="B1" s="1" t="s">
        <v>142</v>
      </c>
    </row>
    <row r="2" spans="1:21" ht="15.75" customHeight="1">
      <c r="A2" s="1" t="s">
        <v>2</v>
      </c>
      <c r="B2" s="2" t="s">
        <v>3</v>
      </c>
      <c r="F2" s="109"/>
    </row>
    <row r="3" spans="1:21" ht="15.75" customHeight="1">
      <c r="A3" s="1" t="s">
        <v>99</v>
      </c>
    </row>
    <row r="5" spans="1:21" ht="12.75" customHeight="1">
      <c r="B5" s="3">
        <v>44469</v>
      </c>
      <c r="C5" s="3">
        <v>44561</v>
      </c>
      <c r="D5" s="3">
        <v>44651</v>
      </c>
      <c r="E5" s="3">
        <v>44742</v>
      </c>
      <c r="F5" s="3">
        <v>44834</v>
      </c>
      <c r="G5" s="3">
        <v>44926</v>
      </c>
      <c r="H5" s="3">
        <v>45016</v>
      </c>
      <c r="I5" s="3">
        <v>45107</v>
      </c>
      <c r="J5" s="3">
        <v>45199</v>
      </c>
      <c r="K5" s="3">
        <v>45291</v>
      </c>
      <c r="L5" s="3">
        <v>45382</v>
      </c>
      <c r="M5" s="3">
        <v>45473</v>
      </c>
      <c r="N5" s="3">
        <v>45565</v>
      </c>
      <c r="O5" s="3">
        <v>45657</v>
      </c>
      <c r="P5" s="3">
        <v>45747</v>
      </c>
      <c r="Q5" s="3">
        <v>45838</v>
      </c>
      <c r="R5" s="3">
        <v>45930</v>
      </c>
    </row>
    <row r="6" spans="1:21" ht="12.75" customHeight="1">
      <c r="A6" s="2" t="s">
        <v>143</v>
      </c>
      <c r="B6" s="4">
        <v>1.7463833970036768</v>
      </c>
      <c r="C6" s="4">
        <v>1.5781292936619151</v>
      </c>
      <c r="D6" s="4">
        <v>1.4124499891158302</v>
      </c>
      <c r="E6" s="4">
        <v>1.4230881653824847</v>
      </c>
      <c r="F6" s="4">
        <v>1.4380982984395636</v>
      </c>
      <c r="G6" s="4">
        <v>1.3393130557903818</v>
      </c>
      <c r="H6" s="4">
        <v>1.3013170382706656</v>
      </c>
      <c r="I6" s="4">
        <v>1.2628945632664026</v>
      </c>
      <c r="J6" s="4">
        <v>1.1128323866257757</v>
      </c>
      <c r="K6" s="4">
        <v>1.1405624294979171</v>
      </c>
      <c r="L6" s="4">
        <v>1.0327649740902765</v>
      </c>
      <c r="M6" s="4">
        <v>1.0536117530546165</v>
      </c>
      <c r="N6" s="4">
        <v>1.1584459825643463</v>
      </c>
      <c r="O6" s="4">
        <v>1.3047959282700361</v>
      </c>
      <c r="P6" s="4">
        <v>1.1956272549429188</v>
      </c>
      <c r="Q6" s="4">
        <v>1.2996819190035602</v>
      </c>
      <c r="R6" s="4">
        <v>1.3050666380458864</v>
      </c>
      <c r="S6" s="4"/>
      <c r="T6" s="4"/>
    </row>
    <row r="7" spans="1:21" ht="12.75" customHeight="1">
      <c r="A7" s="2" t="s">
        <v>144</v>
      </c>
      <c r="B7" s="4">
        <v>37.296960344555742</v>
      </c>
      <c r="C7" s="4">
        <v>31.866487019117624</v>
      </c>
      <c r="D7" s="4">
        <v>29.512708969382711</v>
      </c>
      <c r="E7" s="4">
        <v>29.703255768185169</v>
      </c>
      <c r="F7" s="4">
        <v>28.770959860042737</v>
      </c>
      <c r="G7" s="4">
        <v>28.205453696731972</v>
      </c>
      <c r="H7" s="4">
        <v>27.732998492781235</v>
      </c>
      <c r="I7" s="4">
        <v>28.325901690238766</v>
      </c>
      <c r="J7" s="4">
        <v>26.464587826075952</v>
      </c>
      <c r="K7" s="4">
        <v>26.060509285429312</v>
      </c>
      <c r="L7" s="4">
        <v>25.845324704198426</v>
      </c>
      <c r="M7" s="4">
        <v>24.621718369823512</v>
      </c>
      <c r="N7" s="4">
        <v>23.664947034212172</v>
      </c>
      <c r="O7" s="4">
        <v>24.926274836386522</v>
      </c>
      <c r="P7" s="4">
        <v>25.883192457321478</v>
      </c>
      <c r="Q7" s="4">
        <v>26.436265342168557</v>
      </c>
      <c r="R7" s="4">
        <v>26.158512462570265</v>
      </c>
      <c r="S7" s="4"/>
      <c r="T7" s="4"/>
    </row>
    <row r="8" spans="1:21" ht="12.75" customHeight="1">
      <c r="A8" s="2" t="s">
        <v>145</v>
      </c>
      <c r="B8" s="4">
        <v>1.7072620245564332</v>
      </c>
      <c r="C8" s="4">
        <v>1.7877494487820291</v>
      </c>
      <c r="D8" s="4">
        <v>1.7137420486741719</v>
      </c>
      <c r="E8" s="4">
        <v>1.6275475584876689</v>
      </c>
      <c r="F8" s="4">
        <v>1.7070520746347659</v>
      </c>
      <c r="G8" s="4">
        <v>1.546751151508396</v>
      </c>
      <c r="H8" s="4">
        <v>1.4351181367479229</v>
      </c>
      <c r="I8" s="4">
        <v>1.4034127530417084</v>
      </c>
      <c r="J8" s="4">
        <v>1.5632427342522801</v>
      </c>
      <c r="K8" s="4">
        <v>1.5433355319297453</v>
      </c>
      <c r="L8" s="4">
        <v>1.5334550775166698</v>
      </c>
      <c r="M8" s="4">
        <v>1.5035662887373229</v>
      </c>
      <c r="N8" s="4">
        <v>1.4803265475414635</v>
      </c>
      <c r="O8" s="4">
        <v>1.6678442031837593</v>
      </c>
      <c r="P8" s="4">
        <v>1.7123980229032414</v>
      </c>
      <c r="Q8" s="4">
        <v>1.8108990885309759</v>
      </c>
      <c r="R8" s="4">
        <v>1.6644574289418472</v>
      </c>
      <c r="T8" s="4"/>
      <c r="U8" s="4"/>
    </row>
    <row r="9" spans="1:21" ht="12.75" customHeight="1">
      <c r="A9" s="2" t="s">
        <v>146</v>
      </c>
      <c r="B9" s="4">
        <v>37.558938342611988</v>
      </c>
      <c r="C9" s="4">
        <v>33.741421599124713</v>
      </c>
      <c r="D9" s="4">
        <v>29.374843018414669</v>
      </c>
      <c r="E9" s="4">
        <v>28.306823640355734</v>
      </c>
      <c r="F9" s="4">
        <v>27.11101504328942</v>
      </c>
      <c r="G9" s="4">
        <v>27.398610311112581</v>
      </c>
      <c r="H9" s="4">
        <v>28.187899213093932</v>
      </c>
      <c r="I9" s="4">
        <v>26.285996163805581</v>
      </c>
      <c r="J9" s="4">
        <v>27.069387666128129</v>
      </c>
      <c r="K9" s="4">
        <v>25.412818461604619</v>
      </c>
      <c r="L9" s="4">
        <v>26.324902864763303</v>
      </c>
      <c r="M9" s="4">
        <v>25.983439074454189</v>
      </c>
      <c r="N9" s="4">
        <v>27.117518944522146</v>
      </c>
      <c r="O9" s="4">
        <v>25.54005881617017</v>
      </c>
      <c r="P9" s="4">
        <v>24.820930734839017</v>
      </c>
      <c r="Q9" s="4">
        <v>23.725702447013774</v>
      </c>
      <c r="R9" s="4">
        <v>25.483369730807393</v>
      </c>
      <c r="T9" s="4"/>
      <c r="U9" s="4"/>
    </row>
    <row r="10" spans="1:21" ht="12.75" customHeight="1">
      <c r="C10" s="4"/>
      <c r="D10" s="4"/>
      <c r="E10" s="4"/>
      <c r="F10" s="4"/>
      <c r="G10" s="4"/>
      <c r="H10" s="4"/>
      <c r="I10" s="4"/>
      <c r="J10" s="4"/>
      <c r="K10" s="4"/>
      <c r="L10" s="4"/>
      <c r="M10" s="4"/>
      <c r="N10" s="4"/>
      <c r="O10" s="4"/>
    </row>
    <row r="11" spans="1:21" ht="12.75" customHeight="1">
      <c r="C11" s="4"/>
      <c r="D11" s="4"/>
      <c r="E11" s="4"/>
      <c r="F11" s="4"/>
      <c r="G11" s="4"/>
      <c r="H11" s="4"/>
      <c r="I11" s="4"/>
      <c r="J11" s="4"/>
      <c r="K11" s="4"/>
      <c r="L11" s="4"/>
      <c r="M11" s="4"/>
      <c r="N11" s="4"/>
      <c r="O11" s="4"/>
    </row>
    <row r="12" spans="1:21" ht="12.75" customHeight="1">
      <c r="A12" s="3"/>
      <c r="B12" s="4"/>
      <c r="C12" s="4"/>
      <c r="D12" s="4"/>
      <c r="E12" s="4"/>
      <c r="F12" s="4"/>
    </row>
    <row r="13" spans="1:21" ht="12.75" customHeight="1">
      <c r="A13" s="3"/>
      <c r="B13" s="4"/>
      <c r="C13" s="4"/>
      <c r="D13" s="4"/>
      <c r="E13" s="4"/>
      <c r="F13" s="4"/>
    </row>
    <row r="14" spans="1:21" ht="12.75" customHeight="1">
      <c r="A14" s="3"/>
      <c r="B14" s="4"/>
      <c r="C14" s="4"/>
      <c r="D14" s="4"/>
      <c r="E14" s="4"/>
      <c r="F14" s="4"/>
    </row>
    <row r="15" spans="1:21" ht="12.75" customHeight="1">
      <c r="A15" s="3"/>
      <c r="B15" s="4"/>
      <c r="C15" s="4"/>
      <c r="D15" s="4"/>
      <c r="E15" s="4"/>
      <c r="F15" s="4"/>
    </row>
    <row r="16" spans="1:21" ht="12.75" customHeight="1">
      <c r="A16" s="3"/>
      <c r="B16" s="4"/>
      <c r="C16" s="4"/>
      <c r="D16" s="4"/>
      <c r="E16" s="4"/>
      <c r="F16" s="4"/>
    </row>
    <row r="17" spans="1:29" ht="12.75" customHeight="1">
      <c r="A17" s="3"/>
      <c r="B17" s="4"/>
      <c r="C17" s="4"/>
      <c r="D17" s="4"/>
      <c r="E17" s="4"/>
      <c r="F17" s="4"/>
    </row>
    <row r="18" spans="1:29" ht="12.75" customHeight="1">
      <c r="A18" s="3"/>
      <c r="B18" s="4"/>
      <c r="C18" s="4"/>
      <c r="D18" s="4"/>
      <c r="E18" s="4"/>
      <c r="F18" s="4"/>
      <c r="Q18" s="3"/>
      <c r="R18" s="110"/>
      <c r="S18" s="110"/>
      <c r="T18" s="110"/>
      <c r="U18" s="110"/>
      <c r="V18" s="110"/>
      <c r="W18" s="110"/>
      <c r="X18" s="110"/>
      <c r="Y18" s="110"/>
      <c r="Z18" s="110"/>
      <c r="AA18" s="110"/>
      <c r="AB18" s="110"/>
      <c r="AC18" s="110"/>
    </row>
    <row r="19" spans="1:29" ht="12.75" customHeight="1">
      <c r="A19" s="3"/>
      <c r="B19" s="4"/>
      <c r="C19" s="4"/>
      <c r="D19" s="4"/>
      <c r="E19" s="4"/>
      <c r="F19" s="4"/>
      <c r="Q19" s="4"/>
      <c r="R19" s="4"/>
      <c r="S19" s="4"/>
      <c r="T19" s="4"/>
      <c r="U19" s="4"/>
      <c r="V19" s="4"/>
      <c r="W19" s="4"/>
      <c r="X19" s="4"/>
      <c r="Y19" s="4"/>
      <c r="Z19" s="4"/>
      <c r="AA19" s="4"/>
      <c r="AB19" s="4"/>
      <c r="AC19" s="4"/>
    </row>
    <row r="20" spans="1:29" ht="12.75" customHeight="1">
      <c r="A20" s="3"/>
      <c r="B20" s="4"/>
      <c r="C20" s="4"/>
      <c r="D20" s="4"/>
      <c r="E20" s="4"/>
      <c r="F20" s="4"/>
      <c r="Q20" s="4"/>
      <c r="R20" s="4"/>
      <c r="S20" s="4"/>
      <c r="T20" s="4"/>
      <c r="U20" s="4"/>
      <c r="V20" s="4"/>
      <c r="W20" s="4"/>
      <c r="X20" s="4"/>
      <c r="Y20" s="4"/>
      <c r="Z20" s="4"/>
      <c r="AA20" s="4"/>
      <c r="AB20" s="4"/>
      <c r="AC20" s="4"/>
    </row>
    <row r="21" spans="1:29" ht="12.75" customHeight="1">
      <c r="A21" s="3"/>
      <c r="B21" s="4"/>
      <c r="C21" s="4"/>
      <c r="D21" s="4"/>
      <c r="E21" s="4"/>
      <c r="F21" s="4"/>
      <c r="Q21" s="4"/>
      <c r="R21" s="4"/>
      <c r="S21" s="4"/>
      <c r="T21" s="4"/>
      <c r="U21" s="4"/>
      <c r="V21" s="4"/>
      <c r="W21" s="4"/>
      <c r="X21" s="4"/>
      <c r="Y21" s="4"/>
      <c r="Z21" s="4"/>
      <c r="AA21" s="4"/>
      <c r="AB21" s="4"/>
      <c r="AC21" s="4"/>
    </row>
    <row r="22" spans="1:29" ht="12.75" customHeight="1">
      <c r="A22" s="3"/>
      <c r="B22" s="4"/>
      <c r="C22" s="4"/>
      <c r="D22" s="4"/>
      <c r="E22" s="4"/>
      <c r="F22" s="4"/>
      <c r="Q22" s="4"/>
      <c r="R22" s="4"/>
      <c r="S22" s="4"/>
      <c r="T22" s="4"/>
      <c r="U22" s="4"/>
      <c r="V22" s="4"/>
      <c r="W22" s="4"/>
      <c r="X22" s="4"/>
      <c r="Y22" s="4"/>
      <c r="Z22" s="4"/>
      <c r="AA22" s="4"/>
      <c r="AB22" s="4"/>
      <c r="AC22" s="4"/>
    </row>
    <row r="23" spans="1:29" ht="12.75" customHeight="1">
      <c r="A23" s="3"/>
      <c r="B23" s="4"/>
      <c r="C23" s="4"/>
      <c r="D23" s="4"/>
      <c r="E23" s="4"/>
      <c r="F23" s="4"/>
      <c r="Q23" s="4"/>
      <c r="R23" s="4"/>
      <c r="S23" s="4"/>
      <c r="T23" s="4"/>
      <c r="U23" s="4"/>
      <c r="V23" s="4"/>
      <c r="W23" s="4"/>
      <c r="X23" s="4"/>
      <c r="Y23" s="4"/>
      <c r="Z23" s="4"/>
      <c r="AA23" s="4"/>
      <c r="AB23" s="4"/>
      <c r="AC23" s="4"/>
    </row>
    <row r="24" spans="1:29" ht="12.75" customHeight="1">
      <c r="A24" s="3"/>
      <c r="B24" s="4"/>
      <c r="C24" s="4"/>
      <c r="D24" s="4"/>
      <c r="E24" s="4"/>
      <c r="F24" s="4"/>
      <c r="Q24" s="4"/>
      <c r="R24" s="4"/>
      <c r="S24" s="4"/>
      <c r="T24" s="4"/>
      <c r="U24" s="4"/>
      <c r="V24" s="4"/>
      <c r="W24" s="4"/>
      <c r="X24" s="4"/>
      <c r="Y24" s="4"/>
      <c r="Z24" s="4"/>
      <c r="AA24" s="4"/>
      <c r="AB24" s="4"/>
      <c r="AC24" s="4"/>
    </row>
    <row r="25" spans="1:29" ht="12.75" customHeight="1">
      <c r="A25" s="3"/>
      <c r="B25" s="4"/>
      <c r="C25" s="4"/>
      <c r="D25" s="4"/>
      <c r="E25" s="4"/>
      <c r="F25" s="4"/>
    </row>
    <row r="26" spans="1:29" ht="12.75" customHeight="1">
      <c r="A26" s="3"/>
      <c r="B26" s="4"/>
      <c r="C26" s="4"/>
      <c r="D26" s="4"/>
      <c r="E26" s="4"/>
      <c r="F26" s="4"/>
    </row>
    <row r="27" spans="1:29" ht="12.75" customHeight="1">
      <c r="A27" s="3"/>
      <c r="B27" s="4"/>
      <c r="C27" s="4"/>
      <c r="D27" s="4"/>
      <c r="E27" s="4"/>
      <c r="F27" s="4"/>
    </row>
    <row r="28" spans="1:29" ht="12.75" customHeight="1">
      <c r="A28" s="3"/>
      <c r="B28" s="4"/>
      <c r="C28" s="4"/>
      <c r="D28" s="4"/>
      <c r="E28" s="4"/>
      <c r="F28" s="4"/>
    </row>
    <row r="29" spans="1:29" ht="12.75" customHeight="1">
      <c r="A29" s="3"/>
      <c r="B29" s="4"/>
      <c r="C29" s="4"/>
      <c r="D29" s="4"/>
      <c r="E29" s="4"/>
      <c r="F29" s="4"/>
    </row>
    <row r="30" spans="1:29" ht="12.75" customHeight="1">
      <c r="A30" s="3"/>
      <c r="B30" s="4"/>
      <c r="C30" s="4"/>
      <c r="D30" s="4"/>
      <c r="E30" s="4"/>
      <c r="F30" s="4"/>
    </row>
    <row r="31" spans="1:29" ht="12.75" customHeight="1">
      <c r="A31" s="3"/>
      <c r="B31" s="4"/>
      <c r="C31" s="4"/>
      <c r="D31" s="4"/>
      <c r="E31" s="4"/>
      <c r="F31" s="4"/>
    </row>
    <row r="32" spans="1:29" ht="12.75" customHeight="1">
      <c r="A32" s="3"/>
      <c r="B32" s="4"/>
      <c r="C32" s="4"/>
      <c r="D32" s="4"/>
      <c r="E32" s="4"/>
      <c r="F32" s="4"/>
    </row>
    <row r="33" spans="1:6" ht="12.75" customHeight="1">
      <c r="A33" s="3"/>
      <c r="B33" s="4"/>
      <c r="C33" s="4"/>
      <c r="D33" s="4"/>
      <c r="E33" s="4"/>
      <c r="F33" s="4"/>
    </row>
    <row r="34" spans="1:6" ht="12.75" customHeight="1">
      <c r="A34" s="3"/>
      <c r="B34" s="4"/>
      <c r="C34" s="4"/>
      <c r="D34" s="4"/>
      <c r="E34" s="4"/>
      <c r="F34" s="4"/>
    </row>
    <row r="35" spans="1:6" ht="12.75" customHeight="1">
      <c r="A35" s="3"/>
      <c r="B35" s="4"/>
      <c r="C35" s="4"/>
      <c r="D35" s="4"/>
      <c r="E35" s="4"/>
      <c r="F35" s="4"/>
    </row>
    <row r="36" spans="1:6" ht="12.75" customHeight="1">
      <c r="A36" s="3"/>
      <c r="B36" s="4"/>
      <c r="C36" s="4"/>
      <c r="D36" s="4"/>
      <c r="E36" s="4"/>
      <c r="F36" s="4"/>
    </row>
    <row r="37" spans="1:6" ht="12.75" customHeight="1">
      <c r="A37" s="3"/>
      <c r="B37" s="4"/>
      <c r="C37" s="4"/>
      <c r="D37" s="4"/>
      <c r="E37" s="4"/>
      <c r="F37" s="4"/>
    </row>
    <row r="38" spans="1:6" ht="12.75" customHeight="1">
      <c r="A38" s="3"/>
      <c r="B38" s="4"/>
      <c r="C38" s="4"/>
      <c r="D38" s="4"/>
      <c r="E38" s="4"/>
      <c r="F38" s="4"/>
    </row>
    <row r="39" spans="1:6" ht="12.75" customHeight="1">
      <c r="A39" s="3"/>
      <c r="B39" s="4"/>
      <c r="C39" s="4"/>
      <c r="D39" s="4"/>
      <c r="E39" s="4"/>
      <c r="F39" s="4"/>
    </row>
    <row r="40" spans="1:6" ht="12.75" customHeight="1">
      <c r="A40" s="3"/>
      <c r="B40" s="4"/>
      <c r="C40" s="4"/>
      <c r="D40" s="4"/>
      <c r="E40" s="4"/>
      <c r="F40" s="4"/>
    </row>
    <row r="41" spans="1:6" ht="12.75" customHeight="1">
      <c r="A41" s="3"/>
      <c r="B41" s="4"/>
      <c r="C41" s="4"/>
      <c r="D41" s="4"/>
      <c r="E41" s="4"/>
      <c r="F41" s="4"/>
    </row>
    <row r="42" spans="1:6" ht="12.75" customHeight="1">
      <c r="A42" s="3"/>
      <c r="B42" s="4"/>
      <c r="C42" s="4"/>
      <c r="D42" s="4"/>
      <c r="E42" s="4"/>
      <c r="F42" s="4"/>
    </row>
    <row r="43" spans="1:6" ht="12.75" customHeight="1">
      <c r="A43" s="3"/>
      <c r="B43" s="4"/>
      <c r="C43" s="4"/>
      <c r="D43" s="4"/>
      <c r="E43" s="4"/>
      <c r="F43" s="4"/>
    </row>
    <row r="44" spans="1:6" ht="12.75" customHeight="1">
      <c r="A44" s="3"/>
      <c r="B44" s="4"/>
      <c r="C44" s="4"/>
      <c r="D44" s="4"/>
      <c r="E44" s="4"/>
      <c r="F44" s="4"/>
    </row>
    <row r="45" spans="1:6" ht="12.75" customHeight="1">
      <c r="A45" s="3"/>
      <c r="B45" s="4"/>
      <c r="C45" s="4"/>
      <c r="D45" s="4"/>
      <c r="E45" s="4"/>
      <c r="F45" s="4"/>
    </row>
    <row r="46" spans="1:6" ht="12.75" customHeight="1">
      <c r="A46" s="3"/>
      <c r="B46" s="4"/>
      <c r="C46" s="4"/>
      <c r="D46" s="4"/>
      <c r="E46" s="4"/>
      <c r="F46" s="4"/>
    </row>
    <row r="47" spans="1:6" ht="12.75" customHeight="1">
      <c r="A47" s="3"/>
      <c r="B47" s="4"/>
      <c r="C47" s="4"/>
      <c r="D47" s="4"/>
      <c r="E47" s="4"/>
      <c r="F47" s="4"/>
    </row>
    <row r="48" spans="1:6" ht="12.75" customHeight="1">
      <c r="A48" s="3"/>
      <c r="B48" s="4"/>
      <c r="C48" s="4"/>
      <c r="D48" s="4"/>
      <c r="E48" s="4"/>
      <c r="F48" s="4"/>
    </row>
    <row r="49" spans="1:6" ht="12.75" customHeight="1">
      <c r="A49" s="3"/>
      <c r="B49" s="4"/>
      <c r="C49" s="4"/>
      <c r="D49" s="4"/>
      <c r="E49" s="4"/>
      <c r="F49" s="4"/>
    </row>
    <row r="50" spans="1:6" ht="12.75" customHeight="1">
      <c r="A50" s="3"/>
      <c r="B50" s="4"/>
      <c r="C50" s="4"/>
      <c r="D50" s="4"/>
      <c r="E50" s="4"/>
      <c r="F50" s="4"/>
    </row>
    <row r="51" spans="1:6" ht="12.75" customHeight="1">
      <c r="A51" s="3"/>
      <c r="B51" s="4"/>
      <c r="C51" s="4"/>
      <c r="D51" s="4"/>
      <c r="E51" s="4"/>
      <c r="F51" s="4"/>
    </row>
    <row r="52" spans="1:6" ht="12.75" customHeight="1">
      <c r="A52" s="3"/>
      <c r="B52" s="4"/>
      <c r="C52" s="4"/>
      <c r="D52" s="4"/>
      <c r="E52" s="4"/>
      <c r="F52" s="4"/>
    </row>
    <row r="53" spans="1:6" ht="12.75" customHeight="1">
      <c r="A53" s="3"/>
      <c r="B53" s="4"/>
      <c r="C53" s="4"/>
      <c r="D53" s="4"/>
      <c r="E53" s="4"/>
      <c r="F53" s="4"/>
    </row>
    <row r="54" spans="1:6" ht="12.75" customHeight="1">
      <c r="A54" s="3"/>
      <c r="B54" s="4"/>
      <c r="C54" s="4"/>
      <c r="D54" s="4"/>
      <c r="E54" s="4"/>
      <c r="F54" s="4"/>
    </row>
    <row r="55" spans="1:6" ht="12.75" customHeight="1">
      <c r="A55" s="3"/>
      <c r="B55" s="4"/>
      <c r="C55" s="4"/>
      <c r="D55" s="4"/>
      <c r="E55" s="4"/>
      <c r="F55" s="4"/>
    </row>
    <row r="56" spans="1:6" ht="12.75" customHeight="1">
      <c r="A56" s="3"/>
      <c r="B56" s="4"/>
      <c r="C56" s="4"/>
      <c r="D56" s="4"/>
      <c r="E56" s="4"/>
      <c r="F56" s="4"/>
    </row>
    <row r="57" spans="1:6" ht="12.75" customHeight="1">
      <c r="A57" s="3"/>
      <c r="B57" s="4"/>
      <c r="C57" s="4"/>
      <c r="D57" s="4"/>
      <c r="E57" s="4"/>
      <c r="F57" s="4"/>
    </row>
    <row r="58" spans="1:6" ht="12.75" customHeight="1">
      <c r="A58" s="3"/>
      <c r="B58" s="4"/>
      <c r="C58" s="4"/>
      <c r="D58" s="4"/>
      <c r="E58" s="4"/>
      <c r="F58" s="4"/>
    </row>
    <row r="59" spans="1:6" ht="12.75" customHeight="1">
      <c r="A59" s="3"/>
      <c r="B59" s="4"/>
      <c r="C59" s="4"/>
      <c r="D59" s="4"/>
      <c r="E59" s="4"/>
      <c r="F59" s="4"/>
    </row>
    <row r="60" spans="1:6" ht="12.75" customHeight="1">
      <c r="A60" s="3"/>
      <c r="B60" s="4"/>
      <c r="C60" s="4"/>
      <c r="D60" s="4"/>
      <c r="E60" s="4"/>
      <c r="F60" s="4"/>
    </row>
    <row r="61" spans="1:6" ht="12.75" customHeight="1">
      <c r="A61" s="3"/>
      <c r="B61" s="4"/>
      <c r="C61" s="4"/>
      <c r="D61" s="4"/>
      <c r="E61" s="4"/>
      <c r="F61" s="4"/>
    </row>
    <row r="62" spans="1:6" ht="12.75" customHeight="1">
      <c r="A62" s="3"/>
      <c r="B62" s="4"/>
      <c r="C62" s="4"/>
      <c r="D62" s="4"/>
      <c r="E62" s="4"/>
      <c r="F62" s="4"/>
    </row>
    <row r="63" spans="1:6" ht="12.75" customHeight="1">
      <c r="A63" s="3"/>
      <c r="B63" s="4"/>
      <c r="C63" s="4"/>
      <c r="D63" s="4"/>
      <c r="E63" s="4"/>
      <c r="F63" s="4"/>
    </row>
    <row r="64" spans="1:6" ht="12.75" customHeight="1">
      <c r="A64" s="3"/>
      <c r="B64" s="4"/>
      <c r="C64" s="4"/>
      <c r="D64" s="4"/>
      <c r="E64" s="4"/>
      <c r="F64" s="4"/>
    </row>
    <row r="65" spans="1:6" ht="12.75" customHeight="1">
      <c r="A65" s="3"/>
      <c r="B65" s="4"/>
      <c r="C65" s="4"/>
      <c r="D65" s="4"/>
      <c r="E65" s="4"/>
      <c r="F65" s="4"/>
    </row>
    <row r="66" spans="1:6" ht="12.75" customHeight="1">
      <c r="A66" s="3"/>
      <c r="B66" s="4"/>
      <c r="C66" s="4"/>
      <c r="D66" s="4"/>
      <c r="E66" s="4"/>
      <c r="F66" s="4"/>
    </row>
    <row r="67" spans="1:6" ht="12.75" customHeight="1">
      <c r="A67" s="3"/>
      <c r="B67" s="4"/>
      <c r="C67" s="4"/>
      <c r="D67" s="4"/>
      <c r="E67" s="4"/>
      <c r="F67" s="4"/>
    </row>
    <row r="68" spans="1:6" ht="12.75" customHeight="1">
      <c r="A68" s="3"/>
      <c r="B68" s="4"/>
      <c r="C68" s="4"/>
      <c r="D68" s="4"/>
      <c r="E68" s="4"/>
      <c r="F68" s="4"/>
    </row>
    <row r="69" spans="1:6" ht="12.75" customHeight="1">
      <c r="A69" s="3"/>
      <c r="B69" s="4"/>
      <c r="C69" s="4"/>
      <c r="D69" s="4"/>
      <c r="E69" s="4"/>
      <c r="F69" s="4"/>
    </row>
    <row r="70" spans="1:6" ht="12.75" customHeight="1">
      <c r="A70" s="3"/>
      <c r="B70" s="4"/>
      <c r="C70" s="4"/>
      <c r="D70" s="4"/>
      <c r="E70" s="4"/>
      <c r="F70" s="4"/>
    </row>
    <row r="71" spans="1:6" ht="12.75" customHeight="1">
      <c r="A71" s="3"/>
      <c r="B71" s="4"/>
      <c r="C71" s="4"/>
      <c r="D71" s="4"/>
      <c r="E71" s="4"/>
      <c r="F71" s="4"/>
    </row>
    <row r="72" spans="1:6" ht="12.75" customHeight="1">
      <c r="A72" s="3"/>
      <c r="B72" s="4"/>
      <c r="C72" s="4"/>
      <c r="D72" s="4"/>
      <c r="E72" s="4"/>
      <c r="F72" s="4"/>
    </row>
    <row r="73" spans="1:6" ht="12.75" customHeight="1">
      <c r="A73" s="3"/>
      <c r="B73" s="4"/>
      <c r="C73" s="4"/>
      <c r="D73" s="4"/>
      <c r="E73" s="4"/>
      <c r="F73" s="4"/>
    </row>
    <row r="74" spans="1:6" ht="12.75" customHeight="1">
      <c r="A74" s="3"/>
      <c r="B74" s="4"/>
      <c r="C74" s="4"/>
      <c r="D74" s="4"/>
      <c r="E74" s="4"/>
      <c r="F74" s="4"/>
    </row>
    <row r="75" spans="1:6" ht="12.75" customHeight="1">
      <c r="A75" s="3"/>
      <c r="B75" s="4"/>
      <c r="C75" s="4"/>
      <c r="D75" s="4"/>
      <c r="E75" s="4"/>
      <c r="F75" s="4"/>
    </row>
    <row r="76" spans="1:6" ht="12.75" customHeight="1">
      <c r="A76" s="3"/>
      <c r="B76" s="4"/>
      <c r="C76" s="4"/>
      <c r="D76" s="4"/>
      <c r="E76" s="4"/>
      <c r="F76" s="4"/>
    </row>
    <row r="77" spans="1:6" ht="12.75" customHeight="1">
      <c r="A77" s="3"/>
      <c r="B77" s="4"/>
      <c r="C77" s="4"/>
      <c r="D77" s="4"/>
      <c r="E77" s="4"/>
      <c r="F77" s="4"/>
    </row>
    <row r="78" spans="1:6" ht="12.75" customHeight="1">
      <c r="A78" s="3"/>
      <c r="B78" s="4"/>
      <c r="C78" s="4"/>
      <c r="D78" s="4"/>
      <c r="E78" s="4"/>
      <c r="F78" s="4"/>
    </row>
    <row r="79" spans="1:6" ht="12.75" customHeight="1">
      <c r="A79" s="3"/>
      <c r="B79" s="5"/>
      <c r="C79" s="5"/>
      <c r="D79" s="5"/>
      <c r="E79" s="5"/>
    </row>
    <row r="80" spans="1:6" ht="12.75" customHeight="1">
      <c r="A80" s="3"/>
      <c r="B80" s="5"/>
      <c r="C80" s="5"/>
      <c r="D80" s="5"/>
      <c r="E80" s="5"/>
    </row>
    <row r="81" spans="1:5" ht="12.75" customHeight="1">
      <c r="A81" s="3"/>
      <c r="B81" s="5"/>
      <c r="C81" s="5"/>
      <c r="D81" s="5"/>
      <c r="E81" s="5"/>
    </row>
    <row r="82" spans="1:5" ht="12.75" customHeight="1">
      <c r="A82" s="3"/>
      <c r="B82" s="5"/>
      <c r="C82" s="5"/>
      <c r="D82" s="5"/>
      <c r="E82" s="5"/>
    </row>
    <row r="83" spans="1:5" ht="12.75" customHeight="1">
      <c r="A83" s="3"/>
      <c r="B83" s="5"/>
      <c r="C83" s="5"/>
      <c r="D83" s="5"/>
      <c r="E83" s="5"/>
    </row>
    <row r="84" spans="1:5" ht="12.75" customHeight="1">
      <c r="A84" s="3"/>
      <c r="B84" s="5"/>
      <c r="C84" s="5"/>
      <c r="D84" s="5"/>
      <c r="E84" s="5"/>
    </row>
    <row r="85" spans="1:5" ht="12.75" customHeight="1">
      <c r="A85" s="3"/>
      <c r="B85" s="5"/>
      <c r="C85" s="5"/>
      <c r="D85" s="5"/>
      <c r="E85" s="5"/>
    </row>
    <row r="86" spans="1:5" ht="12.75" customHeight="1">
      <c r="A86" s="3"/>
      <c r="B86" s="5"/>
      <c r="C86" s="5"/>
      <c r="D86" s="5"/>
      <c r="E86" s="5"/>
    </row>
    <row r="87" spans="1:5" ht="12.75" customHeight="1">
      <c r="A87" s="3"/>
      <c r="B87" s="5"/>
      <c r="C87" s="5"/>
      <c r="D87" s="5"/>
      <c r="E87" s="5"/>
    </row>
    <row r="88" spans="1:5" ht="12.75" customHeight="1">
      <c r="A88" s="3"/>
      <c r="B88" s="5"/>
      <c r="C88" s="5"/>
      <c r="D88" s="5"/>
      <c r="E88" s="5"/>
    </row>
    <row r="89" spans="1:5" ht="12.75" customHeight="1">
      <c r="A89" s="3"/>
      <c r="B89" s="5"/>
      <c r="C89" s="5"/>
      <c r="D89" s="5"/>
      <c r="E89" s="5"/>
    </row>
    <row r="90" spans="1:5" ht="12.75" customHeight="1">
      <c r="A90" s="3"/>
      <c r="B90" s="5"/>
      <c r="C90" s="5"/>
      <c r="D90" s="5"/>
      <c r="E90" s="5"/>
    </row>
    <row r="91" spans="1:5" ht="12.75" customHeight="1">
      <c r="A91" s="3"/>
      <c r="B91" s="5"/>
      <c r="C91" s="5"/>
      <c r="D91" s="5"/>
      <c r="E91" s="5"/>
    </row>
    <row r="92" spans="1:5" ht="12.75" customHeight="1">
      <c r="A92" s="3"/>
      <c r="B92" s="5"/>
      <c r="C92" s="5"/>
      <c r="D92" s="5"/>
      <c r="E92" s="5"/>
    </row>
    <row r="93" spans="1:5" ht="12.75" customHeight="1">
      <c r="A93" s="3"/>
      <c r="B93" s="5"/>
      <c r="C93" s="5"/>
      <c r="D93" s="5"/>
      <c r="E93" s="5"/>
    </row>
    <row r="94" spans="1:5" ht="12.75" customHeight="1">
      <c r="A94" s="3"/>
      <c r="B94" s="5"/>
      <c r="C94" s="5"/>
      <c r="D94" s="5"/>
      <c r="E94" s="5"/>
    </row>
    <row r="95" spans="1:5" ht="12.75" customHeight="1">
      <c r="A95" s="3"/>
      <c r="B95" s="5"/>
      <c r="C95" s="5"/>
      <c r="D95" s="5"/>
      <c r="E95" s="5"/>
    </row>
    <row r="96" spans="1:5" ht="12.75" customHeight="1">
      <c r="A96" s="3"/>
      <c r="B96" s="5"/>
      <c r="C96" s="5"/>
      <c r="D96" s="5"/>
      <c r="E96" s="5"/>
    </row>
    <row r="97" spans="1:5" ht="12.75" customHeight="1">
      <c r="A97" s="3"/>
      <c r="B97" s="5"/>
      <c r="C97" s="5"/>
      <c r="D97" s="5"/>
      <c r="E97" s="5"/>
    </row>
    <row r="98" spans="1:5" ht="12.75" customHeight="1">
      <c r="A98" s="3"/>
      <c r="B98" s="5"/>
      <c r="C98" s="5"/>
      <c r="D98" s="5"/>
      <c r="E98" s="5"/>
    </row>
    <row r="99" spans="1:5" ht="12.75" customHeight="1">
      <c r="A99" s="3"/>
      <c r="B99" s="5"/>
      <c r="C99" s="5"/>
      <c r="D99" s="5"/>
      <c r="E99" s="5"/>
    </row>
    <row r="100" spans="1:5" ht="12.75" customHeight="1">
      <c r="A100" s="3"/>
      <c r="B100" s="5"/>
      <c r="C100" s="5"/>
      <c r="D100" s="5"/>
      <c r="E100" s="5"/>
    </row>
    <row r="101" spans="1:5" ht="12.75" customHeight="1">
      <c r="A101" s="3"/>
      <c r="B101" s="5"/>
      <c r="C101" s="5"/>
      <c r="D101" s="5"/>
      <c r="E101" s="5"/>
    </row>
    <row r="102" spans="1:5" ht="12.75" customHeight="1">
      <c r="A102" s="3"/>
      <c r="B102" s="5"/>
      <c r="C102" s="5"/>
      <c r="D102" s="5"/>
      <c r="E102" s="5"/>
    </row>
    <row r="103" spans="1:5" ht="12.75" customHeight="1">
      <c r="A103" s="3"/>
      <c r="B103" s="5"/>
      <c r="C103" s="5"/>
      <c r="D103" s="5"/>
      <c r="E103" s="5"/>
    </row>
    <row r="104" spans="1:5" ht="12.75" customHeight="1">
      <c r="A104" s="3"/>
      <c r="B104" s="5"/>
      <c r="C104" s="5"/>
      <c r="D104" s="5"/>
      <c r="E104" s="5"/>
    </row>
    <row r="105" spans="1:5" ht="12.75" customHeight="1">
      <c r="A105" s="3"/>
      <c r="B105" s="5"/>
      <c r="C105" s="5"/>
      <c r="D105" s="5"/>
      <c r="E105" s="5"/>
    </row>
    <row r="106" spans="1:5" ht="12.75" customHeight="1">
      <c r="A106" s="3"/>
      <c r="B106" s="5"/>
      <c r="C106" s="5"/>
      <c r="D106" s="5"/>
      <c r="E106" s="5"/>
    </row>
    <row r="107" spans="1:5" ht="12.75" customHeight="1">
      <c r="A107" s="3"/>
      <c r="B107" s="5"/>
      <c r="C107" s="5"/>
      <c r="D107" s="5"/>
      <c r="E107" s="5"/>
    </row>
    <row r="108" spans="1:5" ht="12.75" customHeight="1">
      <c r="A108" s="3"/>
      <c r="B108" s="5"/>
      <c r="C108" s="5"/>
      <c r="D108" s="5"/>
      <c r="E108" s="5"/>
    </row>
    <row r="109" spans="1:5" ht="12.75" customHeight="1">
      <c r="A109" s="3"/>
      <c r="B109" s="5"/>
      <c r="C109" s="5"/>
      <c r="D109" s="5"/>
      <c r="E109" s="5"/>
    </row>
    <row r="110" spans="1:5" ht="12.75" customHeight="1">
      <c r="A110" s="3"/>
      <c r="B110" s="5"/>
      <c r="C110" s="5"/>
      <c r="D110" s="5"/>
      <c r="E110" s="5"/>
    </row>
    <row r="111" spans="1:5" ht="12.75" customHeight="1">
      <c r="A111" s="3"/>
      <c r="B111" s="5"/>
      <c r="C111" s="5"/>
      <c r="D111" s="5"/>
      <c r="E111" s="5"/>
    </row>
    <row r="112" spans="1:5" ht="12.75" customHeight="1">
      <c r="A112" s="3"/>
      <c r="B112" s="5"/>
      <c r="C112" s="5"/>
      <c r="D112" s="5"/>
      <c r="E112" s="5"/>
    </row>
    <row r="113" spans="1:5" ht="12.75" customHeight="1">
      <c r="A113" s="3"/>
      <c r="B113" s="5"/>
      <c r="C113" s="5"/>
      <c r="D113" s="5"/>
      <c r="E113" s="5"/>
    </row>
    <row r="114" spans="1:5" ht="12.75" customHeight="1">
      <c r="A114" s="3"/>
      <c r="B114" s="5"/>
      <c r="C114" s="5"/>
      <c r="D114" s="5"/>
      <c r="E114" s="5"/>
    </row>
    <row r="115" spans="1:5" ht="12.75" customHeight="1">
      <c r="A115" s="3"/>
      <c r="B115" s="5"/>
      <c r="C115" s="5"/>
      <c r="D115" s="5"/>
      <c r="E115" s="5"/>
    </row>
    <row r="116" spans="1:5" ht="12.75" customHeight="1">
      <c r="A116" s="3"/>
      <c r="B116" s="5"/>
      <c r="C116" s="5"/>
      <c r="D116" s="5"/>
      <c r="E116" s="5"/>
    </row>
    <row r="117" spans="1:5" ht="12.75" customHeight="1">
      <c r="A117" s="3"/>
      <c r="B117" s="5"/>
      <c r="C117" s="5"/>
      <c r="D117" s="5"/>
      <c r="E117" s="5"/>
    </row>
    <row r="118" spans="1:5" ht="12.75" customHeight="1">
      <c r="A118" s="3"/>
      <c r="B118" s="5"/>
      <c r="C118" s="5"/>
      <c r="D118" s="5"/>
      <c r="E118" s="5"/>
    </row>
    <row r="119" spans="1:5" ht="12.75" customHeight="1">
      <c r="A119" s="3"/>
      <c r="B119" s="5"/>
      <c r="C119" s="5"/>
      <c r="D119" s="5"/>
      <c r="E119" s="5"/>
    </row>
    <row r="120" spans="1:5" ht="12.75" customHeight="1">
      <c r="A120" s="3"/>
      <c r="B120" s="5"/>
      <c r="C120" s="5"/>
      <c r="D120" s="5"/>
      <c r="E120" s="5"/>
    </row>
    <row r="121" spans="1:5" ht="12.75" customHeight="1">
      <c r="A121" s="3"/>
      <c r="B121" s="5"/>
      <c r="C121" s="5"/>
      <c r="D121" s="5"/>
      <c r="E121" s="5"/>
    </row>
    <row r="122" spans="1:5" ht="12.75" customHeight="1">
      <c r="A122" s="3"/>
      <c r="B122" s="5"/>
      <c r="C122" s="5"/>
      <c r="D122" s="5"/>
      <c r="E122" s="5"/>
    </row>
    <row r="123" spans="1:5" ht="12.75" customHeight="1">
      <c r="A123" s="3"/>
      <c r="B123" s="5"/>
      <c r="C123" s="5"/>
      <c r="D123" s="5"/>
      <c r="E123" s="5"/>
    </row>
    <row r="124" spans="1:5" ht="12.75" customHeight="1">
      <c r="A124" s="3"/>
      <c r="B124" s="5"/>
      <c r="C124" s="5"/>
      <c r="D124" s="5"/>
      <c r="E124" s="5"/>
    </row>
    <row r="125" spans="1:5" ht="12.75" customHeight="1">
      <c r="A125" s="3"/>
      <c r="B125" s="5"/>
      <c r="C125" s="5"/>
      <c r="D125" s="5"/>
      <c r="E125" s="5"/>
    </row>
    <row r="126" spans="1:5" ht="12.75" customHeight="1">
      <c r="A126" s="3"/>
      <c r="B126" s="5"/>
      <c r="C126" s="5"/>
      <c r="D126" s="5"/>
      <c r="E126" s="5"/>
    </row>
    <row r="127" spans="1:5" ht="12.75" customHeight="1">
      <c r="A127" s="3"/>
      <c r="B127" s="5"/>
      <c r="C127" s="5"/>
      <c r="D127" s="5"/>
      <c r="E127" s="5"/>
    </row>
    <row r="128" spans="1:5" ht="12.75" customHeight="1">
      <c r="A128" s="3"/>
      <c r="B128" s="5"/>
      <c r="C128" s="5"/>
      <c r="D128" s="5"/>
      <c r="E128" s="5"/>
    </row>
    <row r="129" spans="1:5" ht="12.75" customHeight="1">
      <c r="A129" s="3"/>
      <c r="B129" s="5"/>
      <c r="C129" s="5"/>
      <c r="D129" s="5"/>
      <c r="E129" s="5"/>
    </row>
    <row r="130" spans="1:5" ht="12.75" customHeight="1">
      <c r="A130" s="3"/>
      <c r="B130" s="5"/>
      <c r="C130" s="5"/>
      <c r="D130" s="5"/>
      <c r="E130" s="5"/>
    </row>
    <row r="131" spans="1:5" ht="12.75" customHeight="1">
      <c r="A131" s="3"/>
      <c r="B131" s="5"/>
      <c r="C131" s="5"/>
      <c r="D131" s="5"/>
      <c r="E131" s="5"/>
    </row>
    <row r="132" spans="1:5" ht="12.75" customHeight="1">
      <c r="A132" s="3"/>
      <c r="B132" s="5"/>
      <c r="C132" s="5"/>
      <c r="D132" s="5"/>
      <c r="E132" s="5"/>
    </row>
    <row r="133" spans="1:5" ht="12.75" customHeight="1">
      <c r="A133" s="3"/>
      <c r="B133" s="5"/>
      <c r="C133" s="5"/>
      <c r="D133" s="5"/>
      <c r="E133" s="5"/>
    </row>
    <row r="134" spans="1:5" ht="12.75" customHeight="1">
      <c r="A134" s="3"/>
      <c r="B134" s="5"/>
      <c r="C134" s="5"/>
      <c r="D134" s="5"/>
      <c r="E134" s="5"/>
    </row>
    <row r="135" spans="1:5" ht="12.75" customHeight="1">
      <c r="A135" s="3"/>
      <c r="B135" s="5"/>
      <c r="C135" s="5"/>
      <c r="D135" s="5"/>
      <c r="E135" s="5"/>
    </row>
    <row r="136" spans="1:5" ht="12.75" customHeight="1">
      <c r="A136" s="3"/>
      <c r="B136" s="5"/>
      <c r="C136" s="5"/>
      <c r="D136" s="5"/>
      <c r="E136" s="5"/>
    </row>
    <row r="137" spans="1:5" ht="12.75" customHeight="1">
      <c r="A137" s="3"/>
      <c r="B137" s="5"/>
      <c r="C137" s="5"/>
      <c r="D137" s="5"/>
      <c r="E137" s="5"/>
    </row>
    <row r="138" spans="1:5" ht="12.75" customHeight="1">
      <c r="A138" s="3"/>
      <c r="B138" s="5"/>
      <c r="C138" s="5"/>
      <c r="D138" s="5"/>
      <c r="E138" s="5"/>
    </row>
    <row r="139" spans="1:5" ht="12.75" customHeight="1">
      <c r="A139" s="3"/>
      <c r="B139" s="5"/>
      <c r="C139" s="5"/>
      <c r="D139" s="5"/>
      <c r="E139" s="5"/>
    </row>
    <row r="140" spans="1:5" ht="12.75" customHeight="1">
      <c r="A140" s="3"/>
      <c r="B140" s="5"/>
      <c r="C140" s="5"/>
      <c r="D140" s="5"/>
      <c r="E140" s="5"/>
    </row>
    <row r="141" spans="1:5" ht="12.75" customHeight="1">
      <c r="A141" s="3"/>
      <c r="B141" s="5"/>
      <c r="C141" s="5"/>
      <c r="D141" s="5"/>
      <c r="E141" s="5"/>
    </row>
    <row r="142" spans="1:5" ht="12.75" customHeight="1">
      <c r="A142" s="3"/>
      <c r="B142" s="5"/>
      <c r="C142" s="5"/>
      <c r="D142" s="5"/>
      <c r="E142" s="5"/>
    </row>
    <row r="143" spans="1:5" ht="12.75" customHeight="1">
      <c r="A143" s="3"/>
      <c r="B143" s="5"/>
      <c r="C143" s="5"/>
      <c r="D143" s="5"/>
      <c r="E143" s="5"/>
    </row>
    <row r="144" spans="1:5" ht="12.75" customHeight="1">
      <c r="A144" s="3"/>
      <c r="B144" s="5"/>
      <c r="C144" s="5"/>
      <c r="D144" s="5"/>
      <c r="E144" s="5"/>
    </row>
    <row r="145" spans="1:5" ht="12.75" customHeight="1">
      <c r="A145" s="3"/>
      <c r="B145" s="5"/>
      <c r="C145" s="5"/>
      <c r="D145" s="5"/>
      <c r="E145" s="5"/>
    </row>
    <row r="146" spans="1:5" ht="12.75" customHeight="1">
      <c r="A146" s="3"/>
      <c r="B146" s="5"/>
      <c r="C146" s="5"/>
      <c r="D146" s="5"/>
      <c r="E146" s="5"/>
    </row>
    <row r="147" spans="1:5" ht="12.75" customHeight="1">
      <c r="A147" s="3"/>
      <c r="B147" s="5"/>
      <c r="C147" s="5"/>
      <c r="D147" s="5"/>
      <c r="E147" s="5"/>
    </row>
    <row r="148" spans="1:5" ht="12.75" customHeight="1">
      <c r="A148" s="3"/>
      <c r="B148" s="5"/>
      <c r="C148" s="5"/>
      <c r="D148" s="5"/>
      <c r="E148" s="5"/>
    </row>
    <row r="149" spans="1:5" ht="12.75" customHeight="1">
      <c r="A149" s="3"/>
      <c r="B149" s="5"/>
      <c r="C149" s="5"/>
      <c r="D149" s="5"/>
      <c r="E149" s="5"/>
    </row>
    <row r="150" spans="1:5" ht="12.75" customHeight="1">
      <c r="A150" s="3"/>
      <c r="B150" s="5"/>
      <c r="C150" s="5"/>
      <c r="D150" s="5"/>
      <c r="E150" s="5"/>
    </row>
    <row r="151" spans="1:5" ht="12.75" customHeight="1">
      <c r="A151" s="3"/>
      <c r="B151" s="5"/>
      <c r="C151" s="5"/>
      <c r="D151" s="5"/>
      <c r="E151" s="5"/>
    </row>
    <row r="152" spans="1:5" ht="12.75" customHeight="1">
      <c r="A152" s="3"/>
      <c r="B152" s="5"/>
      <c r="C152" s="5"/>
      <c r="D152" s="5"/>
      <c r="E152" s="5"/>
    </row>
    <row r="153" spans="1:5" ht="12.75" customHeight="1">
      <c r="A153" s="3"/>
      <c r="B153" s="5"/>
      <c r="C153" s="5"/>
      <c r="D153" s="5"/>
      <c r="E153" s="5"/>
    </row>
    <row r="154" spans="1:5" ht="12.75" customHeight="1">
      <c r="A154" s="3"/>
      <c r="B154" s="5"/>
      <c r="C154" s="5"/>
      <c r="D154" s="5"/>
      <c r="E154" s="5"/>
    </row>
    <row r="155" spans="1:5" ht="12.75" customHeight="1">
      <c r="A155" s="3"/>
      <c r="B155" s="5"/>
      <c r="C155" s="5"/>
      <c r="D155" s="5"/>
      <c r="E155" s="5"/>
    </row>
    <row r="156" spans="1:5" ht="12.75" customHeight="1">
      <c r="A156" s="3"/>
      <c r="B156" s="5"/>
      <c r="C156" s="5"/>
      <c r="D156" s="5"/>
      <c r="E156" s="5"/>
    </row>
    <row r="157" spans="1:5" ht="12.75" customHeight="1">
      <c r="A157" s="3"/>
      <c r="B157" s="5"/>
      <c r="C157" s="5"/>
      <c r="D157" s="5"/>
      <c r="E157" s="5"/>
    </row>
    <row r="158" spans="1:5" ht="12.75" customHeight="1">
      <c r="A158" s="3"/>
      <c r="B158" s="5"/>
      <c r="C158" s="5"/>
      <c r="D158" s="5"/>
      <c r="E158" s="5"/>
    </row>
    <row r="159" spans="1:5" ht="12.75" customHeight="1">
      <c r="A159" s="3"/>
      <c r="B159" s="5"/>
      <c r="C159" s="5"/>
      <c r="D159" s="5"/>
      <c r="E159" s="5"/>
    </row>
    <row r="160" spans="1:5" ht="12.75" customHeight="1">
      <c r="A160" s="3"/>
      <c r="B160" s="5"/>
      <c r="C160" s="5"/>
      <c r="D160" s="5"/>
      <c r="E160" s="5"/>
    </row>
    <row r="161" spans="1:5" ht="12.75" customHeight="1">
      <c r="A161" s="3"/>
      <c r="B161" s="5"/>
      <c r="C161" s="5"/>
      <c r="D161" s="5"/>
      <c r="E161" s="5"/>
    </row>
    <row r="162" spans="1:5" ht="12.75" customHeight="1">
      <c r="A162" s="3"/>
      <c r="B162" s="5"/>
      <c r="C162" s="5"/>
      <c r="D162" s="5"/>
      <c r="E162" s="5"/>
    </row>
    <row r="163" spans="1:5" ht="12.75" customHeight="1">
      <c r="A163" s="3"/>
      <c r="B163" s="5"/>
      <c r="C163" s="5"/>
      <c r="D163" s="5"/>
      <c r="E163" s="5"/>
    </row>
    <row r="164" spans="1:5" ht="12.75" customHeight="1">
      <c r="A164" s="3"/>
      <c r="B164" s="5"/>
      <c r="C164" s="5"/>
      <c r="D164" s="5"/>
      <c r="E164" s="5"/>
    </row>
    <row r="165" spans="1:5" ht="12.75" customHeight="1">
      <c r="A165" s="3"/>
      <c r="B165" s="5"/>
      <c r="C165" s="5"/>
      <c r="D165" s="5"/>
      <c r="E165" s="5"/>
    </row>
    <row r="166" spans="1:5" ht="12.75" customHeight="1">
      <c r="A166" s="3"/>
      <c r="B166" s="5"/>
      <c r="C166" s="5"/>
      <c r="D166" s="5"/>
      <c r="E166" s="5"/>
    </row>
    <row r="167" spans="1:5" ht="12.75" customHeight="1">
      <c r="A167" s="3"/>
      <c r="B167" s="5"/>
      <c r="C167" s="5"/>
      <c r="D167" s="5"/>
      <c r="E167" s="5"/>
    </row>
    <row r="168" spans="1:5" ht="12.75" customHeight="1">
      <c r="A168" s="3"/>
      <c r="B168" s="5"/>
      <c r="C168" s="5"/>
      <c r="D168" s="5"/>
      <c r="E168" s="5"/>
    </row>
    <row r="169" spans="1:5" ht="12.75" customHeight="1">
      <c r="A169" s="3"/>
      <c r="B169" s="5"/>
      <c r="C169" s="5"/>
      <c r="D169" s="5"/>
      <c r="E169" s="5"/>
    </row>
    <row r="170" spans="1:5" ht="12.75" customHeight="1">
      <c r="A170" s="3"/>
      <c r="B170" s="5"/>
      <c r="C170" s="5"/>
      <c r="D170" s="5"/>
      <c r="E170" s="5"/>
    </row>
    <row r="171" spans="1:5" ht="12.75" customHeight="1">
      <c r="A171" s="3"/>
      <c r="B171" s="5"/>
      <c r="C171" s="5"/>
      <c r="D171" s="5"/>
      <c r="E171" s="5"/>
    </row>
    <row r="172" spans="1:5" ht="12.75" customHeight="1">
      <c r="A172" s="3"/>
      <c r="B172" s="5"/>
      <c r="C172" s="5"/>
      <c r="D172" s="5"/>
      <c r="E172" s="5"/>
    </row>
    <row r="173" spans="1:5" ht="12.75" customHeight="1">
      <c r="A173" s="3"/>
      <c r="B173" s="5"/>
      <c r="C173" s="5"/>
      <c r="D173" s="5"/>
      <c r="E173" s="5"/>
    </row>
    <row r="174" spans="1:5" ht="12.75" customHeight="1">
      <c r="A174" s="3"/>
      <c r="B174" s="5"/>
      <c r="C174" s="5"/>
      <c r="D174" s="5"/>
      <c r="E174" s="5"/>
    </row>
    <row r="175" spans="1:5" ht="12.75" customHeight="1">
      <c r="A175" s="3"/>
      <c r="B175" s="5"/>
      <c r="C175" s="5"/>
      <c r="D175" s="5"/>
      <c r="E175" s="5"/>
    </row>
    <row r="176" spans="1:5" ht="12.75" customHeight="1">
      <c r="A176" s="3"/>
      <c r="B176" s="5"/>
      <c r="C176" s="5"/>
      <c r="D176" s="5"/>
      <c r="E176" s="5"/>
    </row>
    <row r="177" spans="1:5" ht="12.75" customHeight="1">
      <c r="A177" s="3"/>
      <c r="B177" s="5"/>
      <c r="C177" s="5"/>
      <c r="D177" s="5"/>
      <c r="E177" s="5"/>
    </row>
    <row r="178" spans="1:5" ht="12.75" customHeight="1">
      <c r="A178" s="3"/>
      <c r="B178" s="5"/>
      <c r="C178" s="5"/>
      <c r="D178" s="5"/>
      <c r="E178" s="5"/>
    </row>
    <row r="179" spans="1:5" ht="12.75" customHeight="1">
      <c r="A179" s="3"/>
      <c r="B179" s="5"/>
      <c r="C179" s="5"/>
      <c r="D179" s="5"/>
      <c r="E179" s="5"/>
    </row>
    <row r="180" spans="1:5" ht="12.75" customHeight="1">
      <c r="A180" s="3"/>
      <c r="B180" s="5"/>
      <c r="C180" s="5"/>
      <c r="D180" s="5"/>
      <c r="E180" s="5"/>
    </row>
    <row r="181" spans="1:5" ht="12.75" customHeight="1">
      <c r="A181" s="3"/>
      <c r="B181" s="5"/>
      <c r="C181" s="5"/>
      <c r="D181" s="5"/>
      <c r="E181" s="5"/>
    </row>
    <row r="182" spans="1:5" ht="12.75" customHeight="1">
      <c r="A182" s="3"/>
      <c r="B182" s="5"/>
      <c r="C182" s="5"/>
      <c r="D182" s="5"/>
      <c r="E182" s="5"/>
    </row>
    <row r="183" spans="1:5" ht="12.75" customHeight="1">
      <c r="A183" s="3"/>
      <c r="B183" s="5"/>
      <c r="C183" s="5"/>
      <c r="D183" s="5"/>
      <c r="E183" s="5"/>
    </row>
    <row r="184" spans="1:5" ht="12.75" customHeight="1">
      <c r="A184" s="3"/>
      <c r="B184" s="5"/>
      <c r="C184" s="5"/>
      <c r="D184" s="5"/>
      <c r="E184" s="5"/>
    </row>
    <row r="185" spans="1:5" ht="12.75" customHeight="1">
      <c r="A185" s="3"/>
      <c r="B185" s="5"/>
      <c r="C185" s="5"/>
      <c r="D185" s="5"/>
      <c r="E185" s="5"/>
    </row>
    <row r="186" spans="1:5" ht="12.75" customHeight="1">
      <c r="A186" s="3"/>
      <c r="B186" s="5"/>
      <c r="C186" s="5"/>
      <c r="D186" s="5"/>
      <c r="E186" s="5"/>
    </row>
    <row r="187" spans="1:5" ht="12.75" customHeight="1">
      <c r="A187" s="3"/>
      <c r="B187" s="5"/>
      <c r="C187" s="5"/>
      <c r="D187" s="5"/>
      <c r="E187" s="5"/>
    </row>
    <row r="188" spans="1:5" ht="12.75" customHeight="1">
      <c r="A188" s="3"/>
      <c r="B188" s="5"/>
      <c r="C188" s="5"/>
      <c r="D188" s="5"/>
      <c r="E188" s="5"/>
    </row>
    <row r="189" spans="1:5" ht="12.75" customHeight="1">
      <c r="A189" s="3"/>
      <c r="B189" s="5"/>
      <c r="C189" s="5"/>
      <c r="D189" s="5"/>
      <c r="E189" s="5"/>
    </row>
    <row r="190" spans="1:5" ht="12.75" customHeight="1">
      <c r="A190" s="3"/>
      <c r="B190" s="5"/>
      <c r="C190" s="5"/>
      <c r="D190" s="5"/>
      <c r="E190" s="5"/>
    </row>
    <row r="191" spans="1:5" ht="12.75" customHeight="1">
      <c r="A191" s="3"/>
      <c r="B191" s="5"/>
      <c r="C191" s="5"/>
      <c r="D191" s="5"/>
      <c r="E191" s="5"/>
    </row>
    <row r="192" spans="1:5" ht="12.75" customHeight="1">
      <c r="A192" s="3"/>
      <c r="B192" s="5"/>
      <c r="C192" s="5"/>
      <c r="D192" s="5"/>
      <c r="E192" s="5"/>
    </row>
    <row r="193" spans="1:5" ht="12.75" customHeight="1">
      <c r="A193" s="3"/>
      <c r="B193" s="5"/>
      <c r="C193" s="5"/>
      <c r="D193" s="5"/>
      <c r="E193" s="5"/>
    </row>
    <row r="194" spans="1:5" ht="12.75" customHeight="1">
      <c r="A194" s="3"/>
      <c r="B194" s="5"/>
      <c r="C194" s="5"/>
      <c r="D194" s="5"/>
      <c r="E194" s="5"/>
    </row>
    <row r="195" spans="1:5" ht="12.75" customHeight="1">
      <c r="A195" s="3"/>
      <c r="B195" s="5"/>
      <c r="C195" s="5"/>
      <c r="D195" s="5"/>
      <c r="E195" s="5"/>
    </row>
    <row r="196" spans="1:5" ht="12.75" customHeight="1">
      <c r="A196" s="3"/>
      <c r="B196" s="5"/>
      <c r="C196" s="5"/>
      <c r="D196" s="5"/>
      <c r="E196" s="5"/>
    </row>
    <row r="197" spans="1:5" ht="12.75" customHeight="1">
      <c r="A197" s="3"/>
      <c r="B197" s="5"/>
      <c r="C197" s="5"/>
      <c r="D197" s="5"/>
      <c r="E197" s="5"/>
    </row>
    <row r="198" spans="1:5" ht="12.75" customHeight="1">
      <c r="A198" s="3"/>
      <c r="B198" s="5"/>
      <c r="C198" s="5"/>
      <c r="D198" s="5"/>
      <c r="E198" s="5"/>
    </row>
    <row r="199" spans="1:5" ht="12.75" customHeight="1">
      <c r="A199" s="3"/>
      <c r="B199" s="5"/>
      <c r="C199" s="5"/>
      <c r="D199" s="5"/>
      <c r="E199" s="5"/>
    </row>
    <row r="200" spans="1:5" ht="12.75" customHeight="1">
      <c r="A200" s="3"/>
      <c r="B200" s="5"/>
      <c r="C200" s="5"/>
      <c r="D200" s="5"/>
      <c r="E200" s="5"/>
    </row>
    <row r="201" spans="1:5" ht="12.75" customHeight="1">
      <c r="A201" s="3"/>
      <c r="B201" s="5"/>
      <c r="C201" s="5"/>
      <c r="D201" s="5"/>
      <c r="E201" s="5"/>
    </row>
    <row r="202" spans="1:5" ht="12.75" customHeight="1">
      <c r="A202" s="3"/>
      <c r="B202" s="5"/>
      <c r="C202" s="5"/>
      <c r="D202" s="5"/>
      <c r="E202" s="5"/>
    </row>
    <row r="203" spans="1:5" ht="12.75" customHeight="1">
      <c r="A203" s="3"/>
      <c r="B203" s="5"/>
      <c r="C203" s="5"/>
      <c r="D203" s="5"/>
      <c r="E203" s="5"/>
    </row>
    <row r="204" spans="1:5" ht="12.75" customHeight="1">
      <c r="A204" s="3"/>
      <c r="B204" s="5"/>
      <c r="C204" s="5"/>
      <c r="D204" s="5"/>
      <c r="E204" s="5"/>
    </row>
    <row r="205" spans="1:5" ht="12.75" customHeight="1">
      <c r="A205" s="3"/>
      <c r="B205" s="5"/>
      <c r="C205" s="5"/>
      <c r="D205" s="5"/>
      <c r="E205" s="5"/>
    </row>
    <row r="206" spans="1:5" ht="12.75" customHeight="1">
      <c r="A206" s="3"/>
      <c r="B206" s="5"/>
      <c r="C206" s="5"/>
      <c r="D206" s="5"/>
      <c r="E206" s="5"/>
    </row>
    <row r="207" spans="1:5" ht="12.75" customHeight="1">
      <c r="A207" s="3"/>
      <c r="B207" s="5"/>
      <c r="C207" s="5"/>
      <c r="D207" s="5"/>
      <c r="E207" s="5"/>
    </row>
    <row r="208" spans="1:5" ht="12.75" customHeight="1">
      <c r="A208" s="3"/>
      <c r="B208" s="5"/>
      <c r="C208" s="5"/>
      <c r="D208" s="5"/>
      <c r="E208" s="5"/>
    </row>
    <row r="209" spans="1:5" ht="12.75" customHeight="1">
      <c r="A209" s="3"/>
      <c r="B209" s="5"/>
      <c r="C209" s="5"/>
      <c r="D209" s="5"/>
      <c r="E209" s="5"/>
    </row>
    <row r="210" spans="1:5" ht="12.75" customHeight="1">
      <c r="A210" s="3"/>
      <c r="B210" s="5"/>
      <c r="C210" s="5"/>
      <c r="D210" s="5"/>
      <c r="E210" s="5"/>
    </row>
    <row r="211" spans="1:5" ht="12.75" customHeight="1">
      <c r="A211" s="3"/>
      <c r="B211" s="5"/>
      <c r="C211" s="5"/>
      <c r="D211" s="5"/>
      <c r="E211" s="5"/>
    </row>
    <row r="212" spans="1:5" ht="12.75" customHeight="1">
      <c r="A212" s="3"/>
      <c r="B212" s="5"/>
      <c r="C212" s="5"/>
      <c r="D212" s="5"/>
      <c r="E212" s="5"/>
    </row>
    <row r="213" spans="1:5" ht="12.75" customHeight="1">
      <c r="A213" s="3"/>
      <c r="B213" s="5"/>
      <c r="C213" s="5"/>
      <c r="D213" s="5"/>
      <c r="E213" s="5"/>
    </row>
    <row r="214" spans="1:5" ht="12.75" customHeight="1">
      <c r="A214" s="3"/>
      <c r="B214" s="5"/>
      <c r="C214" s="5"/>
      <c r="D214" s="5"/>
      <c r="E214" s="5"/>
    </row>
    <row r="215" spans="1:5" ht="12.75" customHeight="1">
      <c r="A215" s="3"/>
      <c r="B215" s="5"/>
      <c r="C215" s="5"/>
      <c r="D215" s="5"/>
      <c r="E215" s="5"/>
    </row>
    <row r="216" spans="1:5" ht="12.75" customHeight="1">
      <c r="A216" s="3"/>
      <c r="B216" s="5"/>
      <c r="C216" s="5"/>
      <c r="D216" s="5"/>
      <c r="E216" s="5"/>
    </row>
    <row r="217" spans="1:5" ht="12.75" customHeight="1">
      <c r="A217" s="3"/>
      <c r="B217" s="5"/>
      <c r="C217" s="5"/>
      <c r="D217" s="5"/>
      <c r="E217" s="5"/>
    </row>
    <row r="218" spans="1:5" ht="12.75" customHeight="1">
      <c r="A218" s="3"/>
      <c r="B218" s="5"/>
      <c r="C218" s="5"/>
      <c r="D218" s="5"/>
      <c r="E218" s="5"/>
    </row>
    <row r="219" spans="1:5" ht="12.75" customHeight="1">
      <c r="A219" s="3"/>
      <c r="B219" s="5"/>
      <c r="C219" s="5"/>
      <c r="D219" s="5"/>
      <c r="E219" s="5"/>
    </row>
    <row r="220" spans="1:5" ht="12.75" customHeight="1">
      <c r="A220" s="3"/>
      <c r="B220" s="5"/>
      <c r="C220" s="5"/>
      <c r="D220" s="5"/>
      <c r="E220" s="5"/>
    </row>
    <row r="221" spans="1:5" ht="12.75" customHeight="1">
      <c r="A221" s="3"/>
      <c r="B221" s="5"/>
      <c r="C221" s="5"/>
      <c r="D221" s="5"/>
      <c r="E221" s="5"/>
    </row>
    <row r="222" spans="1:5" ht="12.75" customHeight="1">
      <c r="A222" s="3"/>
      <c r="B222" s="5"/>
      <c r="C222" s="5"/>
      <c r="D222" s="5"/>
      <c r="E222" s="5"/>
    </row>
    <row r="223" spans="1:5" ht="12.75" customHeight="1">
      <c r="A223" s="3"/>
      <c r="B223" s="5"/>
      <c r="C223" s="5"/>
      <c r="D223" s="5"/>
      <c r="E223" s="5"/>
    </row>
    <row r="224" spans="1:5" ht="12.75" customHeight="1">
      <c r="A224" s="3"/>
      <c r="B224" s="5"/>
      <c r="C224" s="5"/>
      <c r="D224" s="5"/>
      <c r="E224" s="5"/>
    </row>
    <row r="225" spans="1:5" ht="12.75" customHeight="1">
      <c r="A225" s="3"/>
      <c r="B225" s="5"/>
      <c r="C225" s="5"/>
      <c r="D225" s="5"/>
      <c r="E225" s="5"/>
    </row>
    <row r="226" spans="1:5" ht="12.75" customHeight="1">
      <c r="A226" s="3"/>
      <c r="B226" s="5"/>
      <c r="C226" s="5"/>
      <c r="D226" s="5"/>
      <c r="E226" s="5"/>
    </row>
    <row r="227" spans="1:5" ht="12.75" customHeight="1">
      <c r="A227" s="3"/>
      <c r="B227" s="5"/>
      <c r="C227" s="5"/>
      <c r="D227" s="5"/>
      <c r="E227" s="5"/>
    </row>
    <row r="228" spans="1:5" ht="12.75" customHeight="1">
      <c r="A228" s="3"/>
      <c r="B228" s="5"/>
      <c r="C228" s="5"/>
      <c r="D228" s="5"/>
      <c r="E228" s="5"/>
    </row>
    <row r="229" spans="1:5" ht="12.75" customHeight="1">
      <c r="A229" s="3"/>
      <c r="B229" s="5"/>
      <c r="C229" s="5"/>
      <c r="D229" s="5"/>
      <c r="E229" s="5"/>
    </row>
    <row r="230" spans="1:5" ht="12.75" customHeight="1">
      <c r="A230" s="3"/>
      <c r="B230" s="5"/>
      <c r="C230" s="5"/>
      <c r="D230" s="5"/>
      <c r="E230" s="5"/>
    </row>
    <row r="231" spans="1:5" ht="12.75" customHeight="1">
      <c r="A231" s="3"/>
      <c r="B231" s="5"/>
      <c r="C231" s="5"/>
      <c r="D231" s="5"/>
      <c r="E231" s="5"/>
    </row>
    <row r="232" spans="1:5" ht="12.75" customHeight="1">
      <c r="A232" s="3"/>
      <c r="B232" s="5"/>
      <c r="C232" s="5"/>
      <c r="D232" s="5"/>
      <c r="E232" s="5"/>
    </row>
    <row r="233" spans="1:5" ht="12.75" customHeight="1">
      <c r="A233" s="3"/>
      <c r="B233" s="5"/>
      <c r="C233" s="5"/>
      <c r="D233" s="5"/>
      <c r="E233" s="5"/>
    </row>
    <row r="234" spans="1:5" ht="12.75" customHeight="1">
      <c r="A234" s="3"/>
      <c r="B234" s="5"/>
      <c r="C234" s="5"/>
      <c r="D234" s="5"/>
      <c r="E234" s="5"/>
    </row>
    <row r="235" spans="1:5" ht="12.75" customHeight="1">
      <c r="A235" s="3"/>
      <c r="B235" s="5"/>
      <c r="C235" s="5"/>
      <c r="D235" s="5"/>
      <c r="E235" s="5"/>
    </row>
    <row r="236" spans="1:5" ht="12.75" customHeight="1">
      <c r="A236" s="3"/>
      <c r="B236" s="5"/>
      <c r="C236" s="5"/>
      <c r="D236" s="5"/>
      <c r="E236" s="5"/>
    </row>
    <row r="237" spans="1:5" ht="12.75" customHeight="1">
      <c r="A237" s="3"/>
      <c r="B237" s="5"/>
      <c r="C237" s="5"/>
      <c r="D237" s="5"/>
      <c r="E237" s="5"/>
    </row>
    <row r="238" spans="1:5" ht="12.75" customHeight="1">
      <c r="A238" s="3"/>
      <c r="B238" s="5"/>
      <c r="C238" s="5"/>
      <c r="D238" s="5"/>
      <c r="E238" s="5"/>
    </row>
    <row r="239" spans="1:5" ht="12.75" customHeight="1">
      <c r="A239" s="3"/>
      <c r="B239" s="5"/>
      <c r="C239" s="5"/>
      <c r="D239" s="5"/>
      <c r="E239" s="5"/>
    </row>
    <row r="240" spans="1:5" ht="12.75" customHeight="1">
      <c r="A240" s="3"/>
      <c r="B240" s="5"/>
      <c r="C240" s="5"/>
      <c r="D240" s="5"/>
      <c r="E240" s="5"/>
    </row>
    <row r="241" spans="1:5" ht="12.75" customHeight="1">
      <c r="A241" s="3"/>
      <c r="B241" s="5"/>
      <c r="C241" s="5"/>
      <c r="D241" s="5"/>
      <c r="E241" s="5"/>
    </row>
    <row r="242" spans="1:5" ht="12.75" customHeight="1">
      <c r="A242" s="3"/>
      <c r="B242" s="5"/>
      <c r="C242" s="5"/>
      <c r="D242" s="5"/>
      <c r="E242" s="5"/>
    </row>
    <row r="243" spans="1:5" ht="12.75" customHeight="1">
      <c r="A243" s="3"/>
      <c r="B243" s="5"/>
      <c r="C243" s="5"/>
      <c r="D243" s="5"/>
      <c r="E243" s="5"/>
    </row>
    <row r="244" spans="1:5" ht="12.75" customHeight="1">
      <c r="A244" s="3"/>
      <c r="B244" s="5"/>
      <c r="C244" s="5"/>
      <c r="D244" s="5"/>
      <c r="E244" s="5"/>
    </row>
    <row r="245" spans="1:5" ht="12.75" customHeight="1">
      <c r="A245" s="3"/>
      <c r="B245" s="5"/>
      <c r="C245" s="5"/>
      <c r="D245" s="5"/>
      <c r="E245" s="5"/>
    </row>
    <row r="246" spans="1:5" ht="12.75" customHeight="1">
      <c r="A246" s="3"/>
      <c r="B246" s="5"/>
      <c r="C246" s="5"/>
      <c r="D246" s="5"/>
      <c r="E246" s="5"/>
    </row>
    <row r="247" spans="1:5" ht="12.75" customHeight="1">
      <c r="A247" s="3"/>
      <c r="B247" s="5"/>
      <c r="C247" s="5"/>
      <c r="D247" s="5"/>
      <c r="E247" s="5"/>
    </row>
    <row r="248" spans="1:5" ht="12.75" customHeight="1">
      <c r="A248" s="3"/>
      <c r="B248" s="5"/>
      <c r="C248" s="5"/>
      <c r="D248" s="5"/>
      <c r="E248" s="5"/>
    </row>
    <row r="249" spans="1:5" ht="12.75" customHeight="1">
      <c r="A249" s="3"/>
      <c r="B249" s="5"/>
      <c r="C249" s="5"/>
      <c r="D249" s="5"/>
      <c r="E249" s="5"/>
    </row>
    <row r="250" spans="1:5" ht="12.75" customHeight="1">
      <c r="A250" s="3"/>
      <c r="B250" s="5"/>
      <c r="C250" s="5"/>
      <c r="D250" s="5"/>
      <c r="E250" s="5"/>
    </row>
    <row r="251" spans="1:5" ht="12.75" customHeight="1">
      <c r="A251" s="3"/>
      <c r="B251" s="5"/>
      <c r="C251" s="5"/>
      <c r="D251" s="5"/>
      <c r="E251" s="5"/>
    </row>
    <row r="252" spans="1:5" ht="12.75" customHeight="1">
      <c r="A252" s="3"/>
      <c r="B252" s="5"/>
      <c r="C252" s="5"/>
      <c r="D252" s="5"/>
      <c r="E252" s="5"/>
    </row>
    <row r="253" spans="1:5" ht="12.75" customHeight="1">
      <c r="A253" s="3"/>
      <c r="B253" s="5"/>
      <c r="C253" s="5"/>
      <c r="D253" s="5"/>
      <c r="E253" s="5"/>
    </row>
    <row r="254" spans="1:5" ht="12.75" customHeight="1">
      <c r="A254" s="3"/>
      <c r="B254" s="5"/>
      <c r="C254" s="5"/>
      <c r="D254" s="5"/>
      <c r="E254" s="5"/>
    </row>
    <row r="255" spans="1:5" ht="12.75" customHeight="1">
      <c r="A255" s="3"/>
      <c r="B255" s="5"/>
      <c r="C255" s="5"/>
      <c r="D255" s="5"/>
      <c r="E255" s="5"/>
    </row>
    <row r="256" spans="1:5" ht="12.75" customHeight="1">
      <c r="A256" s="3"/>
      <c r="B256" s="5"/>
      <c r="C256" s="5"/>
      <c r="D256" s="5"/>
      <c r="E256" s="5"/>
    </row>
    <row r="257" spans="1:5" ht="12.75" customHeight="1">
      <c r="A257" s="3"/>
      <c r="B257" s="5"/>
      <c r="C257" s="5"/>
      <c r="D257" s="5"/>
      <c r="E257" s="5"/>
    </row>
    <row r="258" spans="1:5" ht="12.75" customHeight="1">
      <c r="A258" s="3"/>
      <c r="B258" s="5"/>
      <c r="C258" s="5"/>
      <c r="D258" s="5"/>
      <c r="E258" s="5"/>
    </row>
    <row r="259" spans="1:5" ht="12.75" customHeight="1">
      <c r="A259" s="3"/>
      <c r="B259" s="5"/>
      <c r="C259" s="5"/>
      <c r="D259" s="5"/>
      <c r="E259" s="5"/>
    </row>
    <row r="260" spans="1:5" ht="12.75" customHeight="1">
      <c r="A260" s="3"/>
      <c r="B260" s="5"/>
      <c r="C260" s="5"/>
      <c r="D260" s="5"/>
      <c r="E260" s="5"/>
    </row>
    <row r="261" spans="1:5" ht="12.75" customHeight="1">
      <c r="A261" s="3"/>
      <c r="B261" s="5"/>
      <c r="C261" s="5"/>
      <c r="D261" s="5"/>
      <c r="E261" s="5"/>
    </row>
    <row r="262" spans="1:5" ht="12.75" customHeight="1">
      <c r="A262" s="3"/>
      <c r="B262" s="5"/>
      <c r="C262" s="5"/>
      <c r="D262" s="5"/>
      <c r="E262" s="5"/>
    </row>
    <row r="263" spans="1:5" ht="12.75" customHeight="1">
      <c r="A263" s="3"/>
      <c r="B263" s="5"/>
      <c r="C263" s="5"/>
      <c r="D263" s="5"/>
      <c r="E263" s="5"/>
    </row>
    <row r="264" spans="1:5" ht="12.75" customHeight="1">
      <c r="A264" s="3"/>
      <c r="B264" s="5"/>
      <c r="C264" s="5"/>
      <c r="D264" s="5"/>
      <c r="E264" s="5"/>
    </row>
    <row r="265" spans="1:5" ht="12.75" customHeight="1">
      <c r="A265" s="3"/>
      <c r="B265" s="5"/>
      <c r="C265" s="5"/>
      <c r="D265" s="5"/>
      <c r="E265" s="5"/>
    </row>
    <row r="266" spans="1:5" ht="12.75" customHeight="1">
      <c r="A266" s="3"/>
      <c r="B266" s="5"/>
      <c r="C266" s="5"/>
      <c r="D266" s="5"/>
      <c r="E266" s="5"/>
    </row>
    <row r="267" spans="1:5" ht="12.75" customHeight="1">
      <c r="A267" s="3"/>
      <c r="B267" s="5"/>
      <c r="C267" s="5"/>
      <c r="D267" s="5"/>
      <c r="E267" s="5"/>
    </row>
    <row r="268" spans="1:5" ht="12.75" customHeight="1">
      <c r="A268" s="3"/>
      <c r="B268" s="5"/>
      <c r="C268" s="5"/>
      <c r="D268" s="5"/>
      <c r="E268" s="5"/>
    </row>
    <row r="269" spans="1:5" ht="12.75" customHeight="1">
      <c r="A269" s="3"/>
      <c r="B269" s="5"/>
      <c r="C269" s="5"/>
      <c r="D269" s="5"/>
      <c r="E269" s="5"/>
    </row>
    <row r="270" spans="1:5" ht="12.75" customHeight="1">
      <c r="A270" s="3"/>
      <c r="B270" s="5"/>
      <c r="C270" s="5"/>
      <c r="D270" s="5"/>
      <c r="E270" s="5"/>
    </row>
    <row r="271" spans="1:5" ht="12.75" customHeight="1">
      <c r="A271" s="3"/>
      <c r="B271" s="5"/>
      <c r="C271" s="5"/>
      <c r="D271" s="5"/>
      <c r="E271" s="5"/>
    </row>
    <row r="272" spans="1:5" ht="12.75" customHeight="1">
      <c r="A272" s="3"/>
      <c r="B272" s="5"/>
      <c r="C272" s="5"/>
      <c r="D272" s="5"/>
      <c r="E272" s="5"/>
    </row>
    <row r="273" spans="1:5" ht="12.75" customHeight="1">
      <c r="A273" s="3"/>
      <c r="B273" s="5"/>
      <c r="C273" s="5"/>
      <c r="D273" s="5"/>
      <c r="E273" s="5"/>
    </row>
    <row r="274" spans="1:5" ht="12.75" customHeight="1">
      <c r="A274" s="3"/>
      <c r="B274" s="5"/>
      <c r="C274" s="5"/>
      <c r="D274" s="5"/>
      <c r="E274" s="5"/>
    </row>
    <row r="275" spans="1:5" ht="12.75" customHeight="1">
      <c r="A275" s="3"/>
      <c r="B275" s="5"/>
      <c r="C275" s="5"/>
      <c r="D275" s="5"/>
      <c r="E275" s="5"/>
    </row>
    <row r="276" spans="1:5" ht="12.75" customHeight="1">
      <c r="A276" s="3"/>
      <c r="B276" s="5"/>
      <c r="C276" s="5"/>
      <c r="D276" s="5"/>
      <c r="E276" s="5"/>
    </row>
    <row r="277" spans="1:5" ht="12.75" customHeight="1">
      <c r="A277" s="3"/>
      <c r="B277" s="5"/>
      <c r="C277" s="5"/>
      <c r="D277" s="5"/>
      <c r="E277" s="5"/>
    </row>
    <row r="278" spans="1:5" ht="12.75" customHeight="1">
      <c r="A278" s="3"/>
      <c r="B278" s="5"/>
      <c r="C278" s="5"/>
      <c r="D278" s="5"/>
      <c r="E278" s="5"/>
    </row>
    <row r="279" spans="1:5" ht="12.75" customHeight="1">
      <c r="A279" s="3"/>
      <c r="B279" s="5"/>
      <c r="C279" s="5"/>
      <c r="D279" s="5"/>
      <c r="E279" s="5"/>
    </row>
    <row r="280" spans="1:5" ht="12.75" customHeight="1">
      <c r="A280" s="3"/>
      <c r="B280" s="5"/>
      <c r="C280" s="5"/>
      <c r="D280" s="5"/>
      <c r="E280" s="5"/>
    </row>
    <row r="281" spans="1:5" ht="12.75" customHeight="1">
      <c r="A281" s="3"/>
      <c r="B281" s="5"/>
      <c r="C281" s="5"/>
      <c r="D281" s="5"/>
      <c r="E281" s="5"/>
    </row>
    <row r="282" spans="1:5" ht="12.75" customHeight="1">
      <c r="A282" s="3"/>
      <c r="B282" s="5"/>
      <c r="C282" s="5"/>
      <c r="D282" s="5"/>
      <c r="E282" s="5"/>
    </row>
    <row r="283" spans="1:5" ht="12.75" customHeight="1">
      <c r="A283" s="3"/>
      <c r="B283" s="5"/>
      <c r="C283" s="5"/>
      <c r="D283" s="5"/>
      <c r="E283" s="5"/>
    </row>
    <row r="284" spans="1:5" ht="12.75" customHeight="1">
      <c r="A284" s="3"/>
      <c r="B284" s="5"/>
      <c r="C284" s="5"/>
      <c r="D284" s="5"/>
      <c r="E284" s="5"/>
    </row>
    <row r="285" spans="1:5" ht="12.75" customHeight="1">
      <c r="A285" s="3"/>
      <c r="B285" s="5"/>
      <c r="C285" s="5"/>
      <c r="D285" s="5"/>
      <c r="E285" s="5"/>
    </row>
    <row r="286" spans="1:5" ht="12.75" customHeight="1">
      <c r="A286" s="3"/>
      <c r="B286" s="5"/>
      <c r="C286" s="5"/>
      <c r="D286" s="5"/>
      <c r="E286" s="5"/>
    </row>
    <row r="287" spans="1:5" ht="12.75" customHeight="1">
      <c r="A287" s="3"/>
      <c r="B287" s="5"/>
      <c r="C287" s="5"/>
      <c r="D287" s="5"/>
      <c r="E287" s="5"/>
    </row>
    <row r="288" spans="1:5" ht="12.75" customHeight="1">
      <c r="A288" s="3"/>
      <c r="B288" s="5"/>
      <c r="C288" s="5"/>
      <c r="D288" s="5"/>
      <c r="E288" s="5"/>
    </row>
    <row r="289" spans="1:5" ht="12.75" customHeight="1">
      <c r="A289" s="3"/>
      <c r="B289" s="5"/>
      <c r="C289" s="5"/>
      <c r="D289" s="5"/>
      <c r="E289" s="5"/>
    </row>
    <row r="290" spans="1:5" ht="12.75" customHeight="1">
      <c r="A290" s="3"/>
      <c r="B290" s="5"/>
      <c r="C290" s="5"/>
      <c r="D290" s="5"/>
      <c r="E290" s="5"/>
    </row>
    <row r="291" spans="1:5" ht="12.75" customHeight="1">
      <c r="A291" s="3"/>
      <c r="B291" s="5"/>
      <c r="C291" s="5"/>
      <c r="D291" s="5"/>
      <c r="E291" s="5"/>
    </row>
    <row r="292" spans="1:5" ht="12.75" customHeight="1">
      <c r="A292" s="3"/>
      <c r="B292" s="5"/>
      <c r="C292" s="5"/>
      <c r="D292" s="5"/>
      <c r="E292" s="5"/>
    </row>
    <row r="293" spans="1:5" ht="12.75" customHeight="1">
      <c r="A293" s="3"/>
      <c r="B293" s="5"/>
      <c r="C293" s="5"/>
      <c r="D293" s="5"/>
      <c r="E293" s="5"/>
    </row>
    <row r="294" spans="1:5" ht="12.75" customHeight="1">
      <c r="A294" s="3"/>
      <c r="B294" s="5"/>
      <c r="C294" s="5"/>
      <c r="D294" s="5"/>
      <c r="E294" s="5"/>
    </row>
    <row r="295" spans="1:5" ht="12.75" customHeight="1">
      <c r="A295" s="3"/>
      <c r="B295" s="5"/>
      <c r="C295" s="5"/>
      <c r="D295" s="5"/>
      <c r="E295" s="5"/>
    </row>
    <row r="296" spans="1:5" ht="12.75" customHeight="1">
      <c r="A296" s="3"/>
      <c r="B296" s="5"/>
      <c r="C296" s="5"/>
      <c r="D296" s="5"/>
      <c r="E296" s="5"/>
    </row>
    <row r="297" spans="1:5" ht="12.75" customHeight="1">
      <c r="A297" s="3"/>
      <c r="B297" s="5"/>
      <c r="C297" s="5"/>
      <c r="D297" s="5"/>
      <c r="E297" s="5"/>
    </row>
    <row r="298" spans="1:5" ht="12.75" customHeight="1">
      <c r="A298" s="3"/>
      <c r="B298" s="5"/>
      <c r="C298" s="5"/>
      <c r="D298" s="5"/>
      <c r="E298" s="5"/>
    </row>
    <row r="299" spans="1:5" ht="12.75" customHeight="1">
      <c r="A299" s="3"/>
      <c r="B299" s="5"/>
      <c r="C299" s="5"/>
      <c r="D299" s="5"/>
      <c r="E299" s="5"/>
    </row>
    <row r="300" spans="1:5" ht="12.75" customHeight="1">
      <c r="A300" s="3"/>
      <c r="B300" s="5"/>
      <c r="C300" s="5"/>
      <c r="D300" s="5"/>
      <c r="E300" s="5"/>
    </row>
    <row r="301" spans="1:5" ht="12.75" customHeight="1">
      <c r="A301" s="3"/>
      <c r="B301" s="5"/>
      <c r="C301" s="5"/>
      <c r="D301" s="5"/>
      <c r="E301" s="5"/>
    </row>
    <row r="302" spans="1:5" ht="12.75" customHeight="1">
      <c r="A302" s="3"/>
      <c r="B302" s="5"/>
      <c r="C302" s="5"/>
      <c r="D302" s="5"/>
      <c r="E302" s="5"/>
    </row>
    <row r="303" spans="1:5" ht="12.75" customHeight="1">
      <c r="A303" s="3"/>
      <c r="B303" s="5"/>
      <c r="C303" s="5"/>
      <c r="D303" s="5"/>
      <c r="E303" s="5"/>
    </row>
    <row r="304" spans="1:5" ht="12.75" customHeight="1">
      <c r="A304" s="3"/>
      <c r="B304" s="5"/>
      <c r="C304" s="5"/>
      <c r="D304" s="5"/>
      <c r="E304" s="5"/>
    </row>
    <row r="305" spans="1:5" ht="12.75" customHeight="1">
      <c r="A305" s="3"/>
      <c r="B305" s="5"/>
      <c r="C305" s="5"/>
      <c r="D305" s="5"/>
      <c r="E305" s="5"/>
    </row>
    <row r="306" spans="1:5" ht="12.75" customHeight="1">
      <c r="A306" s="3"/>
      <c r="B306" s="5"/>
      <c r="C306" s="5"/>
      <c r="D306" s="5"/>
      <c r="E306" s="5"/>
    </row>
    <row r="307" spans="1:5" ht="12.75" customHeight="1">
      <c r="A307" s="3"/>
      <c r="B307" s="5"/>
      <c r="C307" s="5"/>
      <c r="D307" s="5"/>
      <c r="E307" s="5"/>
    </row>
    <row r="308" spans="1:5" ht="12.75" customHeight="1">
      <c r="A308" s="3"/>
      <c r="B308" s="5"/>
      <c r="C308" s="5"/>
      <c r="D308" s="5"/>
      <c r="E308" s="5"/>
    </row>
    <row r="309" spans="1:5" ht="12.75" customHeight="1">
      <c r="A309" s="3"/>
      <c r="B309" s="5"/>
      <c r="C309" s="5"/>
      <c r="D309" s="5"/>
      <c r="E309" s="5"/>
    </row>
    <row r="310" spans="1:5" ht="12.75" customHeight="1">
      <c r="A310" s="3"/>
      <c r="B310" s="5"/>
      <c r="C310" s="5"/>
      <c r="D310" s="5"/>
      <c r="E310" s="5"/>
    </row>
    <row r="311" spans="1:5" ht="12.75" customHeight="1">
      <c r="A311" s="3"/>
      <c r="B311" s="5"/>
      <c r="C311" s="5"/>
      <c r="D311" s="5"/>
      <c r="E311" s="5"/>
    </row>
    <row r="312" spans="1:5" ht="12.75" customHeight="1">
      <c r="A312" s="3"/>
      <c r="B312" s="5"/>
      <c r="C312" s="5"/>
      <c r="D312" s="5"/>
      <c r="E312" s="5"/>
    </row>
    <row r="313" spans="1:5" ht="12.75" customHeight="1">
      <c r="A313" s="3"/>
      <c r="B313" s="5"/>
      <c r="C313" s="5"/>
      <c r="D313" s="5"/>
      <c r="E313" s="5"/>
    </row>
    <row r="314" spans="1:5" ht="12.75" customHeight="1">
      <c r="A314" s="3"/>
      <c r="B314" s="5"/>
      <c r="C314" s="5"/>
      <c r="D314" s="5"/>
      <c r="E314" s="5"/>
    </row>
    <row r="315" spans="1:5" ht="12.75" customHeight="1">
      <c r="A315" s="3"/>
      <c r="B315" s="5"/>
      <c r="C315" s="5"/>
      <c r="D315" s="5"/>
      <c r="E315" s="5"/>
    </row>
    <row r="316" spans="1:5" ht="12.75" customHeight="1">
      <c r="A316" s="3"/>
      <c r="B316" s="5"/>
      <c r="C316" s="5"/>
      <c r="D316" s="5"/>
      <c r="E316" s="5"/>
    </row>
    <row r="317" spans="1:5" ht="12.75" customHeight="1">
      <c r="A317" s="3"/>
      <c r="B317" s="5"/>
      <c r="C317" s="5"/>
      <c r="D317" s="5"/>
      <c r="E317" s="5"/>
    </row>
    <row r="318" spans="1:5" ht="12.75" customHeight="1">
      <c r="A318" s="3"/>
      <c r="B318" s="5"/>
      <c r="C318" s="5"/>
      <c r="D318" s="5"/>
      <c r="E318" s="5"/>
    </row>
    <row r="319" spans="1:5" ht="12.75" customHeight="1">
      <c r="A319" s="3"/>
      <c r="B319" s="5"/>
      <c r="C319" s="5"/>
      <c r="D319" s="5"/>
      <c r="E319" s="5"/>
    </row>
    <row r="320" spans="1:5" ht="12.75" customHeight="1">
      <c r="A320" s="3"/>
      <c r="B320" s="5"/>
      <c r="C320" s="5"/>
      <c r="D320" s="5"/>
      <c r="E320" s="5"/>
    </row>
    <row r="321" spans="1:5" ht="12.75" customHeight="1">
      <c r="A321" s="3"/>
      <c r="B321" s="5"/>
      <c r="C321" s="5"/>
      <c r="D321" s="5"/>
      <c r="E321" s="5"/>
    </row>
    <row r="322" spans="1:5" ht="12.75" customHeight="1">
      <c r="A322" s="3"/>
      <c r="B322" s="5"/>
      <c r="C322" s="5"/>
      <c r="D322" s="5"/>
      <c r="E322" s="5"/>
    </row>
    <row r="323" spans="1:5" ht="12.75" customHeight="1">
      <c r="A323" s="3"/>
      <c r="B323" s="5"/>
      <c r="C323" s="5"/>
      <c r="D323" s="5"/>
      <c r="E323" s="5"/>
    </row>
    <row r="324" spans="1:5" ht="12.75" customHeight="1">
      <c r="A324" s="3"/>
      <c r="B324" s="5"/>
      <c r="C324" s="5"/>
      <c r="D324" s="5"/>
      <c r="E324" s="5"/>
    </row>
    <row r="325" spans="1:5" ht="12.75" customHeight="1">
      <c r="A325" s="3"/>
      <c r="B325" s="5"/>
      <c r="C325" s="5"/>
      <c r="D325" s="5"/>
      <c r="E325" s="5"/>
    </row>
    <row r="326" spans="1:5" ht="12.75" customHeight="1">
      <c r="A326" s="3"/>
      <c r="B326" s="5"/>
      <c r="C326" s="5"/>
      <c r="D326" s="5"/>
      <c r="E326" s="5"/>
    </row>
    <row r="327" spans="1:5" ht="12.75" customHeight="1">
      <c r="A327" s="3"/>
      <c r="B327" s="5"/>
      <c r="C327" s="5"/>
      <c r="D327" s="5"/>
      <c r="E327" s="5"/>
    </row>
    <row r="328" spans="1:5" ht="12.75" customHeight="1">
      <c r="A328" s="3"/>
      <c r="B328" s="5"/>
      <c r="C328" s="5"/>
      <c r="D328" s="5"/>
      <c r="E328" s="5"/>
    </row>
    <row r="329" spans="1:5" ht="12.75" customHeight="1">
      <c r="A329" s="3"/>
      <c r="B329" s="5"/>
      <c r="C329" s="5"/>
      <c r="D329" s="5"/>
      <c r="E329" s="5"/>
    </row>
    <row r="330" spans="1:5" ht="12.75" customHeight="1">
      <c r="A330" s="3"/>
      <c r="B330" s="5"/>
      <c r="C330" s="5"/>
      <c r="D330" s="5"/>
      <c r="E330" s="5"/>
    </row>
    <row r="331" spans="1:5" ht="12.75" customHeight="1">
      <c r="A331" s="3"/>
      <c r="B331" s="5"/>
      <c r="C331" s="5"/>
      <c r="D331" s="5"/>
      <c r="E331" s="5"/>
    </row>
    <row r="332" spans="1:5" ht="12.75" customHeight="1">
      <c r="A332" s="3"/>
      <c r="B332" s="5"/>
      <c r="C332" s="5"/>
      <c r="D332" s="5"/>
      <c r="E332" s="5"/>
    </row>
    <row r="333" spans="1:5" ht="12.75" customHeight="1">
      <c r="A333" s="3"/>
      <c r="B333" s="5"/>
      <c r="C333" s="5"/>
      <c r="D333" s="5"/>
      <c r="E333" s="5"/>
    </row>
    <row r="334" spans="1:5" ht="12.75" customHeight="1">
      <c r="A334" s="3"/>
      <c r="B334" s="5"/>
      <c r="C334" s="5"/>
      <c r="D334" s="5"/>
      <c r="E334" s="5"/>
    </row>
    <row r="335" spans="1:5" ht="12.75" customHeight="1">
      <c r="A335" s="3"/>
      <c r="B335" s="5"/>
      <c r="C335" s="5"/>
      <c r="D335" s="5"/>
      <c r="E335" s="5"/>
    </row>
    <row r="336" spans="1:5" ht="12.75" customHeight="1">
      <c r="A336" s="3"/>
      <c r="B336" s="5"/>
      <c r="C336" s="5"/>
      <c r="D336" s="5"/>
      <c r="E336" s="5"/>
    </row>
    <row r="337" spans="1:5" ht="12.75" customHeight="1">
      <c r="A337" s="3"/>
      <c r="B337" s="5"/>
      <c r="C337" s="5"/>
      <c r="D337" s="5"/>
      <c r="E337" s="5"/>
    </row>
    <row r="338" spans="1:5" ht="12.75" customHeight="1">
      <c r="A338" s="3"/>
      <c r="B338" s="5"/>
      <c r="C338" s="5"/>
      <c r="D338" s="5"/>
      <c r="E338" s="5"/>
    </row>
    <row r="339" spans="1:5" ht="12.75" customHeight="1">
      <c r="A339" s="3"/>
      <c r="B339" s="5"/>
      <c r="C339" s="5"/>
      <c r="D339" s="5"/>
      <c r="E339" s="5"/>
    </row>
    <row r="340" spans="1:5" ht="12.75" customHeight="1">
      <c r="A340" s="3"/>
      <c r="B340" s="5"/>
      <c r="C340" s="5"/>
      <c r="D340" s="5"/>
      <c r="E340" s="5"/>
    </row>
    <row r="341" spans="1:5" ht="12.75" customHeight="1">
      <c r="A341" s="3"/>
      <c r="B341" s="5"/>
      <c r="C341" s="5"/>
      <c r="D341" s="5"/>
      <c r="E341" s="5"/>
    </row>
    <row r="342" spans="1:5" ht="12.75" customHeight="1">
      <c r="A342" s="3"/>
      <c r="B342" s="5"/>
      <c r="C342" s="5"/>
      <c r="D342" s="5"/>
      <c r="E342" s="5"/>
    </row>
    <row r="343" spans="1:5" ht="12.75" customHeight="1">
      <c r="A343" s="3"/>
      <c r="B343" s="5"/>
      <c r="C343" s="5"/>
      <c r="D343" s="5"/>
      <c r="E343" s="5"/>
    </row>
    <row r="344" spans="1:5" ht="12.75" customHeight="1">
      <c r="A344" s="3"/>
      <c r="B344" s="5"/>
      <c r="C344" s="5"/>
      <c r="D344" s="5"/>
      <c r="E344" s="5"/>
    </row>
    <row r="345" spans="1:5" ht="12.75" customHeight="1">
      <c r="A345" s="3"/>
      <c r="B345" s="5"/>
      <c r="C345" s="5"/>
      <c r="D345" s="5"/>
      <c r="E345" s="5"/>
    </row>
    <row r="346" spans="1:5" ht="12.75" customHeight="1">
      <c r="A346" s="3"/>
      <c r="B346" s="5"/>
      <c r="C346" s="5"/>
      <c r="D346" s="5"/>
      <c r="E346" s="5"/>
    </row>
    <row r="347" spans="1:5" ht="12.75" customHeight="1">
      <c r="A347" s="3"/>
      <c r="B347" s="5"/>
      <c r="C347" s="5"/>
      <c r="D347" s="5"/>
      <c r="E347" s="5"/>
    </row>
    <row r="348" spans="1:5" ht="12.75" customHeight="1">
      <c r="A348" s="3"/>
      <c r="B348" s="5"/>
      <c r="C348" s="5"/>
      <c r="D348" s="5"/>
      <c r="E348" s="5"/>
    </row>
    <row r="349" spans="1:5" ht="12.75" customHeight="1">
      <c r="A349" s="3"/>
      <c r="B349" s="5"/>
      <c r="C349" s="5"/>
      <c r="D349" s="5"/>
      <c r="E349" s="5"/>
    </row>
    <row r="350" spans="1:5" ht="12.75" customHeight="1">
      <c r="A350" s="3"/>
      <c r="B350" s="5"/>
      <c r="C350" s="5"/>
      <c r="D350" s="5"/>
      <c r="E350" s="5"/>
    </row>
    <row r="351" spans="1:5" ht="12.75" customHeight="1">
      <c r="A351" s="3"/>
      <c r="B351" s="5"/>
      <c r="C351" s="5"/>
      <c r="D351" s="5"/>
      <c r="E351" s="5"/>
    </row>
    <row r="352" spans="1:5" ht="12.75" customHeight="1">
      <c r="A352" s="3"/>
      <c r="B352" s="5"/>
      <c r="C352" s="5"/>
      <c r="D352" s="5"/>
      <c r="E352" s="5"/>
    </row>
    <row r="353" spans="1:5" ht="12.75" customHeight="1">
      <c r="A353" s="3"/>
      <c r="B353" s="5"/>
      <c r="C353" s="5"/>
      <c r="D353" s="5"/>
      <c r="E353" s="5"/>
    </row>
    <row r="354" spans="1:5" ht="12.75" customHeight="1">
      <c r="A354" s="3"/>
      <c r="B354" s="5"/>
      <c r="C354" s="5"/>
      <c r="D354" s="5"/>
      <c r="E354" s="5"/>
    </row>
    <row r="355" spans="1:5" ht="12.75" customHeight="1">
      <c r="A355" s="3"/>
      <c r="B355" s="5"/>
      <c r="C355" s="5"/>
      <c r="D355" s="5"/>
      <c r="E355" s="5"/>
    </row>
    <row r="356" spans="1:5" ht="12.75" customHeight="1">
      <c r="A356" s="3"/>
      <c r="B356" s="5"/>
      <c r="C356" s="5"/>
      <c r="D356" s="5"/>
      <c r="E356" s="5"/>
    </row>
    <row r="357" spans="1:5" ht="12.75" customHeight="1">
      <c r="A357" s="3"/>
      <c r="B357" s="5"/>
      <c r="C357" s="5"/>
      <c r="D357" s="5"/>
      <c r="E357" s="5"/>
    </row>
    <row r="358" spans="1:5" ht="12.75" customHeight="1">
      <c r="A358" s="3"/>
      <c r="B358" s="5"/>
      <c r="C358" s="5"/>
      <c r="D358" s="5"/>
      <c r="E358" s="5"/>
    </row>
    <row r="359" spans="1:5" ht="12.75" customHeight="1">
      <c r="A359" s="3"/>
      <c r="B359" s="5"/>
      <c r="C359" s="5"/>
      <c r="D359" s="5"/>
      <c r="E359" s="5"/>
    </row>
    <row r="360" spans="1:5" ht="12.75" customHeight="1">
      <c r="A360" s="3"/>
      <c r="B360" s="5"/>
      <c r="C360" s="5"/>
      <c r="D360" s="5"/>
      <c r="E360" s="5"/>
    </row>
    <row r="361" spans="1:5" ht="12.75" customHeight="1">
      <c r="A361" s="3"/>
      <c r="B361" s="5"/>
      <c r="C361" s="5"/>
      <c r="D361" s="5"/>
      <c r="E361" s="5"/>
    </row>
    <row r="362" spans="1:5" ht="12.75" customHeight="1">
      <c r="A362" s="3"/>
      <c r="B362" s="5"/>
      <c r="C362" s="5"/>
      <c r="D362" s="5"/>
      <c r="E362" s="5"/>
    </row>
    <row r="363" spans="1:5" ht="12.75" customHeight="1">
      <c r="A363" s="3"/>
      <c r="B363" s="5"/>
      <c r="C363" s="5"/>
      <c r="D363" s="5"/>
      <c r="E363" s="5"/>
    </row>
    <row r="364" spans="1:5" ht="12.75" customHeight="1">
      <c r="A364" s="3"/>
      <c r="B364" s="5"/>
      <c r="C364" s="5"/>
      <c r="D364" s="5"/>
      <c r="E364" s="5"/>
    </row>
    <row r="365" spans="1:5" ht="12.75" customHeight="1">
      <c r="A365" s="3"/>
      <c r="B365" s="5"/>
      <c r="C365" s="5"/>
      <c r="D365" s="5"/>
      <c r="E365" s="5"/>
    </row>
    <row r="366" spans="1:5" ht="12.75" customHeight="1">
      <c r="A366" s="3"/>
      <c r="B366" s="5"/>
      <c r="C366" s="5"/>
      <c r="D366" s="5"/>
      <c r="E366" s="5"/>
    </row>
    <row r="367" spans="1:5" ht="12.75" customHeight="1">
      <c r="A367" s="3"/>
      <c r="B367" s="5"/>
      <c r="C367" s="5"/>
      <c r="D367" s="5"/>
      <c r="E367" s="5"/>
    </row>
    <row r="368" spans="1:5" ht="12.75" customHeight="1">
      <c r="A368" s="3"/>
      <c r="B368" s="5"/>
      <c r="C368" s="5"/>
      <c r="D368" s="5"/>
      <c r="E368" s="5"/>
    </row>
    <row r="369" spans="1:5" ht="12.75" customHeight="1">
      <c r="A369" s="3"/>
      <c r="B369" s="5"/>
      <c r="C369" s="5"/>
      <c r="D369" s="5"/>
      <c r="E369" s="5"/>
    </row>
    <row r="370" spans="1:5" ht="12.75" customHeight="1">
      <c r="A370" s="3"/>
      <c r="B370" s="5"/>
      <c r="C370" s="5"/>
      <c r="D370" s="5"/>
      <c r="E370" s="5"/>
    </row>
    <row r="371" spans="1:5" ht="12.75" customHeight="1">
      <c r="A371" s="3"/>
      <c r="B371" s="5"/>
      <c r="C371" s="5"/>
      <c r="D371" s="5"/>
      <c r="E371" s="5"/>
    </row>
    <row r="372" spans="1:5" ht="12.75" customHeight="1">
      <c r="A372" s="3"/>
      <c r="B372" s="5"/>
      <c r="C372" s="5"/>
      <c r="D372" s="5"/>
      <c r="E372" s="5"/>
    </row>
    <row r="373" spans="1:5" ht="12.75" customHeight="1">
      <c r="A373" s="3"/>
      <c r="B373" s="5"/>
      <c r="C373" s="5"/>
      <c r="D373" s="5"/>
      <c r="E373" s="5"/>
    </row>
    <row r="374" spans="1:5" ht="12.75" customHeight="1">
      <c r="A374" s="3"/>
      <c r="B374" s="5"/>
      <c r="C374" s="5"/>
      <c r="D374" s="5"/>
      <c r="E374" s="5"/>
    </row>
    <row r="375" spans="1:5" ht="12.75" customHeight="1">
      <c r="A375" s="3"/>
      <c r="B375" s="5"/>
      <c r="C375" s="5"/>
      <c r="D375" s="5"/>
      <c r="E375" s="5"/>
    </row>
    <row r="376" spans="1:5" ht="12.75" customHeight="1">
      <c r="A376" s="3"/>
      <c r="B376" s="5"/>
      <c r="C376" s="5"/>
      <c r="D376" s="5"/>
      <c r="E376" s="5"/>
    </row>
    <row r="377" spans="1:5" ht="12.75" customHeight="1">
      <c r="A377" s="3"/>
      <c r="B377" s="5"/>
      <c r="C377" s="5"/>
      <c r="D377" s="5"/>
      <c r="E377" s="5"/>
    </row>
    <row r="378" spans="1:5" ht="12.75" customHeight="1">
      <c r="A378" s="3"/>
      <c r="B378" s="5"/>
      <c r="C378" s="5"/>
      <c r="D378" s="5"/>
      <c r="E378" s="5"/>
    </row>
    <row r="379" spans="1:5" ht="12.75" customHeight="1">
      <c r="A379" s="3"/>
      <c r="B379" s="5"/>
      <c r="C379" s="5"/>
      <c r="D379" s="5"/>
      <c r="E379" s="5"/>
    </row>
    <row r="380" spans="1:5" ht="12.75" customHeight="1">
      <c r="A380" s="3"/>
      <c r="B380" s="5"/>
      <c r="C380" s="5"/>
      <c r="D380" s="5"/>
      <c r="E380" s="5"/>
    </row>
    <row r="381" spans="1:5" ht="12.75" customHeight="1">
      <c r="A381" s="3"/>
      <c r="B381" s="5"/>
      <c r="C381" s="5"/>
      <c r="D381" s="5"/>
      <c r="E381" s="5"/>
    </row>
    <row r="382" spans="1:5" ht="12.75" customHeight="1">
      <c r="A382" s="3"/>
      <c r="B382" s="5"/>
      <c r="C382" s="5"/>
      <c r="D382" s="5"/>
      <c r="E382" s="5"/>
    </row>
    <row r="383" spans="1:5" ht="12.75" customHeight="1">
      <c r="A383" s="3"/>
      <c r="B383" s="5"/>
      <c r="C383" s="5"/>
      <c r="D383" s="5"/>
      <c r="E383" s="5"/>
    </row>
    <row r="384" spans="1:5" ht="12.75" customHeight="1">
      <c r="A384" s="3"/>
      <c r="B384" s="5"/>
      <c r="C384" s="5"/>
      <c r="D384" s="5"/>
      <c r="E384" s="5"/>
    </row>
    <row r="385" spans="1:5" ht="12.75" customHeight="1">
      <c r="A385" s="3"/>
      <c r="B385" s="5"/>
      <c r="C385" s="5"/>
      <c r="D385" s="5"/>
      <c r="E385" s="5"/>
    </row>
    <row r="386" spans="1:5" ht="12.75" customHeight="1">
      <c r="A386" s="3"/>
      <c r="B386" s="5"/>
      <c r="C386" s="5"/>
      <c r="D386" s="5"/>
      <c r="E386" s="5"/>
    </row>
    <row r="387" spans="1:5" ht="12.75" customHeight="1">
      <c r="A387" s="3"/>
      <c r="B387" s="5"/>
      <c r="C387" s="5"/>
      <c r="D387" s="5"/>
      <c r="E387" s="5"/>
    </row>
    <row r="388" spans="1:5" ht="12.75" customHeight="1">
      <c r="A388" s="3"/>
      <c r="B388" s="5"/>
      <c r="C388" s="5"/>
      <c r="D388" s="5"/>
      <c r="E388" s="5"/>
    </row>
    <row r="389" spans="1:5" ht="12.75" customHeight="1">
      <c r="A389" s="3"/>
      <c r="B389" s="5"/>
      <c r="C389" s="5"/>
      <c r="D389" s="5"/>
      <c r="E389" s="5"/>
    </row>
    <row r="390" spans="1:5" ht="12.75" customHeight="1">
      <c r="A390" s="3"/>
      <c r="B390" s="5"/>
      <c r="C390" s="5"/>
      <c r="D390" s="5"/>
      <c r="E390" s="5"/>
    </row>
    <row r="391" spans="1:5" ht="12.75" customHeight="1">
      <c r="A391" s="3"/>
      <c r="B391" s="5"/>
      <c r="C391" s="5"/>
      <c r="D391" s="5"/>
      <c r="E391" s="5"/>
    </row>
    <row r="392" spans="1:5" ht="12.75" customHeight="1">
      <c r="A392" s="3"/>
      <c r="B392" s="5"/>
      <c r="C392" s="5"/>
      <c r="D392" s="5"/>
      <c r="E392" s="5"/>
    </row>
    <row r="393" spans="1:5" ht="12.75" customHeight="1">
      <c r="A393" s="3"/>
      <c r="B393" s="5"/>
      <c r="C393" s="5"/>
      <c r="D393" s="5"/>
      <c r="E393" s="5"/>
    </row>
    <row r="394" spans="1:5" ht="12.75" customHeight="1">
      <c r="A394" s="3"/>
      <c r="B394" s="5"/>
      <c r="C394" s="5"/>
      <c r="D394" s="5"/>
      <c r="E394" s="5"/>
    </row>
    <row r="395" spans="1:5" ht="12.75" customHeight="1">
      <c r="A395" s="3"/>
      <c r="B395" s="5"/>
      <c r="C395" s="5"/>
      <c r="D395" s="5"/>
      <c r="E395" s="5"/>
    </row>
    <row r="396" spans="1:5" ht="12.75" customHeight="1">
      <c r="A396" s="3"/>
      <c r="B396" s="5"/>
      <c r="C396" s="5"/>
      <c r="D396" s="5"/>
      <c r="E396" s="5"/>
    </row>
    <row r="397" spans="1:5" ht="12.75" customHeight="1">
      <c r="A397" s="3"/>
      <c r="B397" s="5"/>
      <c r="C397" s="5"/>
      <c r="D397" s="5"/>
      <c r="E397" s="5"/>
    </row>
    <row r="398" spans="1:5" ht="12.75" customHeight="1">
      <c r="A398" s="3"/>
      <c r="B398" s="5"/>
      <c r="C398" s="5"/>
      <c r="D398" s="5"/>
      <c r="E398" s="5"/>
    </row>
    <row r="399" spans="1:5" ht="12.75" customHeight="1">
      <c r="A399" s="3"/>
      <c r="B399" s="5"/>
      <c r="C399" s="5"/>
      <c r="D399" s="5"/>
      <c r="E399" s="5"/>
    </row>
    <row r="400" spans="1:5" ht="12.75" customHeight="1">
      <c r="A400" s="3"/>
      <c r="B400" s="5"/>
      <c r="C400" s="5"/>
      <c r="D400" s="5"/>
      <c r="E400" s="5"/>
    </row>
    <row r="401" spans="1:5" ht="12.75" customHeight="1">
      <c r="A401" s="3"/>
      <c r="B401" s="5"/>
      <c r="C401" s="5"/>
      <c r="D401" s="5"/>
      <c r="E401" s="5"/>
    </row>
    <row r="402" spans="1:5" ht="12.75" customHeight="1">
      <c r="A402" s="3"/>
      <c r="B402" s="5"/>
      <c r="C402" s="5"/>
      <c r="D402" s="5"/>
      <c r="E402" s="5"/>
    </row>
    <row r="403" spans="1:5" ht="12.75" customHeight="1">
      <c r="A403" s="3"/>
      <c r="B403" s="5"/>
      <c r="C403" s="5"/>
      <c r="D403" s="5"/>
      <c r="E403" s="5"/>
    </row>
    <row r="404" spans="1:5" ht="12.75" customHeight="1">
      <c r="A404" s="3"/>
      <c r="B404" s="5"/>
      <c r="C404" s="5"/>
      <c r="D404" s="5"/>
      <c r="E404" s="5"/>
    </row>
    <row r="405" spans="1:5" ht="12.75" customHeight="1">
      <c r="A405" s="3"/>
      <c r="B405" s="5"/>
      <c r="C405" s="5"/>
      <c r="D405" s="5"/>
      <c r="E405" s="5"/>
    </row>
    <row r="406" spans="1:5" ht="12.75" customHeight="1">
      <c r="A406" s="3"/>
      <c r="B406" s="5"/>
      <c r="C406" s="5"/>
      <c r="D406" s="5"/>
      <c r="E406" s="5"/>
    </row>
    <row r="407" spans="1:5" ht="12.75" customHeight="1">
      <c r="A407" s="3"/>
      <c r="B407" s="5"/>
      <c r="C407" s="5"/>
      <c r="D407" s="5"/>
      <c r="E407" s="5"/>
    </row>
    <row r="408" spans="1:5" ht="12.75" customHeight="1">
      <c r="A408" s="3"/>
      <c r="B408" s="5"/>
      <c r="C408" s="5"/>
      <c r="D408" s="5"/>
      <c r="E408" s="5"/>
    </row>
    <row r="409" spans="1:5" ht="12.75" customHeight="1">
      <c r="A409" s="3"/>
      <c r="B409" s="5"/>
      <c r="C409" s="5"/>
      <c r="D409" s="5"/>
      <c r="E409" s="5"/>
    </row>
    <row r="410" spans="1:5" ht="12.75" customHeight="1">
      <c r="A410" s="3"/>
      <c r="B410" s="5"/>
      <c r="C410" s="5"/>
      <c r="D410" s="5"/>
      <c r="E410" s="5"/>
    </row>
    <row r="411" spans="1:5" ht="12.75" customHeight="1">
      <c r="A411" s="3"/>
      <c r="B411" s="5"/>
      <c r="C411" s="5"/>
      <c r="D411" s="5"/>
      <c r="E411" s="5"/>
    </row>
    <row r="412" spans="1:5" ht="12.75" customHeight="1">
      <c r="A412" s="3"/>
      <c r="B412" s="5"/>
      <c r="C412" s="5"/>
      <c r="D412" s="5"/>
      <c r="E412" s="5"/>
    </row>
    <row r="413" spans="1:5" ht="12.75" customHeight="1">
      <c r="A413" s="3"/>
      <c r="B413" s="5"/>
      <c r="C413" s="5"/>
      <c r="D413" s="5"/>
      <c r="E413" s="5"/>
    </row>
    <row r="414" spans="1:5" ht="12.75" customHeight="1">
      <c r="A414" s="3"/>
      <c r="B414" s="5"/>
      <c r="C414" s="5"/>
      <c r="D414" s="5"/>
      <c r="E414" s="5"/>
    </row>
    <row r="415" spans="1:5" ht="12.75" customHeight="1">
      <c r="A415" s="3"/>
      <c r="B415" s="5"/>
      <c r="C415" s="5"/>
      <c r="D415" s="5"/>
      <c r="E415" s="5"/>
    </row>
    <row r="416" spans="1:5" ht="12.75" customHeight="1">
      <c r="A416" s="3"/>
      <c r="B416" s="5"/>
      <c r="C416" s="5"/>
      <c r="D416" s="5"/>
      <c r="E416" s="5"/>
    </row>
    <row r="417" spans="1:5" ht="12.75" customHeight="1">
      <c r="A417" s="3"/>
      <c r="B417" s="5"/>
      <c r="C417" s="5"/>
      <c r="D417" s="5"/>
      <c r="E417" s="5"/>
    </row>
    <row r="418" spans="1:5" ht="12.75" customHeight="1">
      <c r="A418" s="3"/>
      <c r="B418" s="5"/>
      <c r="C418" s="5"/>
      <c r="D418" s="5"/>
      <c r="E418" s="5"/>
    </row>
    <row r="419" spans="1:5" ht="12.75" customHeight="1">
      <c r="A419" s="3"/>
      <c r="B419" s="5"/>
      <c r="C419" s="5"/>
      <c r="D419" s="5"/>
      <c r="E419" s="5"/>
    </row>
    <row r="420" spans="1:5" ht="12.75" customHeight="1">
      <c r="A420" s="3"/>
      <c r="B420" s="5"/>
      <c r="C420" s="5"/>
      <c r="D420" s="5"/>
      <c r="E420" s="5"/>
    </row>
    <row r="421" spans="1:5" ht="12.75" customHeight="1">
      <c r="A421" s="3"/>
      <c r="B421" s="5"/>
      <c r="C421" s="5"/>
      <c r="D421" s="5"/>
      <c r="E421" s="5"/>
    </row>
    <row r="422" spans="1:5" ht="12.75" customHeight="1">
      <c r="A422" s="3"/>
      <c r="B422" s="5"/>
      <c r="C422" s="5"/>
      <c r="D422" s="5"/>
      <c r="E422" s="5"/>
    </row>
    <row r="423" spans="1:5" ht="12.75" customHeight="1">
      <c r="A423" s="3"/>
      <c r="B423" s="5"/>
      <c r="C423" s="5"/>
      <c r="D423" s="5"/>
      <c r="E423" s="5"/>
    </row>
    <row r="424" spans="1:5" ht="12.75" customHeight="1">
      <c r="A424" s="3"/>
      <c r="B424" s="5"/>
      <c r="C424" s="5"/>
      <c r="D424" s="5"/>
      <c r="E424" s="5"/>
    </row>
    <row r="425" spans="1:5" ht="12.75" customHeight="1">
      <c r="A425" s="3"/>
      <c r="B425" s="5"/>
      <c r="C425" s="5"/>
      <c r="D425" s="5"/>
      <c r="E425" s="5"/>
    </row>
    <row r="426" spans="1:5" ht="12.75" customHeight="1">
      <c r="A426" s="3"/>
      <c r="B426" s="5"/>
      <c r="C426" s="5"/>
      <c r="D426" s="5"/>
      <c r="E426" s="5"/>
    </row>
    <row r="427" spans="1:5" ht="12.75" customHeight="1">
      <c r="A427" s="3"/>
      <c r="B427" s="5"/>
      <c r="C427" s="5"/>
      <c r="D427" s="5"/>
      <c r="E427" s="5"/>
    </row>
    <row r="428" spans="1:5" ht="12.75" customHeight="1">
      <c r="A428" s="3"/>
      <c r="B428" s="5"/>
      <c r="C428" s="5"/>
      <c r="D428" s="5"/>
      <c r="E428" s="5"/>
    </row>
    <row r="429" spans="1:5" ht="12.75" customHeight="1">
      <c r="A429" s="3"/>
      <c r="B429" s="5"/>
      <c r="C429" s="5"/>
      <c r="D429" s="5"/>
      <c r="E429" s="5"/>
    </row>
    <row r="430" spans="1:5" ht="12.75" customHeight="1">
      <c r="A430" s="3"/>
      <c r="B430" s="5"/>
      <c r="C430" s="5"/>
      <c r="D430" s="5"/>
      <c r="E430" s="5"/>
    </row>
    <row r="431" spans="1:5" ht="12.75" customHeight="1">
      <c r="A431" s="3"/>
      <c r="B431" s="5"/>
      <c r="C431" s="5"/>
      <c r="D431" s="5"/>
      <c r="E431" s="5"/>
    </row>
    <row r="432" spans="1:5" ht="12.75" customHeight="1">
      <c r="A432" s="3"/>
      <c r="B432" s="5"/>
      <c r="C432" s="5"/>
      <c r="D432" s="5"/>
      <c r="E432" s="5"/>
    </row>
    <row r="433" spans="1:5" ht="12.75" customHeight="1">
      <c r="A433" s="3"/>
      <c r="B433" s="5"/>
      <c r="C433" s="5"/>
      <c r="D433" s="5"/>
      <c r="E433" s="5"/>
    </row>
    <row r="434" spans="1:5" ht="12.75" customHeight="1">
      <c r="A434" s="3"/>
      <c r="B434" s="5"/>
      <c r="C434" s="5"/>
      <c r="D434" s="5"/>
      <c r="E434" s="5"/>
    </row>
    <row r="435" spans="1:5" ht="12.75" customHeight="1">
      <c r="A435" s="3"/>
      <c r="B435" s="5"/>
      <c r="C435" s="5"/>
      <c r="D435" s="5"/>
      <c r="E435" s="5"/>
    </row>
    <row r="436" spans="1:5" ht="12.75" customHeight="1">
      <c r="A436" s="3"/>
      <c r="B436" s="5"/>
      <c r="C436" s="5"/>
      <c r="D436" s="5"/>
      <c r="E436" s="5"/>
    </row>
    <row r="437" spans="1:5" ht="12.75" customHeight="1">
      <c r="A437" s="3"/>
      <c r="B437" s="5"/>
      <c r="C437" s="5"/>
      <c r="D437" s="5"/>
      <c r="E437" s="5"/>
    </row>
    <row r="438" spans="1:5" ht="12.75" customHeight="1">
      <c r="A438" s="3"/>
      <c r="B438" s="5"/>
      <c r="C438" s="5"/>
      <c r="D438" s="5"/>
      <c r="E438" s="5"/>
    </row>
    <row r="439" spans="1:5" ht="12.75" customHeight="1">
      <c r="A439" s="3"/>
      <c r="B439" s="5"/>
      <c r="C439" s="5"/>
      <c r="D439" s="5"/>
      <c r="E439" s="5"/>
    </row>
    <row r="440" spans="1:5" ht="12.75" customHeight="1">
      <c r="A440" s="3"/>
      <c r="B440" s="5"/>
      <c r="C440" s="5"/>
      <c r="D440" s="5"/>
      <c r="E440" s="5"/>
    </row>
    <row r="441" spans="1:5" ht="12.75" customHeight="1">
      <c r="A441" s="3"/>
      <c r="B441" s="5"/>
      <c r="C441" s="5"/>
      <c r="D441" s="5"/>
      <c r="E441" s="5"/>
    </row>
    <row r="442" spans="1:5" ht="12.75" customHeight="1">
      <c r="A442" s="3"/>
      <c r="B442" s="5"/>
      <c r="C442" s="5"/>
      <c r="D442" s="5"/>
      <c r="E442" s="5"/>
    </row>
    <row r="443" spans="1:5" ht="12.75" customHeight="1">
      <c r="A443" s="3"/>
      <c r="B443" s="5"/>
      <c r="C443" s="5"/>
      <c r="D443" s="5"/>
      <c r="E443" s="5"/>
    </row>
    <row r="444" spans="1:5" ht="12.75" customHeight="1">
      <c r="A444" s="3"/>
      <c r="B444" s="5"/>
      <c r="C444" s="5"/>
      <c r="D444" s="5"/>
      <c r="E444" s="5"/>
    </row>
    <row r="445" spans="1:5" ht="12.75" customHeight="1">
      <c r="A445" s="3"/>
      <c r="B445" s="5"/>
      <c r="C445" s="5"/>
      <c r="D445" s="5"/>
      <c r="E445" s="5"/>
    </row>
    <row r="446" spans="1:5" ht="12.75" customHeight="1">
      <c r="A446" s="3"/>
      <c r="B446" s="5"/>
      <c r="C446" s="5"/>
      <c r="D446" s="5"/>
      <c r="E446" s="5"/>
    </row>
    <row r="447" spans="1:5" ht="12.75" customHeight="1">
      <c r="A447" s="3"/>
      <c r="B447" s="5"/>
      <c r="C447" s="5"/>
      <c r="D447" s="5"/>
      <c r="E447" s="5"/>
    </row>
    <row r="448" spans="1:5" ht="12.75" customHeight="1">
      <c r="A448" s="3"/>
      <c r="B448" s="5"/>
      <c r="C448" s="5"/>
      <c r="D448" s="5"/>
      <c r="E448" s="5"/>
    </row>
    <row r="449" spans="1:5" ht="12.75" customHeight="1">
      <c r="A449" s="3"/>
      <c r="B449" s="5"/>
      <c r="C449" s="5"/>
      <c r="D449" s="5"/>
      <c r="E449" s="5"/>
    </row>
    <row r="450" spans="1:5" ht="12.75" customHeight="1">
      <c r="A450" s="3"/>
      <c r="B450" s="5"/>
      <c r="C450" s="5"/>
      <c r="D450" s="5"/>
      <c r="E450" s="5"/>
    </row>
    <row r="451" spans="1:5" ht="12.75" customHeight="1">
      <c r="A451" s="3"/>
      <c r="B451" s="5"/>
      <c r="C451" s="5"/>
      <c r="D451" s="5"/>
      <c r="E451" s="5"/>
    </row>
    <row r="452" spans="1:5" ht="12.75" customHeight="1">
      <c r="A452" s="3"/>
      <c r="B452" s="5"/>
      <c r="C452" s="5"/>
      <c r="D452" s="5"/>
      <c r="E452" s="5"/>
    </row>
    <row r="453" spans="1:5" ht="12.75" customHeight="1">
      <c r="A453" s="3"/>
      <c r="B453" s="5"/>
      <c r="C453" s="5"/>
      <c r="D453" s="5"/>
      <c r="E453" s="5"/>
    </row>
    <row r="454" spans="1:5" ht="12.75" customHeight="1">
      <c r="A454" s="3"/>
      <c r="B454" s="5"/>
      <c r="C454" s="5"/>
      <c r="D454" s="5"/>
      <c r="E454" s="5"/>
    </row>
    <row r="455" spans="1:5" ht="12.75" customHeight="1">
      <c r="A455" s="3"/>
      <c r="B455" s="5"/>
      <c r="C455" s="5"/>
      <c r="D455" s="5"/>
      <c r="E455" s="5"/>
    </row>
    <row r="456" spans="1:5" ht="12.75" customHeight="1">
      <c r="A456" s="3"/>
      <c r="B456" s="5"/>
      <c r="C456" s="5"/>
      <c r="D456" s="5"/>
      <c r="E456" s="5"/>
    </row>
    <row r="457" spans="1:5" ht="12.75" customHeight="1">
      <c r="A457" s="3"/>
      <c r="B457" s="5"/>
      <c r="C457" s="5"/>
      <c r="D457" s="5"/>
      <c r="E457" s="5"/>
    </row>
    <row r="458" spans="1:5" ht="12.75" customHeight="1">
      <c r="A458" s="3"/>
      <c r="B458" s="5"/>
      <c r="C458" s="5"/>
      <c r="D458" s="5"/>
      <c r="E458" s="5"/>
    </row>
    <row r="459" spans="1:5" ht="12.75" customHeight="1">
      <c r="A459" s="3"/>
      <c r="B459" s="5"/>
      <c r="C459" s="5"/>
      <c r="D459" s="5"/>
      <c r="E459" s="5"/>
    </row>
    <row r="460" spans="1:5" ht="12.75" customHeight="1">
      <c r="A460" s="3"/>
      <c r="B460" s="5"/>
      <c r="C460" s="5"/>
      <c r="D460" s="5"/>
      <c r="E460" s="5"/>
    </row>
    <row r="461" spans="1:5" ht="12.75" customHeight="1">
      <c r="A461" s="3"/>
      <c r="B461" s="5"/>
      <c r="C461" s="5"/>
      <c r="D461" s="5"/>
      <c r="E461" s="5"/>
    </row>
    <row r="462" spans="1:5" ht="12.75" customHeight="1">
      <c r="A462" s="3"/>
      <c r="B462" s="5"/>
      <c r="C462" s="5"/>
      <c r="D462" s="5"/>
      <c r="E462" s="5"/>
    </row>
    <row r="463" spans="1:5" ht="12.75" customHeight="1">
      <c r="A463" s="3"/>
      <c r="B463" s="5"/>
      <c r="C463" s="5"/>
      <c r="D463" s="5"/>
      <c r="E463" s="5"/>
    </row>
    <row r="464" spans="1:5" ht="12.75" customHeight="1">
      <c r="A464" s="3"/>
      <c r="B464" s="5"/>
      <c r="C464" s="5"/>
      <c r="D464" s="5"/>
      <c r="E464" s="5"/>
    </row>
    <row r="465" spans="1:5" ht="12.75" customHeight="1">
      <c r="A465" s="3"/>
      <c r="B465" s="5"/>
      <c r="C465" s="5"/>
      <c r="D465" s="5"/>
      <c r="E465" s="5"/>
    </row>
    <row r="466" spans="1:5" ht="12.75" customHeight="1">
      <c r="A466" s="3"/>
      <c r="B466" s="5"/>
      <c r="C466" s="5"/>
      <c r="D466" s="5"/>
      <c r="E466" s="5"/>
    </row>
    <row r="467" spans="1:5" ht="12.75" customHeight="1">
      <c r="A467" s="3"/>
      <c r="B467" s="5"/>
      <c r="C467" s="5"/>
      <c r="D467" s="5"/>
      <c r="E467" s="5"/>
    </row>
    <row r="468" spans="1:5" ht="12.75" customHeight="1">
      <c r="A468" s="3"/>
      <c r="B468" s="5"/>
      <c r="C468" s="5"/>
      <c r="D468" s="5"/>
      <c r="E468" s="5"/>
    </row>
    <row r="469" spans="1:5" ht="12.75" customHeight="1">
      <c r="A469" s="3"/>
      <c r="B469" s="5"/>
      <c r="C469" s="5"/>
      <c r="D469" s="5"/>
      <c r="E469" s="5"/>
    </row>
    <row r="470" spans="1:5" ht="12.75" customHeight="1">
      <c r="A470" s="3"/>
      <c r="B470" s="5"/>
      <c r="C470" s="5"/>
      <c r="D470" s="5"/>
      <c r="E470" s="5"/>
    </row>
    <row r="471" spans="1:5" ht="12.75" customHeight="1">
      <c r="A471" s="3"/>
      <c r="B471" s="5"/>
      <c r="C471" s="5"/>
      <c r="D471" s="5"/>
      <c r="E471" s="5"/>
    </row>
    <row r="472" spans="1:5" ht="12.75" customHeight="1">
      <c r="A472" s="3"/>
      <c r="B472" s="5"/>
      <c r="C472" s="5"/>
      <c r="D472" s="5"/>
      <c r="E472" s="5"/>
    </row>
    <row r="473" spans="1:5" ht="12.75" customHeight="1">
      <c r="A473" s="3"/>
      <c r="B473" s="5"/>
      <c r="C473" s="5"/>
      <c r="D473" s="5"/>
      <c r="E473" s="5"/>
    </row>
    <row r="474" spans="1:5" ht="12.75" customHeight="1">
      <c r="A474" s="3"/>
      <c r="B474" s="5"/>
      <c r="C474" s="5"/>
      <c r="D474" s="5"/>
      <c r="E474" s="5"/>
    </row>
    <row r="475" spans="1:5" ht="12.75" customHeight="1">
      <c r="A475" s="3"/>
      <c r="B475" s="5"/>
      <c r="C475" s="5"/>
      <c r="D475" s="5"/>
      <c r="E475" s="5"/>
    </row>
    <row r="476" spans="1:5" ht="12.75" customHeight="1">
      <c r="A476" s="3"/>
      <c r="B476" s="5"/>
      <c r="C476" s="5"/>
      <c r="D476" s="5"/>
      <c r="E476" s="5"/>
    </row>
    <row r="477" spans="1:5" ht="12.75" customHeight="1">
      <c r="A477" s="3"/>
      <c r="B477" s="5"/>
      <c r="C477" s="5"/>
      <c r="D477" s="5"/>
      <c r="E477" s="5"/>
    </row>
    <row r="478" spans="1:5" ht="12.75" customHeight="1">
      <c r="A478" s="3"/>
      <c r="B478" s="5"/>
      <c r="C478" s="5"/>
      <c r="D478" s="5"/>
      <c r="E478" s="5"/>
    </row>
    <row r="479" spans="1:5" ht="12.75" customHeight="1">
      <c r="A479" s="3"/>
      <c r="B479" s="5"/>
      <c r="C479" s="5"/>
      <c r="D479" s="5"/>
      <c r="E479" s="5"/>
    </row>
    <row r="480" spans="1:5" ht="12.75" customHeight="1">
      <c r="A480" s="3"/>
      <c r="B480" s="5"/>
      <c r="C480" s="5"/>
      <c r="D480" s="5"/>
      <c r="E480" s="5"/>
    </row>
    <row r="481" spans="1:5" ht="12.75" customHeight="1">
      <c r="A481" s="3"/>
      <c r="B481" s="5"/>
      <c r="C481" s="5"/>
      <c r="D481" s="5"/>
      <c r="E481" s="5"/>
    </row>
    <row r="482" spans="1:5" ht="12.75" customHeight="1">
      <c r="A482" s="3"/>
      <c r="B482" s="5"/>
      <c r="C482" s="5"/>
      <c r="D482" s="5"/>
      <c r="E482" s="5"/>
    </row>
    <row r="483" spans="1:5" ht="12.75" customHeight="1">
      <c r="A483" s="3"/>
      <c r="B483" s="5"/>
      <c r="C483" s="5"/>
      <c r="D483" s="5"/>
      <c r="E483" s="5"/>
    </row>
    <row r="484" spans="1:5" ht="12.75" customHeight="1">
      <c r="A484" s="3"/>
      <c r="B484" s="5"/>
      <c r="C484" s="5"/>
      <c r="D484" s="5"/>
      <c r="E484" s="5"/>
    </row>
    <row r="485" spans="1:5" ht="12.75" customHeight="1">
      <c r="A485" s="3"/>
      <c r="B485" s="5"/>
      <c r="C485" s="5"/>
      <c r="D485" s="5"/>
      <c r="E485" s="5"/>
    </row>
    <row r="486" spans="1:5" ht="12.75" customHeight="1">
      <c r="A486" s="3"/>
      <c r="B486" s="5"/>
      <c r="C486" s="5"/>
      <c r="D486" s="5"/>
      <c r="E486" s="5"/>
    </row>
    <row r="487" spans="1:5" ht="12.75" customHeight="1">
      <c r="A487" s="3"/>
      <c r="B487" s="5"/>
      <c r="C487" s="5"/>
      <c r="D487" s="5"/>
      <c r="E487" s="5"/>
    </row>
    <row r="488" spans="1:5" ht="12.75" customHeight="1">
      <c r="A488" s="3"/>
      <c r="B488" s="5"/>
      <c r="C488" s="5"/>
      <c r="D488" s="5"/>
      <c r="E488" s="5"/>
    </row>
    <row r="489" spans="1:5" ht="12.75" customHeight="1">
      <c r="A489" s="3"/>
      <c r="B489" s="5"/>
      <c r="C489" s="5"/>
      <c r="D489" s="5"/>
      <c r="E489" s="5"/>
    </row>
    <row r="490" spans="1:5" ht="12.75" customHeight="1">
      <c r="A490" s="3"/>
      <c r="B490" s="5"/>
      <c r="C490" s="5"/>
      <c r="D490" s="5"/>
      <c r="E490" s="5"/>
    </row>
    <row r="491" spans="1:5" ht="12.75" customHeight="1">
      <c r="A491" s="3"/>
      <c r="B491" s="5"/>
      <c r="C491" s="5"/>
      <c r="D491" s="5"/>
      <c r="E491" s="5"/>
    </row>
    <row r="492" spans="1:5" ht="12.75" customHeight="1">
      <c r="A492" s="3"/>
      <c r="B492" s="5"/>
      <c r="C492" s="5"/>
      <c r="D492" s="5"/>
      <c r="E492" s="5"/>
    </row>
    <row r="493" spans="1:5" ht="12.75" customHeight="1">
      <c r="A493" s="3"/>
      <c r="B493" s="5"/>
      <c r="C493" s="5"/>
      <c r="D493" s="5"/>
      <c r="E493" s="5"/>
    </row>
    <row r="494" spans="1:5" ht="12.75" customHeight="1">
      <c r="A494" s="3"/>
      <c r="B494" s="5"/>
      <c r="C494" s="5"/>
      <c r="D494" s="5"/>
      <c r="E494" s="5"/>
    </row>
    <row r="495" spans="1:5" ht="12.75" customHeight="1">
      <c r="A495" s="3"/>
      <c r="B495" s="5"/>
      <c r="C495" s="5"/>
      <c r="D495" s="5"/>
      <c r="E495" s="5"/>
    </row>
    <row r="496" spans="1:5" ht="12.75" customHeight="1">
      <c r="A496" s="3"/>
      <c r="B496" s="5"/>
      <c r="C496" s="5"/>
      <c r="D496" s="5"/>
      <c r="E496" s="5"/>
    </row>
    <row r="497" spans="1:5" ht="12.75" customHeight="1">
      <c r="A497" s="3"/>
      <c r="B497" s="5"/>
      <c r="C497" s="5"/>
      <c r="D497" s="5"/>
      <c r="E497" s="5"/>
    </row>
    <row r="498" spans="1:5" ht="12.75" customHeight="1">
      <c r="A498" s="3"/>
      <c r="B498" s="5"/>
      <c r="C498" s="5"/>
      <c r="D498" s="5"/>
      <c r="E498" s="5"/>
    </row>
    <row r="499" spans="1:5" ht="12.75" customHeight="1">
      <c r="A499" s="3"/>
      <c r="B499" s="5"/>
      <c r="C499" s="5"/>
      <c r="D499" s="5"/>
      <c r="E499" s="5"/>
    </row>
    <row r="500" spans="1:5" ht="12.75" customHeight="1">
      <c r="A500" s="3"/>
      <c r="B500" s="5"/>
      <c r="C500" s="5"/>
      <c r="D500" s="5"/>
      <c r="E500" s="5"/>
    </row>
    <row r="501" spans="1:5" ht="12.75" customHeight="1">
      <c r="A501" s="3"/>
      <c r="B501" s="5"/>
      <c r="C501" s="5"/>
      <c r="D501" s="5"/>
      <c r="E501" s="5"/>
    </row>
    <row r="502" spans="1:5" ht="12.75" customHeight="1">
      <c r="A502" s="3"/>
      <c r="B502" s="5"/>
      <c r="C502" s="5"/>
      <c r="D502" s="5"/>
      <c r="E502" s="5"/>
    </row>
    <row r="503" spans="1:5" ht="12.75" customHeight="1">
      <c r="A503" s="3"/>
      <c r="B503" s="5"/>
      <c r="C503" s="5"/>
      <c r="D503" s="5"/>
      <c r="E503" s="5"/>
    </row>
    <row r="504" spans="1:5" ht="12.75" customHeight="1">
      <c r="A504" s="3"/>
      <c r="B504" s="5"/>
      <c r="C504" s="5"/>
      <c r="D504" s="5"/>
      <c r="E504" s="5"/>
    </row>
    <row r="505" spans="1:5" ht="12.75" customHeight="1">
      <c r="A505" s="3"/>
      <c r="B505" s="5"/>
      <c r="C505" s="5"/>
      <c r="D505" s="5"/>
      <c r="E505" s="5"/>
    </row>
    <row r="506" spans="1:5" ht="12.75" customHeight="1">
      <c r="A506" s="3"/>
      <c r="B506" s="5"/>
      <c r="C506" s="5"/>
      <c r="D506" s="5"/>
      <c r="E506" s="5"/>
    </row>
    <row r="507" spans="1:5" ht="12.75" customHeight="1">
      <c r="A507" s="3"/>
      <c r="B507" s="5"/>
      <c r="C507" s="5"/>
      <c r="D507" s="5"/>
      <c r="E507" s="5"/>
    </row>
    <row r="508" spans="1:5" ht="12.75" customHeight="1">
      <c r="A508" s="3"/>
      <c r="B508" s="5"/>
      <c r="C508" s="5"/>
      <c r="D508" s="5"/>
      <c r="E508" s="5"/>
    </row>
    <row r="509" spans="1:5" ht="12.75" customHeight="1">
      <c r="A509" s="3"/>
      <c r="B509" s="5"/>
      <c r="C509" s="5"/>
      <c r="D509" s="5"/>
      <c r="E509" s="5"/>
    </row>
    <row r="510" spans="1:5" ht="12.75" customHeight="1">
      <c r="A510" s="3"/>
      <c r="B510" s="5"/>
      <c r="C510" s="5"/>
      <c r="D510" s="5"/>
      <c r="E510" s="5"/>
    </row>
    <row r="511" spans="1:5" ht="12.75" customHeight="1">
      <c r="A511" s="3"/>
      <c r="B511" s="5"/>
      <c r="C511" s="5"/>
      <c r="D511" s="5"/>
      <c r="E511" s="5"/>
    </row>
    <row r="512" spans="1:5" ht="12.75" customHeight="1">
      <c r="A512" s="3"/>
      <c r="B512" s="5"/>
      <c r="C512" s="5"/>
      <c r="D512" s="5"/>
      <c r="E512" s="5"/>
    </row>
    <row r="513" spans="1:5" ht="12.75" customHeight="1">
      <c r="A513" s="3"/>
      <c r="B513" s="5"/>
      <c r="C513" s="5"/>
      <c r="D513" s="5"/>
      <c r="E513" s="5"/>
    </row>
    <row r="514" spans="1:5" ht="12.75" customHeight="1">
      <c r="A514" s="3"/>
      <c r="B514" s="5"/>
      <c r="C514" s="5"/>
      <c r="D514" s="5"/>
      <c r="E514" s="5"/>
    </row>
    <row r="515" spans="1:5" ht="12.75" customHeight="1">
      <c r="A515" s="3"/>
      <c r="B515" s="5"/>
      <c r="C515" s="5"/>
      <c r="D515" s="5"/>
      <c r="E515" s="5"/>
    </row>
    <row r="516" spans="1:5" ht="12.75" customHeight="1">
      <c r="A516" s="3"/>
      <c r="B516" s="5"/>
      <c r="C516" s="5"/>
      <c r="D516" s="5"/>
      <c r="E516" s="5"/>
    </row>
    <row r="517" spans="1:5" ht="12.75" customHeight="1">
      <c r="A517" s="3"/>
      <c r="B517" s="5"/>
      <c r="C517" s="5"/>
      <c r="D517" s="5"/>
      <c r="E517" s="5"/>
    </row>
    <row r="518" spans="1:5" ht="12.75" customHeight="1">
      <c r="A518" s="3"/>
      <c r="B518" s="5"/>
      <c r="C518" s="5"/>
      <c r="D518" s="5"/>
      <c r="E518" s="5"/>
    </row>
    <row r="519" spans="1:5" ht="12.75" customHeight="1">
      <c r="A519" s="3"/>
      <c r="B519" s="5"/>
      <c r="C519" s="5"/>
      <c r="D519" s="5"/>
      <c r="E519" s="5"/>
    </row>
    <row r="520" spans="1:5" ht="12.75" customHeight="1">
      <c r="A520" s="3"/>
      <c r="B520" s="5"/>
      <c r="C520" s="5"/>
      <c r="D520" s="5"/>
      <c r="E520" s="5"/>
    </row>
    <row r="521" spans="1:5" ht="12.75" customHeight="1">
      <c r="A521" s="3"/>
      <c r="B521" s="5"/>
      <c r="C521" s="5"/>
      <c r="D521" s="5"/>
      <c r="E521" s="5"/>
    </row>
    <row r="522" spans="1:5" ht="12.75" customHeight="1">
      <c r="A522" s="3"/>
      <c r="B522" s="5"/>
      <c r="C522" s="5"/>
      <c r="D522" s="5"/>
      <c r="E522" s="5"/>
    </row>
    <row r="523" spans="1:5" ht="12.75" customHeight="1">
      <c r="A523" s="3"/>
      <c r="B523" s="5"/>
      <c r="C523" s="5"/>
      <c r="D523" s="5"/>
      <c r="E523" s="5"/>
    </row>
    <row r="524" spans="1:5" ht="12.75" customHeight="1">
      <c r="A524" s="3"/>
      <c r="B524" s="5"/>
      <c r="C524" s="5"/>
      <c r="D524" s="5"/>
      <c r="E524" s="5"/>
    </row>
    <row r="525" spans="1:5" ht="12.75" customHeight="1">
      <c r="A525" s="3"/>
      <c r="B525" s="5"/>
      <c r="C525" s="5"/>
      <c r="D525" s="5"/>
      <c r="E525" s="5"/>
    </row>
    <row r="526" spans="1:5" ht="12.75" customHeight="1">
      <c r="A526" s="3"/>
      <c r="B526" s="5"/>
      <c r="C526" s="5"/>
      <c r="D526" s="5"/>
      <c r="E526" s="5"/>
    </row>
    <row r="527" spans="1:5" ht="12.75" customHeight="1">
      <c r="A527" s="3"/>
      <c r="B527" s="5"/>
      <c r="C527" s="5"/>
      <c r="D527" s="5"/>
      <c r="E527" s="5"/>
    </row>
    <row r="528" spans="1:5" ht="12.75" customHeight="1">
      <c r="A528" s="3"/>
      <c r="B528" s="5"/>
      <c r="C528" s="5"/>
      <c r="D528" s="5"/>
      <c r="E528" s="5"/>
    </row>
    <row r="529" spans="1:5" ht="12.75" customHeight="1">
      <c r="A529" s="3"/>
      <c r="B529" s="5"/>
      <c r="C529" s="5"/>
      <c r="D529" s="5"/>
      <c r="E529" s="5"/>
    </row>
    <row r="530" spans="1:5" ht="12.75" customHeight="1">
      <c r="A530" s="3"/>
      <c r="B530" s="5"/>
      <c r="C530" s="5"/>
      <c r="D530" s="5"/>
      <c r="E530" s="5"/>
    </row>
    <row r="531" spans="1:5" ht="12.75" customHeight="1">
      <c r="A531" s="3"/>
      <c r="B531" s="5"/>
      <c r="C531" s="5"/>
      <c r="D531" s="5"/>
      <c r="E531" s="5"/>
    </row>
    <row r="532" spans="1:5" ht="12.75" customHeight="1">
      <c r="A532" s="3"/>
      <c r="B532" s="5"/>
      <c r="C532" s="5"/>
      <c r="D532" s="5"/>
      <c r="E532" s="5"/>
    </row>
    <row r="533" spans="1:5" ht="12.75" customHeight="1">
      <c r="A533" s="3"/>
      <c r="B533" s="5"/>
      <c r="C533" s="5"/>
      <c r="D533" s="5"/>
      <c r="E533" s="5"/>
    </row>
    <row r="534" spans="1:5" ht="12.75" customHeight="1">
      <c r="A534" s="3"/>
      <c r="B534" s="5"/>
      <c r="C534" s="5"/>
      <c r="D534" s="5"/>
      <c r="E534" s="5"/>
    </row>
    <row r="535" spans="1:5" ht="12.75" customHeight="1">
      <c r="A535" s="3"/>
      <c r="B535" s="5"/>
      <c r="C535" s="5"/>
      <c r="D535" s="5"/>
      <c r="E535" s="5"/>
    </row>
    <row r="536" spans="1:5" ht="12.75" customHeight="1">
      <c r="A536" s="3"/>
      <c r="B536" s="5"/>
      <c r="C536" s="5"/>
      <c r="D536" s="5"/>
      <c r="E536" s="5"/>
    </row>
    <row r="537" spans="1:5" ht="12.75" customHeight="1">
      <c r="A537" s="3"/>
      <c r="B537" s="5"/>
      <c r="C537" s="5"/>
      <c r="D537" s="5"/>
      <c r="E537" s="5"/>
    </row>
    <row r="538" spans="1:5" ht="12.75" customHeight="1">
      <c r="A538" s="3"/>
      <c r="B538" s="5"/>
      <c r="C538" s="5"/>
      <c r="D538" s="5"/>
      <c r="E538" s="5"/>
    </row>
    <row r="539" spans="1:5" ht="12.75" customHeight="1">
      <c r="A539" s="3"/>
      <c r="B539" s="5"/>
      <c r="C539" s="5"/>
      <c r="D539" s="5"/>
      <c r="E539" s="5"/>
    </row>
    <row r="540" spans="1:5" ht="12.75" customHeight="1">
      <c r="A540" s="3"/>
      <c r="B540" s="5"/>
      <c r="C540" s="5"/>
      <c r="D540" s="5"/>
      <c r="E540" s="5"/>
    </row>
    <row r="541" spans="1:5" ht="12.75" customHeight="1">
      <c r="A541" s="3"/>
      <c r="B541" s="5"/>
      <c r="C541" s="5"/>
      <c r="D541" s="5"/>
      <c r="E541" s="5"/>
    </row>
    <row r="542" spans="1:5" ht="12.75" customHeight="1">
      <c r="A542" s="3"/>
      <c r="B542" s="5"/>
      <c r="C542" s="5"/>
      <c r="D542" s="5"/>
      <c r="E542" s="5"/>
    </row>
    <row r="543" spans="1:5" ht="12.75" customHeight="1">
      <c r="A543" s="3"/>
      <c r="B543" s="5"/>
      <c r="C543" s="5"/>
      <c r="D543" s="5"/>
      <c r="E543" s="5"/>
    </row>
    <row r="544" spans="1:5" ht="12.75" customHeight="1">
      <c r="A544" s="3"/>
      <c r="B544" s="5"/>
      <c r="C544" s="5"/>
      <c r="D544" s="5"/>
      <c r="E544" s="5"/>
    </row>
    <row r="545" spans="1:5" ht="12.75" customHeight="1">
      <c r="A545" s="3"/>
      <c r="B545" s="5"/>
      <c r="C545" s="5"/>
      <c r="D545" s="5"/>
      <c r="E545" s="5"/>
    </row>
    <row r="546" spans="1:5" ht="12.75" customHeight="1">
      <c r="A546" s="3"/>
      <c r="B546" s="5"/>
      <c r="C546" s="5"/>
      <c r="D546" s="5"/>
      <c r="E546" s="5"/>
    </row>
    <row r="547" spans="1:5" ht="12.75" customHeight="1">
      <c r="A547" s="3"/>
      <c r="B547" s="5"/>
      <c r="C547" s="5"/>
      <c r="D547" s="5"/>
      <c r="E547" s="5"/>
    </row>
    <row r="548" spans="1:5" ht="12.75" customHeight="1">
      <c r="A548" s="3"/>
      <c r="B548" s="5"/>
      <c r="C548" s="5"/>
      <c r="D548" s="5"/>
      <c r="E548" s="5"/>
    </row>
    <row r="549" spans="1:5" ht="12.75" customHeight="1">
      <c r="A549" s="3"/>
      <c r="B549" s="5"/>
      <c r="C549" s="5"/>
      <c r="D549" s="5"/>
      <c r="E549" s="5"/>
    </row>
    <row r="550" spans="1:5" ht="12.75" customHeight="1">
      <c r="A550" s="3"/>
      <c r="B550" s="5"/>
      <c r="C550" s="5"/>
      <c r="D550" s="5"/>
      <c r="E550" s="5"/>
    </row>
    <row r="551" spans="1:5" ht="12.75" customHeight="1">
      <c r="A551" s="3"/>
      <c r="B551" s="5"/>
      <c r="C551" s="5"/>
      <c r="D551" s="5"/>
      <c r="E551" s="5"/>
    </row>
    <row r="552" spans="1:5" ht="12.75" customHeight="1">
      <c r="A552" s="3"/>
      <c r="B552" s="5"/>
      <c r="C552" s="5"/>
      <c r="D552" s="5"/>
      <c r="E552" s="5"/>
    </row>
    <row r="553" spans="1:5" ht="12.75" customHeight="1">
      <c r="A553" s="3"/>
      <c r="B553" s="5"/>
      <c r="C553" s="5"/>
      <c r="D553" s="5"/>
      <c r="E553" s="5"/>
    </row>
    <row r="554" spans="1:5" ht="12.75" customHeight="1">
      <c r="A554" s="3"/>
      <c r="B554" s="5"/>
      <c r="C554" s="5"/>
      <c r="D554" s="5"/>
      <c r="E554" s="5"/>
    </row>
    <row r="555" spans="1:5" ht="12.75" customHeight="1">
      <c r="A555" s="3"/>
      <c r="B555" s="5"/>
      <c r="C555" s="5"/>
      <c r="D555" s="5"/>
      <c r="E555" s="5"/>
    </row>
    <row r="556" spans="1:5" ht="12.75" customHeight="1">
      <c r="A556" s="3"/>
      <c r="B556" s="5"/>
      <c r="C556" s="5"/>
      <c r="D556" s="5"/>
      <c r="E556" s="5"/>
    </row>
    <row r="557" spans="1:5" ht="12.75" customHeight="1">
      <c r="A557" s="3"/>
      <c r="B557" s="5"/>
      <c r="C557" s="5"/>
      <c r="D557" s="5"/>
      <c r="E557" s="5"/>
    </row>
    <row r="558" spans="1:5" ht="12.75" customHeight="1">
      <c r="A558" s="3"/>
      <c r="B558" s="5"/>
      <c r="C558" s="5"/>
      <c r="D558" s="5"/>
      <c r="E558" s="5"/>
    </row>
    <row r="559" spans="1:5" ht="12.75" customHeight="1">
      <c r="A559" s="3"/>
      <c r="B559" s="5"/>
      <c r="C559" s="5"/>
      <c r="D559" s="5"/>
      <c r="E559" s="5"/>
    </row>
    <row r="560" spans="1:5" ht="12.75" customHeight="1">
      <c r="A560" s="3"/>
      <c r="B560" s="5"/>
      <c r="C560" s="5"/>
      <c r="D560" s="5"/>
      <c r="E560" s="5"/>
    </row>
    <row r="561" spans="1:5" ht="12.75" customHeight="1">
      <c r="A561" s="3"/>
      <c r="B561" s="5"/>
      <c r="C561" s="5"/>
      <c r="D561" s="5"/>
      <c r="E561" s="5"/>
    </row>
    <row r="562" spans="1:5" ht="12.75" customHeight="1">
      <c r="A562" s="3"/>
      <c r="B562" s="5"/>
      <c r="C562" s="5"/>
      <c r="D562" s="5"/>
      <c r="E562" s="5"/>
    </row>
    <row r="563" spans="1:5" ht="12.75" customHeight="1">
      <c r="A563" s="3"/>
      <c r="B563" s="5"/>
      <c r="C563" s="5"/>
      <c r="D563" s="5"/>
      <c r="E563" s="5"/>
    </row>
    <row r="564" spans="1:5" ht="12.75" customHeight="1">
      <c r="A564" s="3"/>
      <c r="B564" s="5"/>
      <c r="C564" s="5"/>
      <c r="D564" s="5"/>
      <c r="E564" s="5"/>
    </row>
    <row r="565" spans="1:5" ht="12.75" customHeight="1">
      <c r="A565" s="3"/>
      <c r="B565" s="5"/>
      <c r="C565" s="5"/>
      <c r="D565" s="5"/>
      <c r="E565" s="5"/>
    </row>
    <row r="566" spans="1:5" ht="12.75" customHeight="1">
      <c r="A566" s="3"/>
      <c r="B566" s="5"/>
      <c r="C566" s="5"/>
      <c r="D566" s="5"/>
      <c r="E566" s="5"/>
    </row>
    <row r="567" spans="1:5" ht="12.75" customHeight="1">
      <c r="A567" s="3"/>
      <c r="B567" s="5"/>
      <c r="C567" s="5"/>
      <c r="D567" s="5"/>
      <c r="E567" s="5"/>
    </row>
    <row r="568" spans="1:5" ht="12.75" customHeight="1">
      <c r="A568" s="3"/>
      <c r="B568" s="5"/>
      <c r="C568" s="5"/>
      <c r="D568" s="5"/>
      <c r="E568" s="5"/>
    </row>
    <row r="569" spans="1:5" ht="12.75" customHeight="1">
      <c r="A569" s="3"/>
      <c r="B569" s="5"/>
      <c r="C569" s="5"/>
      <c r="D569" s="5"/>
      <c r="E569" s="5"/>
    </row>
    <row r="570" spans="1:5" ht="12.75" customHeight="1">
      <c r="A570" s="3"/>
      <c r="B570" s="5"/>
      <c r="C570" s="5"/>
      <c r="D570" s="5"/>
      <c r="E570" s="5"/>
    </row>
    <row r="571" spans="1:5" ht="12.75" customHeight="1">
      <c r="A571" s="3"/>
      <c r="B571" s="5"/>
      <c r="C571" s="5"/>
      <c r="D571" s="5"/>
      <c r="E571" s="5"/>
    </row>
    <row r="572" spans="1:5" ht="12.75" customHeight="1">
      <c r="A572" s="3"/>
      <c r="B572" s="5"/>
      <c r="C572" s="5"/>
      <c r="D572" s="5"/>
      <c r="E572" s="5"/>
    </row>
    <row r="573" spans="1:5" ht="12.75" customHeight="1">
      <c r="A573" s="3"/>
      <c r="B573" s="5"/>
      <c r="C573" s="5"/>
      <c r="D573" s="5"/>
      <c r="E573" s="5"/>
    </row>
    <row r="574" spans="1:5" ht="12.75" customHeight="1">
      <c r="A574" s="3"/>
      <c r="B574" s="5"/>
      <c r="C574" s="5"/>
      <c r="D574" s="5"/>
      <c r="E574" s="5"/>
    </row>
    <row r="575" spans="1:5" ht="12.75" customHeight="1">
      <c r="A575" s="3"/>
      <c r="B575" s="5"/>
      <c r="C575" s="5"/>
      <c r="D575" s="5"/>
      <c r="E575" s="5"/>
    </row>
    <row r="576" spans="1:5" ht="12.75" customHeight="1">
      <c r="A576" s="3"/>
      <c r="B576" s="5"/>
      <c r="C576" s="5"/>
      <c r="D576" s="5"/>
      <c r="E576" s="5"/>
    </row>
    <row r="577" spans="1:5" ht="12.75" customHeight="1">
      <c r="A577" s="3"/>
      <c r="B577" s="5"/>
      <c r="C577" s="5"/>
      <c r="D577" s="5"/>
      <c r="E577" s="5"/>
    </row>
    <row r="578" spans="1:5" ht="12.75" customHeight="1">
      <c r="A578" s="3"/>
      <c r="B578" s="5"/>
      <c r="C578" s="5"/>
      <c r="D578" s="5"/>
      <c r="E578" s="5"/>
    </row>
    <row r="579" spans="1:5" ht="12.75" customHeight="1">
      <c r="A579" s="3"/>
      <c r="B579" s="5"/>
      <c r="C579" s="5"/>
      <c r="D579" s="5"/>
      <c r="E579" s="5"/>
    </row>
    <row r="580" spans="1:5" ht="12.75" customHeight="1">
      <c r="A580" s="3"/>
      <c r="B580" s="5"/>
      <c r="C580" s="5"/>
      <c r="D580" s="5"/>
      <c r="E580" s="5"/>
    </row>
    <row r="581" spans="1:5" ht="12.75" customHeight="1">
      <c r="A581" s="3"/>
      <c r="B581" s="5"/>
      <c r="C581" s="5"/>
      <c r="D581" s="5"/>
      <c r="E581" s="5"/>
    </row>
    <row r="582" spans="1:5" ht="12.75" customHeight="1">
      <c r="A582" s="3"/>
      <c r="B582" s="5"/>
      <c r="C582" s="5"/>
      <c r="D582" s="5"/>
      <c r="E582" s="5"/>
    </row>
    <row r="583" spans="1:5" ht="12.75" customHeight="1">
      <c r="A583" s="3"/>
      <c r="B583" s="5"/>
      <c r="C583" s="5"/>
      <c r="D583" s="5"/>
      <c r="E583" s="5"/>
    </row>
    <row r="584" spans="1:5" ht="12.75" customHeight="1">
      <c r="A584" s="3"/>
      <c r="B584" s="5"/>
      <c r="C584" s="5"/>
      <c r="D584" s="5"/>
      <c r="E584" s="5"/>
    </row>
    <row r="585" spans="1:5" ht="12.75" customHeight="1">
      <c r="A585" s="3"/>
      <c r="B585" s="5"/>
      <c r="C585" s="5"/>
      <c r="D585" s="5"/>
      <c r="E585" s="5"/>
    </row>
    <row r="586" spans="1:5" ht="12.75" customHeight="1">
      <c r="A586" s="3"/>
      <c r="B586" s="5"/>
      <c r="C586" s="5"/>
      <c r="D586" s="5"/>
      <c r="E586" s="5"/>
    </row>
    <row r="587" spans="1:5" ht="12.75" customHeight="1">
      <c r="A587" s="3"/>
      <c r="B587" s="5"/>
      <c r="C587" s="5"/>
      <c r="D587" s="5"/>
      <c r="E587" s="5"/>
    </row>
    <row r="588" spans="1:5" ht="12.75" customHeight="1">
      <c r="A588" s="3"/>
      <c r="B588" s="5"/>
      <c r="C588" s="5"/>
      <c r="D588" s="5"/>
      <c r="E588" s="5"/>
    </row>
    <row r="589" spans="1:5" ht="12.75" customHeight="1">
      <c r="A589" s="3"/>
      <c r="B589" s="5"/>
      <c r="C589" s="5"/>
      <c r="D589" s="5"/>
      <c r="E589" s="5"/>
    </row>
    <row r="590" spans="1:5" ht="12.75" customHeight="1">
      <c r="A590" s="3"/>
      <c r="B590" s="5"/>
      <c r="C590" s="5"/>
      <c r="D590" s="5"/>
      <c r="E590" s="5"/>
    </row>
    <row r="591" spans="1:5" ht="12.75" customHeight="1">
      <c r="A591" s="3"/>
      <c r="B591" s="5"/>
      <c r="C591" s="5"/>
      <c r="D591" s="5"/>
      <c r="E591" s="5"/>
    </row>
    <row r="592" spans="1:5" ht="12.75" customHeight="1">
      <c r="A592" s="3"/>
      <c r="B592" s="5"/>
      <c r="C592" s="5"/>
      <c r="D592" s="5"/>
      <c r="E592" s="5"/>
    </row>
    <row r="593" spans="1:5" ht="12.75" customHeight="1">
      <c r="A593" s="3"/>
      <c r="B593" s="5"/>
      <c r="C593" s="5"/>
      <c r="D593" s="5"/>
      <c r="E593" s="5"/>
    </row>
    <row r="594" spans="1:5" ht="12.75" customHeight="1">
      <c r="A594" s="3"/>
      <c r="B594" s="5"/>
      <c r="C594" s="5"/>
      <c r="D594" s="5"/>
      <c r="E594" s="5"/>
    </row>
    <row r="595" spans="1:5" ht="12.75" customHeight="1">
      <c r="A595" s="3"/>
      <c r="B595" s="5"/>
      <c r="C595" s="5"/>
      <c r="D595" s="5"/>
      <c r="E595" s="5"/>
    </row>
    <row r="596" spans="1:5" ht="12.75" customHeight="1">
      <c r="A596" s="3"/>
      <c r="B596" s="5"/>
      <c r="C596" s="5"/>
      <c r="D596" s="5"/>
      <c r="E596" s="5"/>
    </row>
    <row r="597" spans="1:5" ht="12.75" customHeight="1">
      <c r="A597" s="3"/>
      <c r="B597" s="5"/>
      <c r="C597" s="5"/>
      <c r="D597" s="5"/>
      <c r="E597" s="5"/>
    </row>
    <row r="598" spans="1:5" ht="12.75" customHeight="1">
      <c r="A598" s="3"/>
      <c r="B598" s="5"/>
      <c r="C598" s="5"/>
      <c r="D598" s="5"/>
      <c r="E598" s="5"/>
    </row>
    <row r="599" spans="1:5" ht="12.75" customHeight="1">
      <c r="A599" s="3"/>
      <c r="B599" s="5"/>
      <c r="C599" s="5"/>
      <c r="D599" s="5"/>
      <c r="E599" s="5"/>
    </row>
    <row r="600" spans="1:5" ht="12.75" customHeight="1">
      <c r="A600" s="3"/>
      <c r="B600" s="5"/>
      <c r="C600" s="5"/>
      <c r="D600" s="5"/>
      <c r="E600" s="5"/>
    </row>
    <row r="601" spans="1:5" ht="12.75" customHeight="1">
      <c r="A601" s="3"/>
      <c r="B601" s="5"/>
      <c r="C601" s="5"/>
      <c r="D601" s="5"/>
      <c r="E601" s="5"/>
    </row>
    <row r="602" spans="1:5" ht="12.75" customHeight="1">
      <c r="A602" s="3"/>
      <c r="B602" s="5"/>
      <c r="C602" s="5"/>
      <c r="D602" s="5"/>
      <c r="E602" s="5"/>
    </row>
    <row r="603" spans="1:5" ht="12.75" customHeight="1">
      <c r="A603" s="3"/>
      <c r="B603" s="5"/>
      <c r="C603" s="5"/>
      <c r="D603" s="5"/>
      <c r="E603" s="5"/>
    </row>
    <row r="604" spans="1:5" ht="12.75" customHeight="1">
      <c r="A604" s="3"/>
      <c r="B604" s="5"/>
      <c r="C604" s="5"/>
      <c r="D604" s="5"/>
      <c r="E604" s="5"/>
    </row>
    <row r="605" spans="1:5" ht="12.75" customHeight="1">
      <c r="A605" s="3"/>
      <c r="B605" s="5"/>
      <c r="C605" s="5"/>
      <c r="D605" s="5"/>
      <c r="E605" s="5"/>
    </row>
    <row r="606" spans="1:5" ht="12.75" customHeight="1">
      <c r="A606" s="3"/>
      <c r="B606" s="5"/>
      <c r="C606" s="5"/>
      <c r="D606" s="5"/>
      <c r="E606" s="5"/>
    </row>
    <row r="607" spans="1:5" ht="12.75" customHeight="1">
      <c r="A607" s="3"/>
      <c r="B607" s="5"/>
      <c r="C607" s="5"/>
      <c r="D607" s="5"/>
      <c r="E607" s="5"/>
    </row>
    <row r="608" spans="1:5" ht="12.75" customHeight="1">
      <c r="A608" s="3"/>
      <c r="B608" s="5"/>
      <c r="C608" s="5"/>
      <c r="D608" s="5"/>
      <c r="E608" s="5"/>
    </row>
    <row r="609" spans="1:5" ht="12.75" customHeight="1">
      <c r="A609" s="3"/>
      <c r="B609" s="5"/>
      <c r="C609" s="5"/>
      <c r="D609" s="5"/>
      <c r="E609" s="5"/>
    </row>
    <row r="610" spans="1:5" ht="12.75" customHeight="1">
      <c r="A610" s="3"/>
      <c r="B610" s="5"/>
      <c r="C610" s="5"/>
      <c r="D610" s="5"/>
      <c r="E610" s="5"/>
    </row>
    <row r="611" spans="1:5" ht="12.75" customHeight="1">
      <c r="A611" s="3"/>
      <c r="B611" s="5"/>
      <c r="C611" s="5"/>
      <c r="D611" s="5"/>
      <c r="E611" s="5"/>
    </row>
    <row r="612" spans="1:5" ht="12.75" customHeight="1">
      <c r="A612" s="3"/>
      <c r="B612" s="5"/>
      <c r="C612" s="5"/>
      <c r="D612" s="5"/>
      <c r="E612" s="5"/>
    </row>
    <row r="613" spans="1:5" ht="12.75" customHeight="1">
      <c r="A613" s="3"/>
      <c r="B613" s="5"/>
      <c r="C613" s="5"/>
      <c r="D613" s="5"/>
      <c r="E613" s="5"/>
    </row>
    <row r="614" spans="1:5" ht="12.75" customHeight="1">
      <c r="A614" s="3"/>
      <c r="B614" s="5"/>
      <c r="C614" s="5"/>
      <c r="D614" s="5"/>
      <c r="E614" s="5"/>
    </row>
    <row r="615" spans="1:5" ht="12.75" customHeight="1">
      <c r="A615" s="3"/>
      <c r="B615" s="5"/>
      <c r="C615" s="5"/>
      <c r="D615" s="5"/>
      <c r="E615" s="5"/>
    </row>
    <row r="616" spans="1:5" ht="12.75" customHeight="1">
      <c r="A616" s="3"/>
      <c r="B616" s="5"/>
      <c r="C616" s="5"/>
      <c r="D616" s="5"/>
      <c r="E616" s="5"/>
    </row>
    <row r="617" spans="1:5" ht="12.75" customHeight="1">
      <c r="A617" s="3"/>
      <c r="B617" s="5"/>
      <c r="C617" s="5"/>
      <c r="D617" s="5"/>
      <c r="E617" s="5"/>
    </row>
    <row r="618" spans="1:5" ht="12.75" customHeight="1">
      <c r="A618" s="3"/>
      <c r="B618" s="5"/>
      <c r="C618" s="5"/>
      <c r="D618" s="5"/>
      <c r="E618" s="5"/>
    </row>
    <row r="619" spans="1:5" ht="12.75" customHeight="1">
      <c r="A619" s="3"/>
      <c r="B619" s="5"/>
      <c r="C619" s="5"/>
      <c r="D619" s="5"/>
      <c r="E619" s="5"/>
    </row>
    <row r="620" spans="1:5" ht="12.75" customHeight="1">
      <c r="A620" s="3"/>
      <c r="B620" s="5"/>
      <c r="C620" s="5"/>
      <c r="D620" s="5"/>
      <c r="E620" s="5"/>
    </row>
  </sheetData>
  <pageMargins left="0.7" right="0.7" top="0.78740157499999996" bottom="0.78740157499999996" header="0.3" footer="0.3"/>
  <pageSetup orientation="portrait"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261003-293E-4A09-AA7B-79385B153FCC}">
  <sheetPr codeName="Ark26"/>
  <dimension ref="A1:R620"/>
  <sheetViews>
    <sheetView zoomScaleNormal="100" workbookViewId="0"/>
  </sheetViews>
  <sheetFormatPr baseColWidth="10" defaultColWidth="11.44140625" defaultRowHeight="12.75" customHeight="1"/>
  <cols>
    <col min="1" max="1" width="29.6640625" style="2" customWidth="1"/>
    <col min="2" max="2" width="15.6640625" style="2" customWidth="1"/>
    <col min="3" max="5" width="11.44140625" style="2"/>
    <col min="6" max="6" width="14.33203125" style="2" customWidth="1"/>
    <col min="7" max="16384" width="11.44140625" style="2"/>
  </cols>
  <sheetData>
    <row r="1" spans="1:18" s="111" customFormat="1" ht="15.75" customHeight="1">
      <c r="A1" s="1" t="s">
        <v>0</v>
      </c>
      <c r="B1" s="1" t="s">
        <v>147</v>
      </c>
    </row>
    <row r="2" spans="1:18" s="111" customFormat="1" ht="15.75" customHeight="1">
      <c r="A2" s="1" t="s">
        <v>2</v>
      </c>
      <c r="B2" s="2" t="s">
        <v>3</v>
      </c>
      <c r="F2" s="112"/>
    </row>
    <row r="3" spans="1:18" s="111" customFormat="1" ht="15.75" customHeight="1">
      <c r="A3" s="1" t="s">
        <v>99</v>
      </c>
      <c r="B3" s="2"/>
    </row>
    <row r="6" spans="1:18" ht="12.75" customHeight="1">
      <c r="B6" s="110">
        <v>44469</v>
      </c>
      <c r="C6" s="110">
        <v>44561</v>
      </c>
      <c r="D6" s="110">
        <v>44651</v>
      </c>
      <c r="E6" s="110">
        <v>44742</v>
      </c>
      <c r="F6" s="110">
        <v>44834</v>
      </c>
      <c r="G6" s="110">
        <v>44926</v>
      </c>
      <c r="H6" s="110">
        <v>45016</v>
      </c>
      <c r="I6" s="110">
        <v>45107</v>
      </c>
      <c r="J6" s="110">
        <v>45199</v>
      </c>
      <c r="K6" s="110">
        <v>45291</v>
      </c>
      <c r="L6" s="110">
        <v>45382</v>
      </c>
      <c r="M6" s="110">
        <v>45473</v>
      </c>
      <c r="N6" s="110">
        <v>45565</v>
      </c>
      <c r="O6" s="110">
        <v>45657</v>
      </c>
      <c r="P6" s="110">
        <v>45747</v>
      </c>
      <c r="Q6" s="110">
        <v>45838</v>
      </c>
      <c r="R6" s="110">
        <v>45930</v>
      </c>
    </row>
    <row r="7" spans="1:18" ht="12.75" customHeight="1">
      <c r="A7" s="2" t="s">
        <v>148</v>
      </c>
      <c r="B7" s="4">
        <v>1.3742786958616189</v>
      </c>
      <c r="C7" s="4">
        <v>1.3574157891928353</v>
      </c>
      <c r="D7" s="4">
        <v>1.2569309774076687</v>
      </c>
      <c r="E7" s="4">
        <v>1.2373407870061661</v>
      </c>
      <c r="F7" s="4">
        <v>1.254415924132847</v>
      </c>
      <c r="G7" s="4">
        <v>1.161283680423181</v>
      </c>
      <c r="H7" s="4">
        <v>1.0647304361855752</v>
      </c>
      <c r="I7" s="4">
        <v>1.0504844050162576</v>
      </c>
      <c r="J7" s="4">
        <v>1.0856451496650523</v>
      </c>
      <c r="K7" s="4">
        <v>1.1554630941287516</v>
      </c>
      <c r="L7" s="4">
        <v>1.0770349549757774</v>
      </c>
      <c r="M7" s="4">
        <v>1.0553293028479316</v>
      </c>
      <c r="N7" s="4">
        <v>1.0918384021733789</v>
      </c>
      <c r="O7" s="4">
        <v>1.2621087566705178</v>
      </c>
      <c r="P7" s="4">
        <v>1.2138459432010549</v>
      </c>
      <c r="Q7" s="4">
        <v>1.3210333970526673</v>
      </c>
      <c r="R7" s="4">
        <v>1.2481864328919319</v>
      </c>
    </row>
    <row r="8" spans="1:18" ht="12.75" customHeight="1">
      <c r="A8" s="2" t="s">
        <v>149</v>
      </c>
      <c r="B8" s="4">
        <v>34.400906320093789</v>
      </c>
      <c r="C8" s="4">
        <v>31.756233377306998</v>
      </c>
      <c r="D8" s="4">
        <v>26.966966237064149</v>
      </c>
      <c r="E8" s="4">
        <v>25.499902180067043</v>
      </c>
      <c r="F8" s="4">
        <v>25.314887533861249</v>
      </c>
      <c r="G8" s="4">
        <v>25.766250346741476</v>
      </c>
      <c r="H8" s="4">
        <v>26.729075727454738</v>
      </c>
      <c r="I8" s="4">
        <v>24.700676999746989</v>
      </c>
      <c r="J8" s="4">
        <v>24.960137837321916</v>
      </c>
      <c r="K8" s="4">
        <v>23.767123663557143</v>
      </c>
      <c r="L8" s="4">
        <v>25.490925280293364</v>
      </c>
      <c r="M8" s="4">
        <v>23.498031848485695</v>
      </c>
      <c r="N8" s="4">
        <v>23.402007989105474</v>
      </c>
      <c r="O8" s="4">
        <v>22.665984312947721</v>
      </c>
      <c r="P8" s="4">
        <v>21.740011244921039</v>
      </c>
      <c r="Q8" s="4">
        <v>20.480505974731759</v>
      </c>
      <c r="R8" s="4">
        <v>22.24773833579567</v>
      </c>
    </row>
    <row r="9" spans="1:18" ht="12.75" customHeight="1">
      <c r="A9" s="2" t="s">
        <v>150</v>
      </c>
      <c r="B9" s="4">
        <v>2.6947812541128351</v>
      </c>
      <c r="C9" s="4">
        <v>2.681093855157461</v>
      </c>
      <c r="D9" s="4">
        <v>2.4982819074615414</v>
      </c>
      <c r="E9" s="4">
        <v>2.3713241622082202</v>
      </c>
      <c r="F9" s="4">
        <v>2.6265860018754172</v>
      </c>
      <c r="G9" s="4">
        <v>2.2510332833745004</v>
      </c>
      <c r="H9" s="4">
        <v>2.1593508379860484</v>
      </c>
      <c r="I9" s="4">
        <v>2.1015531705437014</v>
      </c>
      <c r="J9" s="4">
        <v>2.0589267880152602</v>
      </c>
      <c r="K9" s="4">
        <v>1.8639333635014486</v>
      </c>
      <c r="L9" s="4">
        <v>1.966272249409573</v>
      </c>
      <c r="M9" s="4">
        <v>1.9480246701329749</v>
      </c>
      <c r="N9" s="4">
        <v>1.9626330663757163</v>
      </c>
      <c r="O9" s="4">
        <v>2.0803172481782819</v>
      </c>
      <c r="P9" s="4">
        <v>2.1426961003812037</v>
      </c>
      <c r="Q9" s="4">
        <v>2.1948091407660062</v>
      </c>
      <c r="R9" s="4">
        <v>2.1626469738198346</v>
      </c>
    </row>
    <row r="10" spans="1:18" ht="12.75" customHeight="1">
      <c r="A10" s="2" t="s">
        <v>151</v>
      </c>
      <c r="B10" s="4">
        <v>48.580229192800211</v>
      </c>
      <c r="C10" s="4">
        <v>37.846649228898968</v>
      </c>
      <c r="D10" s="4">
        <v>36.519798440608255</v>
      </c>
      <c r="E10" s="4">
        <v>37.350941163161053</v>
      </c>
      <c r="F10" s="4">
        <v>35.591075488965835</v>
      </c>
      <c r="G10" s="4">
        <v>34.903693531432019</v>
      </c>
      <c r="H10" s="4">
        <v>33.15205584708567</v>
      </c>
      <c r="I10" s="4">
        <v>33.921269529253067</v>
      </c>
      <c r="J10" s="4">
        <v>31.803379461522333</v>
      </c>
      <c r="K10" s="4">
        <v>30.160216499647401</v>
      </c>
      <c r="L10" s="4">
        <v>28.312740195427512</v>
      </c>
      <c r="M10" s="4">
        <v>30.45670966510896</v>
      </c>
      <c r="N10" s="4">
        <v>31.674178212349869</v>
      </c>
      <c r="O10" s="4">
        <v>30.901104121005531</v>
      </c>
      <c r="P10" s="4">
        <v>31.840041680360795</v>
      </c>
      <c r="Q10" s="4">
        <v>32.708514526128177</v>
      </c>
      <c r="R10" s="4">
        <v>32.102533546254698</v>
      </c>
    </row>
    <row r="11" spans="1:18" ht="12.75" customHeight="1">
      <c r="A11" s="2" t="s">
        <v>152</v>
      </c>
      <c r="B11" s="4">
        <v>2.2892577577039845</v>
      </c>
      <c r="C11" s="4">
        <v>1.9915728284652345</v>
      </c>
      <c r="D11" s="4">
        <v>1.8733836270370716</v>
      </c>
      <c r="E11" s="4">
        <v>1.7420322650128151</v>
      </c>
      <c r="F11" s="4">
        <v>1.7592419761912104</v>
      </c>
      <c r="G11" s="4">
        <v>1.6943184464130696</v>
      </c>
      <c r="H11" s="4">
        <v>1.8050798024062222</v>
      </c>
      <c r="I11" s="4">
        <v>1.8903634273225343</v>
      </c>
      <c r="J11" s="4">
        <v>1.9732332558962347</v>
      </c>
      <c r="K11" s="4">
        <v>1.9127198031502446</v>
      </c>
      <c r="L11" s="4">
        <v>1.9963662034654333</v>
      </c>
      <c r="M11" s="4">
        <v>2.0920971655082785</v>
      </c>
      <c r="N11" s="4">
        <v>2.1230591247401054</v>
      </c>
      <c r="O11" s="4">
        <v>2.0004862535027059</v>
      </c>
      <c r="P11" s="4">
        <v>2.1236709207206248</v>
      </c>
      <c r="Q11" s="4">
        <v>2.0467011707599796</v>
      </c>
      <c r="R11" s="4">
        <v>2.0041346413574637</v>
      </c>
    </row>
    <row r="12" spans="1:18" ht="12.75" customHeight="1">
      <c r="A12" s="2" t="s">
        <v>153</v>
      </c>
      <c r="B12" s="4">
        <v>25.686185825918518</v>
      </c>
      <c r="C12" s="4">
        <v>25.565591681035016</v>
      </c>
      <c r="D12" s="4">
        <v>24.160317872953286</v>
      </c>
      <c r="E12" s="4">
        <v>25.131753312945975</v>
      </c>
      <c r="F12" s="4">
        <v>23.069778913754757</v>
      </c>
      <c r="G12" s="4">
        <v>23.004994324423233</v>
      </c>
      <c r="H12" s="4">
        <v>22.808852741610522</v>
      </c>
      <c r="I12" s="4">
        <v>22.037275454450285</v>
      </c>
      <c r="J12" s="4">
        <v>24.634136765465872</v>
      </c>
      <c r="K12" s="4">
        <v>22.678382180159971</v>
      </c>
      <c r="L12" s="4">
        <v>22.567946473894363</v>
      </c>
      <c r="M12" s="4">
        <v>21.605966293533328</v>
      </c>
      <c r="N12" s="4">
        <v>21.264213580544844</v>
      </c>
      <c r="O12" s="4">
        <v>22.841202401850687</v>
      </c>
      <c r="P12" s="4">
        <v>23.39141220833206</v>
      </c>
      <c r="Q12" s="4">
        <v>22.899151531254947</v>
      </c>
      <c r="R12" s="4">
        <v>22.68003511401562</v>
      </c>
    </row>
    <row r="13" spans="1:18" ht="12.75" customHeight="1">
      <c r="B13" s="113"/>
      <c r="C13" s="113"/>
      <c r="D13" s="113"/>
      <c r="E13" s="113"/>
      <c r="F13" s="113"/>
      <c r="G13" s="113"/>
      <c r="H13" s="113"/>
      <c r="I13" s="113"/>
      <c r="J13" s="113"/>
      <c r="K13" s="113"/>
      <c r="L13" s="113"/>
      <c r="M13" s="113"/>
    </row>
    <row r="14" spans="1:18" ht="12.75" customHeight="1">
      <c r="C14" s="113"/>
      <c r="D14" s="113"/>
      <c r="E14" s="113"/>
      <c r="F14" s="113"/>
      <c r="G14" s="113"/>
      <c r="H14" s="113"/>
      <c r="I14" s="113"/>
      <c r="J14" s="113"/>
      <c r="K14" s="113"/>
      <c r="L14" s="113"/>
      <c r="M14" s="113"/>
      <c r="N14" s="113"/>
    </row>
    <row r="15" spans="1:18" ht="12.75" customHeight="1">
      <c r="C15" s="113"/>
      <c r="D15" s="113"/>
      <c r="E15" s="113"/>
      <c r="F15" s="113"/>
      <c r="G15" s="113"/>
      <c r="H15" s="113"/>
      <c r="I15" s="114"/>
      <c r="J15" s="113"/>
      <c r="K15" s="113"/>
      <c r="L15" s="113"/>
      <c r="M15" s="113"/>
      <c r="N15" s="113"/>
    </row>
    <row r="16" spans="1:18" ht="12.75" customHeight="1">
      <c r="C16" s="113"/>
      <c r="D16" s="113"/>
      <c r="E16" s="113"/>
      <c r="F16" s="113"/>
      <c r="G16" s="113"/>
      <c r="H16" s="113"/>
      <c r="I16" s="113"/>
      <c r="J16" s="113"/>
      <c r="K16" s="113"/>
      <c r="L16" s="113"/>
      <c r="M16" s="113"/>
      <c r="N16" s="113"/>
    </row>
    <row r="17" spans="1:14" ht="12.75" customHeight="1">
      <c r="C17" s="113"/>
      <c r="D17" s="113"/>
      <c r="E17" s="113"/>
      <c r="F17" s="113"/>
      <c r="G17" s="113"/>
      <c r="H17" s="113"/>
      <c r="I17" s="113"/>
      <c r="J17" s="113"/>
      <c r="K17" s="113"/>
      <c r="L17" s="113"/>
      <c r="M17" s="113"/>
      <c r="N17" s="113"/>
    </row>
    <row r="18" spans="1:14" ht="12.75" customHeight="1">
      <c r="C18" s="113"/>
      <c r="D18" s="113"/>
      <c r="E18" s="113"/>
      <c r="F18" s="113"/>
      <c r="G18" s="113"/>
      <c r="H18" s="113"/>
      <c r="I18" s="113"/>
      <c r="J18" s="113"/>
      <c r="K18" s="113"/>
      <c r="L18" s="113"/>
      <c r="M18" s="113"/>
      <c r="N18" s="113"/>
    </row>
    <row r="19" spans="1:14" ht="12.75" customHeight="1">
      <c r="A19" s="3"/>
      <c r="B19" s="4"/>
      <c r="C19" s="4"/>
      <c r="D19" s="4"/>
      <c r="E19" s="4"/>
      <c r="F19" s="4"/>
    </row>
    <row r="20" spans="1:14" ht="12.75" customHeight="1">
      <c r="A20" s="3"/>
      <c r="B20" s="4"/>
      <c r="C20" s="4"/>
      <c r="D20" s="4"/>
      <c r="E20" s="4"/>
      <c r="F20" s="4"/>
    </row>
    <row r="21" spans="1:14" ht="12.75" customHeight="1">
      <c r="A21" s="3"/>
      <c r="B21" s="4"/>
      <c r="C21" s="4"/>
      <c r="D21" s="4"/>
      <c r="E21" s="4"/>
      <c r="F21" s="4"/>
    </row>
    <row r="22" spans="1:14" ht="12.75" customHeight="1">
      <c r="A22" s="3"/>
      <c r="B22" s="4"/>
      <c r="C22" s="4"/>
      <c r="D22" s="4"/>
      <c r="E22" s="4"/>
      <c r="F22" s="4"/>
    </row>
    <row r="23" spans="1:14" ht="12.75" customHeight="1">
      <c r="A23" s="3"/>
      <c r="B23" s="4"/>
      <c r="C23" s="4"/>
      <c r="D23" s="4"/>
      <c r="E23" s="4"/>
      <c r="F23" s="4"/>
    </row>
    <row r="24" spans="1:14" ht="12.75" customHeight="1">
      <c r="A24" s="3"/>
      <c r="B24" s="4"/>
      <c r="C24" s="4"/>
      <c r="D24" s="4"/>
      <c r="E24" s="4"/>
      <c r="F24" s="4"/>
    </row>
    <row r="25" spans="1:14" ht="12.75" customHeight="1">
      <c r="A25" s="3"/>
      <c r="B25" s="4"/>
      <c r="C25" s="4"/>
      <c r="D25" s="4"/>
      <c r="E25" s="4"/>
      <c r="F25" s="4"/>
    </row>
    <row r="26" spans="1:14" ht="12.75" customHeight="1">
      <c r="A26" s="3"/>
      <c r="B26" s="4"/>
      <c r="C26" s="4"/>
      <c r="D26" s="4"/>
      <c r="E26" s="4"/>
      <c r="F26" s="4"/>
    </row>
    <row r="27" spans="1:14" ht="12.75" customHeight="1">
      <c r="A27" s="3"/>
      <c r="B27" s="4"/>
      <c r="C27" s="4"/>
      <c r="D27" s="4"/>
      <c r="E27" s="4"/>
      <c r="F27" s="4"/>
    </row>
    <row r="28" spans="1:14" ht="12.75" customHeight="1">
      <c r="A28" s="3"/>
      <c r="B28" s="4"/>
      <c r="C28" s="4"/>
      <c r="D28" s="4"/>
      <c r="E28" s="4"/>
      <c r="F28" s="4"/>
    </row>
    <row r="29" spans="1:14" ht="12.75" customHeight="1">
      <c r="A29" s="3"/>
      <c r="B29" s="4"/>
      <c r="C29" s="4"/>
      <c r="D29" s="4"/>
      <c r="E29" s="4"/>
      <c r="F29" s="4"/>
    </row>
    <row r="30" spans="1:14" ht="12.75" customHeight="1">
      <c r="A30" s="3"/>
      <c r="B30" s="4"/>
      <c r="C30" s="4"/>
      <c r="D30" s="4"/>
      <c r="E30" s="4"/>
      <c r="F30" s="4"/>
    </row>
    <row r="31" spans="1:14" ht="12.75" customHeight="1">
      <c r="A31" s="3"/>
      <c r="B31" s="4"/>
      <c r="C31" s="4"/>
      <c r="D31" s="4"/>
      <c r="E31" s="4"/>
      <c r="F31" s="4"/>
    </row>
    <row r="32" spans="1:14" ht="12.75" customHeight="1">
      <c r="A32" s="3"/>
      <c r="B32" s="4"/>
      <c r="C32" s="4"/>
      <c r="D32" s="4"/>
      <c r="E32" s="4"/>
      <c r="F32" s="4"/>
    </row>
    <row r="33" spans="1:6" ht="12.75" customHeight="1">
      <c r="A33" s="3"/>
      <c r="B33" s="4"/>
      <c r="C33" s="4"/>
      <c r="D33" s="4"/>
      <c r="E33" s="4"/>
      <c r="F33" s="4"/>
    </row>
    <row r="34" spans="1:6" ht="12.75" customHeight="1">
      <c r="A34" s="3"/>
      <c r="B34" s="4"/>
      <c r="C34" s="4"/>
      <c r="D34" s="4"/>
      <c r="E34" s="4"/>
      <c r="F34" s="4"/>
    </row>
    <row r="35" spans="1:6" ht="12.75" customHeight="1">
      <c r="A35" s="3"/>
      <c r="B35" s="4"/>
      <c r="C35" s="4"/>
      <c r="D35" s="4"/>
      <c r="E35" s="4"/>
      <c r="F35" s="4"/>
    </row>
    <row r="36" spans="1:6" ht="12.75" customHeight="1">
      <c r="A36" s="3"/>
      <c r="B36" s="4"/>
      <c r="C36" s="4"/>
      <c r="D36" s="4"/>
      <c r="E36" s="4"/>
      <c r="F36" s="4"/>
    </row>
    <row r="37" spans="1:6" ht="12.75" customHeight="1">
      <c r="A37" s="3"/>
      <c r="B37" s="4"/>
      <c r="C37" s="4"/>
      <c r="D37" s="4"/>
      <c r="E37" s="4"/>
      <c r="F37" s="4"/>
    </row>
    <row r="38" spans="1:6" ht="12.75" customHeight="1">
      <c r="A38" s="3"/>
      <c r="B38" s="4"/>
      <c r="C38" s="4"/>
      <c r="D38" s="4"/>
      <c r="E38" s="4"/>
      <c r="F38" s="4"/>
    </row>
    <row r="39" spans="1:6" ht="12.75" customHeight="1">
      <c r="A39" s="3"/>
      <c r="B39" s="4"/>
      <c r="C39" s="4"/>
      <c r="D39" s="4"/>
      <c r="E39" s="4"/>
      <c r="F39" s="4"/>
    </row>
    <row r="40" spans="1:6" ht="12.75" customHeight="1">
      <c r="A40" s="3"/>
      <c r="B40" s="4"/>
      <c r="C40" s="4"/>
      <c r="D40" s="4"/>
      <c r="E40" s="4"/>
      <c r="F40" s="4"/>
    </row>
    <row r="41" spans="1:6" ht="12.75" customHeight="1">
      <c r="A41" s="3"/>
      <c r="B41" s="4"/>
      <c r="C41" s="4"/>
      <c r="D41" s="4"/>
      <c r="E41" s="4"/>
      <c r="F41" s="4"/>
    </row>
    <row r="42" spans="1:6" ht="12.75" customHeight="1">
      <c r="A42" s="3"/>
      <c r="B42" s="4"/>
      <c r="C42" s="4"/>
      <c r="D42" s="4"/>
      <c r="E42" s="4"/>
      <c r="F42" s="4"/>
    </row>
    <row r="43" spans="1:6" ht="12.75" customHeight="1">
      <c r="A43" s="3"/>
      <c r="B43" s="4"/>
      <c r="C43" s="4"/>
      <c r="D43" s="4"/>
      <c r="E43" s="4"/>
      <c r="F43" s="4"/>
    </row>
    <row r="44" spans="1:6" ht="12.75" customHeight="1">
      <c r="A44" s="3"/>
      <c r="B44" s="4"/>
      <c r="C44" s="4"/>
      <c r="D44" s="4"/>
      <c r="E44" s="4"/>
      <c r="F44" s="4"/>
    </row>
    <row r="45" spans="1:6" ht="12.75" customHeight="1">
      <c r="A45" s="3"/>
      <c r="B45" s="4"/>
      <c r="C45" s="4"/>
      <c r="D45" s="4"/>
      <c r="E45" s="4"/>
      <c r="F45" s="4"/>
    </row>
    <row r="46" spans="1:6" ht="12.75" customHeight="1">
      <c r="A46" s="3"/>
      <c r="B46" s="4"/>
      <c r="C46" s="4"/>
      <c r="D46" s="4"/>
      <c r="E46" s="4"/>
      <c r="F46" s="4"/>
    </row>
    <row r="47" spans="1:6" ht="12.75" customHeight="1">
      <c r="A47" s="3"/>
      <c r="B47" s="4"/>
      <c r="C47" s="4"/>
      <c r="D47" s="4"/>
      <c r="E47" s="4"/>
      <c r="F47" s="4"/>
    </row>
    <row r="48" spans="1:6" ht="12.75" customHeight="1">
      <c r="A48" s="3"/>
      <c r="B48" s="4"/>
      <c r="C48" s="4"/>
      <c r="D48" s="4"/>
      <c r="E48" s="4"/>
      <c r="F48" s="4"/>
    </row>
    <row r="49" spans="1:6" ht="12.75" customHeight="1">
      <c r="A49" s="3"/>
      <c r="B49" s="4"/>
      <c r="C49" s="4"/>
      <c r="D49" s="4"/>
      <c r="E49" s="4"/>
      <c r="F49" s="4"/>
    </row>
    <row r="50" spans="1:6" ht="12.75" customHeight="1">
      <c r="A50" s="3"/>
      <c r="B50" s="4"/>
      <c r="C50" s="4"/>
      <c r="D50" s="4"/>
      <c r="E50" s="4"/>
      <c r="F50" s="4"/>
    </row>
    <row r="51" spans="1:6" ht="12.75" customHeight="1">
      <c r="A51" s="3"/>
      <c r="B51" s="4"/>
      <c r="C51" s="4"/>
      <c r="D51" s="4"/>
      <c r="E51" s="4"/>
      <c r="F51" s="4"/>
    </row>
    <row r="52" spans="1:6" ht="12.75" customHeight="1">
      <c r="A52" s="3"/>
      <c r="B52" s="4"/>
      <c r="C52" s="4"/>
      <c r="D52" s="4"/>
      <c r="E52" s="4"/>
      <c r="F52" s="4"/>
    </row>
    <row r="53" spans="1:6" ht="12.75" customHeight="1">
      <c r="A53" s="3"/>
      <c r="B53" s="4"/>
      <c r="C53" s="4"/>
      <c r="D53" s="4"/>
      <c r="E53" s="4"/>
      <c r="F53" s="4"/>
    </row>
    <row r="54" spans="1:6" ht="12.75" customHeight="1">
      <c r="A54" s="3"/>
      <c r="B54" s="4"/>
      <c r="C54" s="4"/>
      <c r="D54" s="4"/>
      <c r="E54" s="4"/>
      <c r="F54" s="4"/>
    </row>
    <row r="55" spans="1:6" ht="12.75" customHeight="1">
      <c r="A55" s="3"/>
      <c r="B55" s="4"/>
      <c r="C55" s="4"/>
      <c r="D55" s="4"/>
      <c r="E55" s="4"/>
      <c r="F55" s="4"/>
    </row>
    <row r="56" spans="1:6" ht="12.75" customHeight="1">
      <c r="A56" s="3"/>
      <c r="B56" s="4"/>
      <c r="C56" s="4"/>
      <c r="D56" s="4"/>
      <c r="E56" s="4"/>
      <c r="F56" s="4"/>
    </row>
    <row r="57" spans="1:6" ht="12.75" customHeight="1">
      <c r="A57" s="3"/>
      <c r="B57" s="4"/>
      <c r="C57" s="4"/>
      <c r="D57" s="4"/>
      <c r="E57" s="4"/>
      <c r="F57" s="4"/>
    </row>
    <row r="58" spans="1:6" ht="12.75" customHeight="1">
      <c r="A58" s="3"/>
      <c r="B58" s="4"/>
      <c r="C58" s="4"/>
      <c r="D58" s="4"/>
      <c r="E58" s="4"/>
      <c r="F58" s="4"/>
    </row>
    <row r="59" spans="1:6" ht="12.75" customHeight="1">
      <c r="A59" s="3"/>
      <c r="B59" s="4"/>
      <c r="C59" s="4"/>
      <c r="D59" s="4"/>
      <c r="E59" s="4"/>
      <c r="F59" s="4"/>
    </row>
    <row r="60" spans="1:6" ht="12.75" customHeight="1">
      <c r="A60" s="3"/>
      <c r="B60" s="4"/>
      <c r="C60" s="4"/>
      <c r="D60" s="4"/>
      <c r="E60" s="4"/>
      <c r="F60" s="4"/>
    </row>
    <row r="61" spans="1:6" ht="12.75" customHeight="1">
      <c r="A61" s="3"/>
      <c r="B61" s="4"/>
      <c r="C61" s="4"/>
      <c r="D61" s="4"/>
      <c r="E61" s="4"/>
      <c r="F61" s="4"/>
    </row>
    <row r="62" spans="1:6" ht="12.75" customHeight="1">
      <c r="A62" s="3"/>
      <c r="B62" s="4"/>
      <c r="C62" s="4"/>
      <c r="D62" s="4"/>
      <c r="E62" s="4"/>
      <c r="F62" s="4"/>
    </row>
    <row r="63" spans="1:6" ht="12.75" customHeight="1">
      <c r="A63" s="3"/>
      <c r="B63" s="4"/>
      <c r="C63" s="4"/>
      <c r="D63" s="4"/>
      <c r="E63" s="4"/>
      <c r="F63" s="4"/>
    </row>
    <row r="64" spans="1:6" ht="12.75" customHeight="1">
      <c r="A64" s="3"/>
      <c r="B64" s="4"/>
      <c r="C64" s="4"/>
      <c r="D64" s="4"/>
      <c r="E64" s="4"/>
      <c r="F64" s="4"/>
    </row>
    <row r="65" spans="1:6" ht="12.75" customHeight="1">
      <c r="A65" s="3"/>
      <c r="B65" s="4"/>
      <c r="C65" s="4"/>
      <c r="D65" s="4"/>
      <c r="E65" s="4"/>
      <c r="F65" s="4"/>
    </row>
    <row r="66" spans="1:6" ht="12.75" customHeight="1">
      <c r="A66" s="3"/>
      <c r="B66" s="4"/>
      <c r="C66" s="4"/>
      <c r="D66" s="4"/>
      <c r="E66" s="4"/>
      <c r="F66" s="4"/>
    </row>
    <row r="67" spans="1:6" ht="12.75" customHeight="1">
      <c r="A67" s="3"/>
      <c r="B67" s="4"/>
      <c r="C67" s="4"/>
      <c r="D67" s="4"/>
      <c r="E67" s="4"/>
      <c r="F67" s="4"/>
    </row>
    <row r="68" spans="1:6" ht="12.75" customHeight="1">
      <c r="A68" s="3"/>
      <c r="B68" s="4"/>
      <c r="C68" s="4"/>
      <c r="D68" s="4"/>
      <c r="E68" s="4"/>
      <c r="F68" s="4"/>
    </row>
    <row r="69" spans="1:6" ht="12.75" customHeight="1">
      <c r="A69" s="3"/>
      <c r="B69" s="4"/>
      <c r="C69" s="4"/>
      <c r="D69" s="4"/>
      <c r="E69" s="4"/>
      <c r="F69" s="4"/>
    </row>
    <row r="70" spans="1:6" ht="12.75" customHeight="1">
      <c r="A70" s="3"/>
      <c r="B70" s="4"/>
      <c r="C70" s="4"/>
      <c r="D70" s="4"/>
      <c r="E70" s="4"/>
      <c r="F70" s="4"/>
    </row>
    <row r="71" spans="1:6" ht="12.75" customHeight="1">
      <c r="A71" s="3"/>
      <c r="B71" s="4"/>
      <c r="C71" s="4"/>
      <c r="D71" s="4"/>
      <c r="E71" s="4"/>
      <c r="F71" s="4"/>
    </row>
    <row r="72" spans="1:6" ht="12.75" customHeight="1">
      <c r="A72" s="3"/>
      <c r="B72" s="4"/>
      <c r="C72" s="4"/>
      <c r="D72" s="4"/>
      <c r="E72" s="4"/>
      <c r="F72" s="4"/>
    </row>
    <row r="73" spans="1:6" ht="12.75" customHeight="1">
      <c r="A73" s="3"/>
      <c r="B73" s="4"/>
      <c r="C73" s="4"/>
      <c r="D73" s="4"/>
      <c r="E73" s="4"/>
      <c r="F73" s="4"/>
    </row>
    <row r="74" spans="1:6" ht="12.75" customHeight="1">
      <c r="A74" s="3"/>
      <c r="B74" s="4"/>
      <c r="C74" s="4"/>
      <c r="D74" s="4"/>
      <c r="E74" s="4"/>
      <c r="F74" s="4"/>
    </row>
    <row r="75" spans="1:6" ht="12.75" customHeight="1">
      <c r="A75" s="3"/>
      <c r="B75" s="4"/>
      <c r="C75" s="4"/>
      <c r="D75" s="4"/>
      <c r="E75" s="4"/>
      <c r="F75" s="4"/>
    </row>
    <row r="76" spans="1:6" ht="12.75" customHeight="1">
      <c r="A76" s="3"/>
      <c r="B76" s="4"/>
      <c r="C76" s="4"/>
      <c r="D76" s="4"/>
      <c r="E76" s="4"/>
      <c r="F76" s="4"/>
    </row>
    <row r="77" spans="1:6" ht="12.75" customHeight="1">
      <c r="A77" s="3"/>
      <c r="B77" s="4"/>
      <c r="C77" s="4"/>
      <c r="D77" s="4"/>
      <c r="E77" s="4"/>
      <c r="F77" s="4"/>
    </row>
    <row r="78" spans="1:6" ht="12.75" customHeight="1">
      <c r="A78" s="3"/>
      <c r="B78" s="4"/>
      <c r="C78" s="4"/>
      <c r="D78" s="4"/>
      <c r="E78" s="4"/>
      <c r="F78" s="4"/>
    </row>
    <row r="79" spans="1:6" ht="12.75" customHeight="1">
      <c r="A79" s="3"/>
      <c r="B79" s="5"/>
      <c r="C79" s="5"/>
      <c r="D79" s="5"/>
      <c r="E79" s="5"/>
    </row>
    <row r="80" spans="1:6" ht="12.75" customHeight="1">
      <c r="A80" s="3"/>
      <c r="B80" s="5"/>
      <c r="C80" s="5"/>
      <c r="D80" s="5"/>
      <c r="E80" s="5"/>
    </row>
    <row r="81" spans="1:5" ht="12.75" customHeight="1">
      <c r="A81" s="3"/>
      <c r="B81" s="5"/>
      <c r="C81" s="5"/>
      <c r="D81" s="5"/>
      <c r="E81" s="5"/>
    </row>
    <row r="82" spans="1:5" ht="12.75" customHeight="1">
      <c r="A82" s="3"/>
      <c r="B82" s="5"/>
      <c r="C82" s="5"/>
      <c r="D82" s="5"/>
      <c r="E82" s="5"/>
    </row>
    <row r="83" spans="1:5" ht="12.75" customHeight="1">
      <c r="A83" s="3"/>
      <c r="B83" s="5"/>
      <c r="C83" s="5"/>
      <c r="D83" s="5"/>
      <c r="E83" s="5"/>
    </row>
    <row r="84" spans="1:5" ht="12.75" customHeight="1">
      <c r="A84" s="3"/>
      <c r="B84" s="5"/>
      <c r="C84" s="5"/>
      <c r="D84" s="5"/>
      <c r="E84" s="5"/>
    </row>
    <row r="85" spans="1:5" ht="12.75" customHeight="1">
      <c r="A85" s="3"/>
      <c r="B85" s="5"/>
      <c r="C85" s="5"/>
      <c r="D85" s="5"/>
      <c r="E85" s="5"/>
    </row>
    <row r="86" spans="1:5" ht="12.75" customHeight="1">
      <c r="A86" s="3"/>
      <c r="B86" s="5"/>
      <c r="C86" s="5"/>
      <c r="D86" s="5"/>
      <c r="E86" s="5"/>
    </row>
    <row r="87" spans="1:5" ht="12.75" customHeight="1">
      <c r="A87" s="3"/>
      <c r="B87" s="5"/>
      <c r="C87" s="5"/>
      <c r="D87" s="5"/>
      <c r="E87" s="5"/>
    </row>
    <row r="88" spans="1:5" ht="12.75" customHeight="1">
      <c r="A88" s="3"/>
      <c r="B88" s="5"/>
      <c r="C88" s="5"/>
      <c r="D88" s="5"/>
      <c r="E88" s="5"/>
    </row>
    <row r="89" spans="1:5" ht="12.75" customHeight="1">
      <c r="A89" s="3"/>
      <c r="B89" s="5"/>
      <c r="C89" s="5"/>
      <c r="D89" s="5"/>
      <c r="E89" s="5"/>
    </row>
    <row r="90" spans="1:5" ht="12.75" customHeight="1">
      <c r="A90" s="3"/>
      <c r="B90" s="5"/>
      <c r="C90" s="5"/>
      <c r="D90" s="5"/>
      <c r="E90" s="5"/>
    </row>
    <row r="91" spans="1:5" ht="12.75" customHeight="1">
      <c r="A91" s="3"/>
      <c r="B91" s="5"/>
      <c r="C91" s="5"/>
      <c r="D91" s="5"/>
      <c r="E91" s="5"/>
    </row>
    <row r="92" spans="1:5" ht="12.75" customHeight="1">
      <c r="A92" s="3"/>
      <c r="B92" s="5"/>
      <c r="C92" s="5"/>
      <c r="D92" s="5"/>
      <c r="E92" s="5"/>
    </row>
    <row r="93" spans="1:5" ht="12.75" customHeight="1">
      <c r="A93" s="3"/>
      <c r="B93" s="5"/>
      <c r="C93" s="5"/>
      <c r="D93" s="5"/>
      <c r="E93" s="5"/>
    </row>
    <row r="94" spans="1:5" ht="12.75" customHeight="1">
      <c r="A94" s="3"/>
      <c r="B94" s="5"/>
      <c r="C94" s="5"/>
      <c r="D94" s="5"/>
      <c r="E94" s="5"/>
    </row>
    <row r="95" spans="1:5" ht="12.75" customHeight="1">
      <c r="A95" s="3"/>
      <c r="B95" s="5"/>
      <c r="C95" s="5"/>
      <c r="D95" s="5"/>
      <c r="E95" s="5"/>
    </row>
    <row r="96" spans="1:5" ht="12.75" customHeight="1">
      <c r="A96" s="3"/>
      <c r="B96" s="5"/>
      <c r="C96" s="5"/>
      <c r="D96" s="5"/>
      <c r="E96" s="5"/>
    </row>
    <row r="97" spans="1:5" ht="12.75" customHeight="1">
      <c r="A97" s="3"/>
      <c r="B97" s="5"/>
      <c r="C97" s="5"/>
      <c r="D97" s="5"/>
      <c r="E97" s="5"/>
    </row>
    <row r="98" spans="1:5" ht="12.75" customHeight="1">
      <c r="A98" s="3"/>
      <c r="B98" s="5"/>
      <c r="C98" s="5"/>
      <c r="D98" s="5"/>
      <c r="E98" s="5"/>
    </row>
    <row r="99" spans="1:5" ht="12.75" customHeight="1">
      <c r="A99" s="3"/>
      <c r="B99" s="5"/>
      <c r="C99" s="5"/>
      <c r="D99" s="5"/>
      <c r="E99" s="5"/>
    </row>
    <row r="100" spans="1:5" ht="12.75" customHeight="1">
      <c r="A100" s="3"/>
      <c r="B100" s="5"/>
      <c r="C100" s="5"/>
      <c r="D100" s="5"/>
      <c r="E100" s="5"/>
    </row>
    <row r="101" spans="1:5" ht="12.75" customHeight="1">
      <c r="A101" s="3"/>
      <c r="B101" s="5"/>
      <c r="C101" s="5"/>
      <c r="D101" s="5"/>
      <c r="E101" s="5"/>
    </row>
    <row r="102" spans="1:5" ht="12.75" customHeight="1">
      <c r="A102" s="3"/>
      <c r="B102" s="5"/>
      <c r="C102" s="5"/>
      <c r="D102" s="5"/>
      <c r="E102" s="5"/>
    </row>
    <row r="103" spans="1:5" ht="12.75" customHeight="1">
      <c r="A103" s="3"/>
      <c r="B103" s="5"/>
      <c r="C103" s="5"/>
      <c r="D103" s="5"/>
      <c r="E103" s="5"/>
    </row>
    <row r="104" spans="1:5" ht="12.75" customHeight="1">
      <c r="A104" s="3"/>
      <c r="B104" s="5"/>
      <c r="C104" s="5"/>
      <c r="D104" s="5"/>
      <c r="E104" s="5"/>
    </row>
    <row r="105" spans="1:5" ht="12.75" customHeight="1">
      <c r="A105" s="3"/>
      <c r="B105" s="5"/>
      <c r="C105" s="5"/>
      <c r="D105" s="5"/>
      <c r="E105" s="5"/>
    </row>
    <row r="106" spans="1:5" ht="12.75" customHeight="1">
      <c r="A106" s="3"/>
      <c r="B106" s="5"/>
      <c r="C106" s="5"/>
      <c r="D106" s="5"/>
      <c r="E106" s="5"/>
    </row>
    <row r="107" spans="1:5" ht="12.75" customHeight="1">
      <c r="A107" s="3"/>
      <c r="B107" s="5"/>
      <c r="C107" s="5"/>
      <c r="D107" s="5"/>
      <c r="E107" s="5"/>
    </row>
    <row r="108" spans="1:5" ht="12.75" customHeight="1">
      <c r="A108" s="3"/>
      <c r="B108" s="5"/>
      <c r="C108" s="5"/>
      <c r="D108" s="5"/>
      <c r="E108" s="5"/>
    </row>
    <row r="109" spans="1:5" ht="12.75" customHeight="1">
      <c r="A109" s="3"/>
      <c r="B109" s="5"/>
      <c r="C109" s="5"/>
      <c r="D109" s="5"/>
      <c r="E109" s="5"/>
    </row>
    <row r="110" spans="1:5" ht="12.75" customHeight="1">
      <c r="A110" s="3"/>
      <c r="B110" s="5"/>
      <c r="C110" s="5"/>
      <c r="D110" s="5"/>
      <c r="E110" s="5"/>
    </row>
    <row r="111" spans="1:5" ht="12.75" customHeight="1">
      <c r="A111" s="3"/>
      <c r="B111" s="5"/>
      <c r="C111" s="5"/>
      <c r="D111" s="5"/>
      <c r="E111" s="5"/>
    </row>
    <row r="112" spans="1:5" ht="12.75" customHeight="1">
      <c r="A112" s="3"/>
      <c r="B112" s="5"/>
      <c r="C112" s="5"/>
      <c r="D112" s="5"/>
      <c r="E112" s="5"/>
    </row>
    <row r="113" spans="1:5" ht="12.75" customHeight="1">
      <c r="A113" s="3"/>
      <c r="B113" s="5"/>
      <c r="C113" s="5"/>
      <c r="D113" s="5"/>
      <c r="E113" s="5"/>
    </row>
    <row r="114" spans="1:5" ht="12.75" customHeight="1">
      <c r="A114" s="3"/>
      <c r="B114" s="5"/>
      <c r="C114" s="5"/>
      <c r="D114" s="5"/>
      <c r="E114" s="5"/>
    </row>
    <row r="115" spans="1:5" ht="12.75" customHeight="1">
      <c r="A115" s="3"/>
      <c r="B115" s="5"/>
      <c r="C115" s="5"/>
      <c r="D115" s="5"/>
      <c r="E115" s="5"/>
    </row>
    <row r="116" spans="1:5" ht="12.75" customHeight="1">
      <c r="A116" s="3"/>
      <c r="B116" s="5"/>
      <c r="C116" s="5"/>
      <c r="D116" s="5"/>
      <c r="E116" s="5"/>
    </row>
    <row r="117" spans="1:5" ht="12.75" customHeight="1">
      <c r="A117" s="3"/>
      <c r="B117" s="5"/>
      <c r="C117" s="5"/>
      <c r="D117" s="5"/>
      <c r="E117" s="5"/>
    </row>
    <row r="118" spans="1:5" ht="12.75" customHeight="1">
      <c r="A118" s="3"/>
      <c r="B118" s="5"/>
      <c r="C118" s="5"/>
      <c r="D118" s="5"/>
      <c r="E118" s="5"/>
    </row>
    <row r="119" spans="1:5" ht="12.75" customHeight="1">
      <c r="A119" s="3"/>
      <c r="B119" s="5"/>
      <c r="C119" s="5"/>
      <c r="D119" s="5"/>
      <c r="E119" s="5"/>
    </row>
    <row r="120" spans="1:5" ht="12.75" customHeight="1">
      <c r="A120" s="3"/>
      <c r="B120" s="5"/>
      <c r="C120" s="5"/>
      <c r="D120" s="5"/>
      <c r="E120" s="5"/>
    </row>
    <row r="121" spans="1:5" ht="12.75" customHeight="1">
      <c r="A121" s="3"/>
      <c r="B121" s="5"/>
      <c r="C121" s="5"/>
      <c r="D121" s="5"/>
      <c r="E121" s="5"/>
    </row>
    <row r="122" spans="1:5" ht="12.75" customHeight="1">
      <c r="A122" s="3"/>
      <c r="B122" s="5"/>
      <c r="C122" s="5"/>
      <c r="D122" s="5"/>
      <c r="E122" s="5"/>
    </row>
    <row r="123" spans="1:5" ht="12.75" customHeight="1">
      <c r="A123" s="3"/>
      <c r="B123" s="5"/>
      <c r="C123" s="5"/>
      <c r="D123" s="5"/>
      <c r="E123" s="5"/>
    </row>
    <row r="124" spans="1:5" ht="12.75" customHeight="1">
      <c r="A124" s="3"/>
      <c r="B124" s="5"/>
      <c r="C124" s="5"/>
      <c r="D124" s="5"/>
      <c r="E124" s="5"/>
    </row>
    <row r="125" spans="1:5" ht="12.75" customHeight="1">
      <c r="A125" s="3"/>
      <c r="B125" s="5"/>
      <c r="C125" s="5"/>
      <c r="D125" s="5"/>
      <c r="E125" s="5"/>
    </row>
    <row r="126" spans="1:5" ht="12.75" customHeight="1">
      <c r="A126" s="3"/>
      <c r="B126" s="5"/>
      <c r="C126" s="5"/>
      <c r="D126" s="5"/>
      <c r="E126" s="5"/>
    </row>
    <row r="127" spans="1:5" ht="12.75" customHeight="1">
      <c r="A127" s="3"/>
      <c r="B127" s="5"/>
      <c r="C127" s="5"/>
      <c r="D127" s="5"/>
      <c r="E127" s="5"/>
    </row>
    <row r="128" spans="1:5" ht="12.75" customHeight="1">
      <c r="A128" s="3"/>
      <c r="B128" s="5"/>
      <c r="C128" s="5"/>
      <c r="D128" s="5"/>
      <c r="E128" s="5"/>
    </row>
    <row r="129" spans="1:5" ht="12.75" customHeight="1">
      <c r="A129" s="3"/>
      <c r="B129" s="5"/>
      <c r="C129" s="5"/>
      <c r="D129" s="5"/>
      <c r="E129" s="5"/>
    </row>
    <row r="130" spans="1:5" ht="12.75" customHeight="1">
      <c r="A130" s="3"/>
      <c r="B130" s="5"/>
      <c r="C130" s="5"/>
      <c r="D130" s="5"/>
      <c r="E130" s="5"/>
    </row>
    <row r="131" spans="1:5" ht="12.75" customHeight="1">
      <c r="A131" s="3"/>
      <c r="B131" s="5"/>
      <c r="C131" s="5"/>
      <c r="D131" s="5"/>
      <c r="E131" s="5"/>
    </row>
    <row r="132" spans="1:5" ht="12.75" customHeight="1">
      <c r="A132" s="3"/>
      <c r="B132" s="5"/>
      <c r="C132" s="5"/>
      <c r="D132" s="5"/>
      <c r="E132" s="5"/>
    </row>
    <row r="133" spans="1:5" ht="12.75" customHeight="1">
      <c r="A133" s="3"/>
      <c r="B133" s="5"/>
      <c r="C133" s="5"/>
      <c r="D133" s="5"/>
      <c r="E133" s="5"/>
    </row>
    <row r="134" spans="1:5" ht="12.75" customHeight="1">
      <c r="A134" s="3"/>
      <c r="B134" s="5"/>
      <c r="C134" s="5"/>
      <c r="D134" s="5"/>
      <c r="E134" s="5"/>
    </row>
    <row r="135" spans="1:5" ht="12.75" customHeight="1">
      <c r="A135" s="3"/>
      <c r="B135" s="5"/>
      <c r="C135" s="5"/>
      <c r="D135" s="5"/>
      <c r="E135" s="5"/>
    </row>
    <row r="136" spans="1:5" ht="12.75" customHeight="1">
      <c r="A136" s="3"/>
      <c r="B136" s="5"/>
      <c r="C136" s="5"/>
      <c r="D136" s="5"/>
      <c r="E136" s="5"/>
    </row>
    <row r="137" spans="1:5" ht="12.75" customHeight="1">
      <c r="A137" s="3"/>
      <c r="B137" s="5"/>
      <c r="C137" s="5"/>
      <c r="D137" s="5"/>
      <c r="E137" s="5"/>
    </row>
    <row r="138" spans="1:5" ht="12.75" customHeight="1">
      <c r="A138" s="3"/>
      <c r="B138" s="5"/>
      <c r="C138" s="5"/>
      <c r="D138" s="5"/>
      <c r="E138" s="5"/>
    </row>
    <row r="139" spans="1:5" ht="12.75" customHeight="1">
      <c r="A139" s="3"/>
      <c r="B139" s="5"/>
      <c r="C139" s="5"/>
      <c r="D139" s="5"/>
      <c r="E139" s="5"/>
    </row>
    <row r="140" spans="1:5" ht="12.75" customHeight="1">
      <c r="A140" s="3"/>
      <c r="B140" s="5"/>
      <c r="C140" s="5"/>
      <c r="D140" s="5"/>
      <c r="E140" s="5"/>
    </row>
    <row r="141" spans="1:5" ht="12.75" customHeight="1">
      <c r="A141" s="3"/>
      <c r="B141" s="5"/>
      <c r="C141" s="5"/>
      <c r="D141" s="5"/>
      <c r="E141" s="5"/>
    </row>
    <row r="142" spans="1:5" ht="12.75" customHeight="1">
      <c r="A142" s="3"/>
      <c r="B142" s="5"/>
      <c r="C142" s="5"/>
      <c r="D142" s="5"/>
      <c r="E142" s="5"/>
    </row>
    <row r="143" spans="1:5" ht="12.75" customHeight="1">
      <c r="A143" s="3"/>
      <c r="B143" s="5"/>
      <c r="C143" s="5"/>
      <c r="D143" s="5"/>
      <c r="E143" s="5"/>
    </row>
    <row r="144" spans="1:5" ht="12.75" customHeight="1">
      <c r="A144" s="3"/>
      <c r="B144" s="5"/>
      <c r="C144" s="5"/>
      <c r="D144" s="5"/>
      <c r="E144" s="5"/>
    </row>
    <row r="145" spans="1:5" ht="12.75" customHeight="1">
      <c r="A145" s="3"/>
      <c r="B145" s="5"/>
      <c r="C145" s="5"/>
      <c r="D145" s="5"/>
      <c r="E145" s="5"/>
    </row>
    <row r="146" spans="1:5" ht="12.75" customHeight="1">
      <c r="A146" s="3"/>
      <c r="B146" s="5"/>
      <c r="C146" s="5"/>
      <c r="D146" s="5"/>
      <c r="E146" s="5"/>
    </row>
    <row r="147" spans="1:5" ht="12.75" customHeight="1">
      <c r="A147" s="3"/>
      <c r="B147" s="5"/>
      <c r="C147" s="5"/>
      <c r="D147" s="5"/>
      <c r="E147" s="5"/>
    </row>
    <row r="148" spans="1:5" ht="12.75" customHeight="1">
      <c r="A148" s="3"/>
      <c r="B148" s="5"/>
      <c r="C148" s="5"/>
      <c r="D148" s="5"/>
      <c r="E148" s="5"/>
    </row>
    <row r="149" spans="1:5" ht="12.75" customHeight="1">
      <c r="A149" s="3"/>
      <c r="B149" s="5"/>
      <c r="C149" s="5"/>
      <c r="D149" s="5"/>
      <c r="E149" s="5"/>
    </row>
    <row r="150" spans="1:5" ht="12.75" customHeight="1">
      <c r="A150" s="3"/>
      <c r="B150" s="5"/>
      <c r="C150" s="5"/>
      <c r="D150" s="5"/>
      <c r="E150" s="5"/>
    </row>
    <row r="151" spans="1:5" ht="12.75" customHeight="1">
      <c r="A151" s="3"/>
      <c r="B151" s="5"/>
      <c r="C151" s="5"/>
      <c r="D151" s="5"/>
      <c r="E151" s="5"/>
    </row>
    <row r="152" spans="1:5" ht="12.75" customHeight="1">
      <c r="A152" s="3"/>
      <c r="B152" s="5"/>
      <c r="C152" s="5"/>
      <c r="D152" s="5"/>
      <c r="E152" s="5"/>
    </row>
    <row r="153" spans="1:5" ht="12.75" customHeight="1">
      <c r="A153" s="3"/>
      <c r="B153" s="5"/>
      <c r="C153" s="5"/>
      <c r="D153" s="5"/>
      <c r="E153" s="5"/>
    </row>
    <row r="154" spans="1:5" ht="12.75" customHeight="1">
      <c r="A154" s="3"/>
      <c r="B154" s="5"/>
      <c r="C154" s="5"/>
      <c r="D154" s="5"/>
      <c r="E154" s="5"/>
    </row>
    <row r="155" spans="1:5" ht="12.75" customHeight="1">
      <c r="A155" s="3"/>
      <c r="B155" s="5"/>
      <c r="C155" s="5"/>
      <c r="D155" s="5"/>
      <c r="E155" s="5"/>
    </row>
    <row r="156" spans="1:5" ht="12.75" customHeight="1">
      <c r="A156" s="3"/>
      <c r="B156" s="5"/>
      <c r="C156" s="5"/>
      <c r="D156" s="5"/>
      <c r="E156" s="5"/>
    </row>
    <row r="157" spans="1:5" ht="12.75" customHeight="1">
      <c r="A157" s="3"/>
      <c r="B157" s="5"/>
      <c r="C157" s="5"/>
      <c r="D157" s="5"/>
      <c r="E157" s="5"/>
    </row>
    <row r="158" spans="1:5" ht="12.75" customHeight="1">
      <c r="A158" s="3"/>
      <c r="B158" s="5"/>
      <c r="C158" s="5"/>
      <c r="D158" s="5"/>
      <c r="E158" s="5"/>
    </row>
    <row r="159" spans="1:5" ht="12.75" customHeight="1">
      <c r="A159" s="3"/>
      <c r="B159" s="5"/>
      <c r="C159" s="5"/>
      <c r="D159" s="5"/>
      <c r="E159" s="5"/>
    </row>
    <row r="160" spans="1:5" ht="12.75" customHeight="1">
      <c r="A160" s="3"/>
      <c r="B160" s="5"/>
      <c r="C160" s="5"/>
      <c r="D160" s="5"/>
      <c r="E160" s="5"/>
    </row>
    <row r="161" spans="1:5" ht="12.75" customHeight="1">
      <c r="A161" s="3"/>
      <c r="B161" s="5"/>
      <c r="C161" s="5"/>
      <c r="D161" s="5"/>
      <c r="E161" s="5"/>
    </row>
    <row r="162" spans="1:5" ht="12.75" customHeight="1">
      <c r="A162" s="3"/>
      <c r="B162" s="5"/>
      <c r="C162" s="5"/>
      <c r="D162" s="5"/>
      <c r="E162" s="5"/>
    </row>
    <row r="163" spans="1:5" ht="12.75" customHeight="1">
      <c r="A163" s="3"/>
      <c r="B163" s="5"/>
      <c r="C163" s="5"/>
      <c r="D163" s="5"/>
      <c r="E163" s="5"/>
    </row>
    <row r="164" spans="1:5" ht="12.75" customHeight="1">
      <c r="A164" s="3"/>
      <c r="B164" s="5"/>
      <c r="C164" s="5"/>
      <c r="D164" s="5"/>
      <c r="E164" s="5"/>
    </row>
    <row r="165" spans="1:5" ht="12.75" customHeight="1">
      <c r="A165" s="3"/>
      <c r="B165" s="5"/>
      <c r="C165" s="5"/>
      <c r="D165" s="5"/>
      <c r="E165" s="5"/>
    </row>
    <row r="166" spans="1:5" ht="12.75" customHeight="1">
      <c r="A166" s="3"/>
      <c r="B166" s="5"/>
      <c r="C166" s="5"/>
      <c r="D166" s="5"/>
      <c r="E166" s="5"/>
    </row>
    <row r="167" spans="1:5" ht="12.75" customHeight="1">
      <c r="A167" s="3"/>
      <c r="B167" s="5"/>
      <c r="C167" s="5"/>
      <c r="D167" s="5"/>
      <c r="E167" s="5"/>
    </row>
    <row r="168" spans="1:5" ht="12.75" customHeight="1">
      <c r="A168" s="3"/>
      <c r="B168" s="5"/>
      <c r="C168" s="5"/>
      <c r="D168" s="5"/>
      <c r="E168" s="5"/>
    </row>
    <row r="169" spans="1:5" ht="12.75" customHeight="1">
      <c r="A169" s="3"/>
      <c r="B169" s="5"/>
      <c r="C169" s="5"/>
      <c r="D169" s="5"/>
      <c r="E169" s="5"/>
    </row>
    <row r="170" spans="1:5" ht="12.75" customHeight="1">
      <c r="A170" s="3"/>
      <c r="B170" s="5"/>
      <c r="C170" s="5"/>
      <c r="D170" s="5"/>
      <c r="E170" s="5"/>
    </row>
    <row r="171" spans="1:5" ht="12.75" customHeight="1">
      <c r="A171" s="3"/>
      <c r="B171" s="5"/>
      <c r="C171" s="5"/>
      <c r="D171" s="5"/>
      <c r="E171" s="5"/>
    </row>
    <row r="172" spans="1:5" ht="12.75" customHeight="1">
      <c r="A172" s="3"/>
      <c r="B172" s="5"/>
      <c r="C172" s="5"/>
      <c r="D172" s="5"/>
      <c r="E172" s="5"/>
    </row>
    <row r="173" spans="1:5" ht="12.75" customHeight="1">
      <c r="A173" s="3"/>
      <c r="B173" s="5"/>
      <c r="C173" s="5"/>
      <c r="D173" s="5"/>
      <c r="E173" s="5"/>
    </row>
    <row r="174" spans="1:5" ht="12.75" customHeight="1">
      <c r="A174" s="3"/>
      <c r="B174" s="5"/>
      <c r="C174" s="5"/>
      <c r="D174" s="5"/>
      <c r="E174" s="5"/>
    </row>
    <row r="175" spans="1:5" ht="12.75" customHeight="1">
      <c r="A175" s="3"/>
      <c r="B175" s="5"/>
      <c r="C175" s="5"/>
      <c r="D175" s="5"/>
      <c r="E175" s="5"/>
    </row>
    <row r="176" spans="1:5" ht="12.75" customHeight="1">
      <c r="A176" s="3"/>
      <c r="B176" s="5"/>
      <c r="C176" s="5"/>
      <c r="D176" s="5"/>
      <c r="E176" s="5"/>
    </row>
    <row r="177" spans="1:5" ht="12.75" customHeight="1">
      <c r="A177" s="3"/>
      <c r="B177" s="5"/>
      <c r="C177" s="5"/>
      <c r="D177" s="5"/>
      <c r="E177" s="5"/>
    </row>
    <row r="178" spans="1:5" ht="12.75" customHeight="1">
      <c r="A178" s="3"/>
      <c r="B178" s="5"/>
      <c r="C178" s="5"/>
      <c r="D178" s="5"/>
      <c r="E178" s="5"/>
    </row>
    <row r="179" spans="1:5" ht="12.75" customHeight="1">
      <c r="A179" s="3"/>
      <c r="B179" s="5"/>
      <c r="C179" s="5"/>
      <c r="D179" s="5"/>
      <c r="E179" s="5"/>
    </row>
    <row r="180" spans="1:5" ht="12.75" customHeight="1">
      <c r="A180" s="3"/>
      <c r="B180" s="5"/>
      <c r="C180" s="5"/>
      <c r="D180" s="5"/>
      <c r="E180" s="5"/>
    </row>
    <row r="181" spans="1:5" ht="12.75" customHeight="1">
      <c r="A181" s="3"/>
      <c r="B181" s="5"/>
      <c r="C181" s="5"/>
      <c r="D181" s="5"/>
      <c r="E181" s="5"/>
    </row>
    <row r="182" spans="1:5" ht="12.75" customHeight="1">
      <c r="A182" s="3"/>
      <c r="B182" s="5"/>
      <c r="C182" s="5"/>
      <c r="D182" s="5"/>
      <c r="E182" s="5"/>
    </row>
    <row r="183" spans="1:5" ht="12.75" customHeight="1">
      <c r="A183" s="3"/>
      <c r="B183" s="5"/>
      <c r="C183" s="5"/>
      <c r="D183" s="5"/>
      <c r="E183" s="5"/>
    </row>
    <row r="184" spans="1:5" ht="12.75" customHeight="1">
      <c r="A184" s="3"/>
      <c r="B184" s="5"/>
      <c r="C184" s="5"/>
      <c r="D184" s="5"/>
      <c r="E184" s="5"/>
    </row>
    <row r="185" spans="1:5" ht="12.75" customHeight="1">
      <c r="A185" s="3"/>
      <c r="B185" s="5"/>
      <c r="C185" s="5"/>
      <c r="D185" s="5"/>
      <c r="E185" s="5"/>
    </row>
    <row r="186" spans="1:5" ht="12.75" customHeight="1">
      <c r="A186" s="3"/>
      <c r="B186" s="5"/>
      <c r="C186" s="5"/>
      <c r="D186" s="5"/>
      <c r="E186" s="5"/>
    </row>
    <row r="187" spans="1:5" ht="12.75" customHeight="1">
      <c r="A187" s="3"/>
      <c r="B187" s="5"/>
      <c r="C187" s="5"/>
      <c r="D187" s="5"/>
      <c r="E187" s="5"/>
    </row>
    <row r="188" spans="1:5" ht="12.75" customHeight="1">
      <c r="A188" s="3"/>
      <c r="B188" s="5"/>
      <c r="C188" s="5"/>
      <c r="D188" s="5"/>
      <c r="E188" s="5"/>
    </row>
    <row r="189" spans="1:5" ht="12.75" customHeight="1">
      <c r="A189" s="3"/>
      <c r="B189" s="5"/>
      <c r="C189" s="5"/>
      <c r="D189" s="5"/>
      <c r="E189" s="5"/>
    </row>
    <row r="190" spans="1:5" ht="12.75" customHeight="1">
      <c r="A190" s="3"/>
      <c r="B190" s="5"/>
      <c r="C190" s="5"/>
      <c r="D190" s="5"/>
      <c r="E190" s="5"/>
    </row>
    <row r="191" spans="1:5" ht="12.75" customHeight="1">
      <c r="A191" s="3"/>
      <c r="B191" s="5"/>
      <c r="C191" s="5"/>
      <c r="D191" s="5"/>
      <c r="E191" s="5"/>
    </row>
    <row r="192" spans="1:5" ht="12.75" customHeight="1">
      <c r="A192" s="3"/>
      <c r="B192" s="5"/>
      <c r="C192" s="5"/>
      <c r="D192" s="5"/>
      <c r="E192" s="5"/>
    </row>
    <row r="193" spans="1:5" ht="12.75" customHeight="1">
      <c r="A193" s="3"/>
      <c r="B193" s="5"/>
      <c r="C193" s="5"/>
      <c r="D193" s="5"/>
      <c r="E193" s="5"/>
    </row>
    <row r="194" spans="1:5" ht="12.75" customHeight="1">
      <c r="A194" s="3"/>
      <c r="B194" s="5"/>
      <c r="C194" s="5"/>
      <c r="D194" s="5"/>
      <c r="E194" s="5"/>
    </row>
    <row r="195" spans="1:5" ht="12.75" customHeight="1">
      <c r="A195" s="3"/>
      <c r="B195" s="5"/>
      <c r="C195" s="5"/>
      <c r="D195" s="5"/>
      <c r="E195" s="5"/>
    </row>
    <row r="196" spans="1:5" ht="12.75" customHeight="1">
      <c r="A196" s="3"/>
      <c r="B196" s="5"/>
      <c r="C196" s="5"/>
      <c r="D196" s="5"/>
      <c r="E196" s="5"/>
    </row>
    <row r="197" spans="1:5" ht="12.75" customHeight="1">
      <c r="A197" s="3"/>
      <c r="B197" s="5"/>
      <c r="C197" s="5"/>
      <c r="D197" s="5"/>
      <c r="E197" s="5"/>
    </row>
    <row r="198" spans="1:5" ht="12.75" customHeight="1">
      <c r="A198" s="3"/>
      <c r="B198" s="5"/>
      <c r="C198" s="5"/>
      <c r="D198" s="5"/>
      <c r="E198" s="5"/>
    </row>
    <row r="199" spans="1:5" ht="12.75" customHeight="1">
      <c r="A199" s="3"/>
      <c r="B199" s="5"/>
      <c r="C199" s="5"/>
      <c r="D199" s="5"/>
      <c r="E199" s="5"/>
    </row>
    <row r="200" spans="1:5" ht="12.75" customHeight="1">
      <c r="A200" s="3"/>
      <c r="B200" s="5"/>
      <c r="C200" s="5"/>
      <c r="D200" s="5"/>
      <c r="E200" s="5"/>
    </row>
    <row r="201" spans="1:5" ht="12.75" customHeight="1">
      <c r="A201" s="3"/>
      <c r="B201" s="5"/>
      <c r="C201" s="5"/>
      <c r="D201" s="5"/>
      <c r="E201" s="5"/>
    </row>
    <row r="202" spans="1:5" ht="12.75" customHeight="1">
      <c r="A202" s="3"/>
      <c r="B202" s="5"/>
      <c r="C202" s="5"/>
      <c r="D202" s="5"/>
      <c r="E202" s="5"/>
    </row>
    <row r="203" spans="1:5" ht="12.75" customHeight="1">
      <c r="A203" s="3"/>
      <c r="B203" s="5"/>
      <c r="C203" s="5"/>
      <c r="D203" s="5"/>
      <c r="E203" s="5"/>
    </row>
    <row r="204" spans="1:5" ht="12.75" customHeight="1">
      <c r="A204" s="3"/>
      <c r="B204" s="5"/>
      <c r="C204" s="5"/>
      <c r="D204" s="5"/>
      <c r="E204" s="5"/>
    </row>
    <row r="205" spans="1:5" ht="12.75" customHeight="1">
      <c r="A205" s="3"/>
      <c r="B205" s="5"/>
      <c r="C205" s="5"/>
      <c r="D205" s="5"/>
      <c r="E205" s="5"/>
    </row>
    <row r="206" spans="1:5" ht="12.75" customHeight="1">
      <c r="A206" s="3"/>
      <c r="B206" s="5"/>
      <c r="C206" s="5"/>
      <c r="D206" s="5"/>
      <c r="E206" s="5"/>
    </row>
    <row r="207" spans="1:5" ht="12.75" customHeight="1">
      <c r="A207" s="3"/>
      <c r="B207" s="5"/>
      <c r="C207" s="5"/>
      <c r="D207" s="5"/>
      <c r="E207" s="5"/>
    </row>
    <row r="208" spans="1:5" ht="12.75" customHeight="1">
      <c r="A208" s="3"/>
      <c r="B208" s="5"/>
      <c r="C208" s="5"/>
      <c r="D208" s="5"/>
      <c r="E208" s="5"/>
    </row>
    <row r="209" spans="1:5" ht="12.75" customHeight="1">
      <c r="A209" s="3"/>
      <c r="B209" s="5"/>
      <c r="C209" s="5"/>
      <c r="D209" s="5"/>
      <c r="E209" s="5"/>
    </row>
    <row r="210" spans="1:5" ht="12.75" customHeight="1">
      <c r="A210" s="3"/>
      <c r="B210" s="5"/>
      <c r="C210" s="5"/>
      <c r="D210" s="5"/>
      <c r="E210" s="5"/>
    </row>
    <row r="211" spans="1:5" ht="12.75" customHeight="1">
      <c r="A211" s="3"/>
      <c r="B211" s="5"/>
      <c r="C211" s="5"/>
      <c r="D211" s="5"/>
      <c r="E211" s="5"/>
    </row>
    <row r="212" spans="1:5" ht="12.75" customHeight="1">
      <c r="A212" s="3"/>
      <c r="B212" s="5"/>
      <c r="C212" s="5"/>
      <c r="D212" s="5"/>
      <c r="E212" s="5"/>
    </row>
    <row r="213" spans="1:5" ht="12.75" customHeight="1">
      <c r="A213" s="3"/>
      <c r="B213" s="5"/>
      <c r="C213" s="5"/>
      <c r="D213" s="5"/>
      <c r="E213" s="5"/>
    </row>
    <row r="214" spans="1:5" ht="12.75" customHeight="1">
      <c r="A214" s="3"/>
      <c r="B214" s="5"/>
      <c r="C214" s="5"/>
      <c r="D214" s="5"/>
      <c r="E214" s="5"/>
    </row>
    <row r="215" spans="1:5" ht="12.75" customHeight="1">
      <c r="A215" s="3"/>
      <c r="B215" s="5"/>
      <c r="C215" s="5"/>
      <c r="D215" s="5"/>
      <c r="E215" s="5"/>
    </row>
    <row r="216" spans="1:5" ht="12.75" customHeight="1">
      <c r="A216" s="3"/>
      <c r="B216" s="5"/>
      <c r="C216" s="5"/>
      <c r="D216" s="5"/>
      <c r="E216" s="5"/>
    </row>
    <row r="217" spans="1:5" ht="12.75" customHeight="1">
      <c r="A217" s="3"/>
      <c r="B217" s="5"/>
      <c r="C217" s="5"/>
      <c r="D217" s="5"/>
      <c r="E217" s="5"/>
    </row>
    <row r="218" spans="1:5" ht="12.75" customHeight="1">
      <c r="A218" s="3"/>
      <c r="B218" s="5"/>
      <c r="C218" s="5"/>
      <c r="D218" s="5"/>
      <c r="E218" s="5"/>
    </row>
    <row r="219" spans="1:5" ht="12.75" customHeight="1">
      <c r="A219" s="3"/>
      <c r="B219" s="5"/>
      <c r="C219" s="5"/>
      <c r="D219" s="5"/>
      <c r="E219" s="5"/>
    </row>
    <row r="220" spans="1:5" ht="12.75" customHeight="1">
      <c r="A220" s="3"/>
      <c r="B220" s="5"/>
      <c r="C220" s="5"/>
      <c r="D220" s="5"/>
      <c r="E220" s="5"/>
    </row>
    <row r="221" spans="1:5" ht="12.75" customHeight="1">
      <c r="A221" s="3"/>
      <c r="B221" s="5"/>
      <c r="C221" s="5"/>
      <c r="D221" s="5"/>
      <c r="E221" s="5"/>
    </row>
    <row r="222" spans="1:5" ht="12.75" customHeight="1">
      <c r="A222" s="3"/>
      <c r="B222" s="5"/>
      <c r="C222" s="5"/>
      <c r="D222" s="5"/>
      <c r="E222" s="5"/>
    </row>
    <row r="223" spans="1:5" ht="12.75" customHeight="1">
      <c r="A223" s="3"/>
      <c r="B223" s="5"/>
      <c r="C223" s="5"/>
      <c r="D223" s="5"/>
      <c r="E223" s="5"/>
    </row>
    <row r="224" spans="1:5" ht="12.75" customHeight="1">
      <c r="A224" s="3"/>
      <c r="B224" s="5"/>
      <c r="C224" s="5"/>
      <c r="D224" s="5"/>
      <c r="E224" s="5"/>
    </row>
    <row r="225" spans="1:5" ht="12.75" customHeight="1">
      <c r="A225" s="3"/>
      <c r="B225" s="5"/>
      <c r="C225" s="5"/>
      <c r="D225" s="5"/>
      <c r="E225" s="5"/>
    </row>
    <row r="226" spans="1:5" ht="12.75" customHeight="1">
      <c r="A226" s="3"/>
      <c r="B226" s="5"/>
      <c r="C226" s="5"/>
      <c r="D226" s="5"/>
      <c r="E226" s="5"/>
    </row>
    <row r="227" spans="1:5" ht="12.75" customHeight="1">
      <c r="A227" s="3"/>
      <c r="B227" s="5"/>
      <c r="C227" s="5"/>
      <c r="D227" s="5"/>
      <c r="E227" s="5"/>
    </row>
    <row r="228" spans="1:5" ht="12.75" customHeight="1">
      <c r="A228" s="3"/>
      <c r="B228" s="5"/>
      <c r="C228" s="5"/>
      <c r="D228" s="5"/>
      <c r="E228" s="5"/>
    </row>
    <row r="229" spans="1:5" ht="12.75" customHeight="1">
      <c r="A229" s="3"/>
      <c r="B229" s="5"/>
      <c r="C229" s="5"/>
      <c r="D229" s="5"/>
      <c r="E229" s="5"/>
    </row>
    <row r="230" spans="1:5" ht="12.75" customHeight="1">
      <c r="A230" s="3"/>
      <c r="B230" s="5"/>
      <c r="C230" s="5"/>
      <c r="D230" s="5"/>
      <c r="E230" s="5"/>
    </row>
    <row r="231" spans="1:5" ht="12.75" customHeight="1">
      <c r="A231" s="3"/>
      <c r="B231" s="5"/>
      <c r="C231" s="5"/>
      <c r="D231" s="5"/>
      <c r="E231" s="5"/>
    </row>
    <row r="232" spans="1:5" ht="12.75" customHeight="1">
      <c r="A232" s="3"/>
      <c r="B232" s="5"/>
      <c r="C232" s="5"/>
      <c r="D232" s="5"/>
      <c r="E232" s="5"/>
    </row>
    <row r="233" spans="1:5" ht="12.75" customHeight="1">
      <c r="A233" s="3"/>
      <c r="B233" s="5"/>
      <c r="C233" s="5"/>
      <c r="D233" s="5"/>
      <c r="E233" s="5"/>
    </row>
    <row r="234" spans="1:5" ht="12.75" customHeight="1">
      <c r="A234" s="3"/>
      <c r="B234" s="5"/>
      <c r="C234" s="5"/>
      <c r="D234" s="5"/>
      <c r="E234" s="5"/>
    </row>
    <row r="235" spans="1:5" ht="12.75" customHeight="1">
      <c r="A235" s="3"/>
      <c r="B235" s="5"/>
      <c r="C235" s="5"/>
      <c r="D235" s="5"/>
      <c r="E235" s="5"/>
    </row>
    <row r="236" spans="1:5" ht="12.75" customHeight="1">
      <c r="A236" s="3"/>
      <c r="B236" s="5"/>
      <c r="C236" s="5"/>
      <c r="D236" s="5"/>
      <c r="E236" s="5"/>
    </row>
    <row r="237" spans="1:5" ht="12.75" customHeight="1">
      <c r="A237" s="3"/>
      <c r="B237" s="5"/>
      <c r="C237" s="5"/>
      <c r="D237" s="5"/>
      <c r="E237" s="5"/>
    </row>
    <row r="238" spans="1:5" ht="12.75" customHeight="1">
      <c r="A238" s="3"/>
      <c r="B238" s="5"/>
      <c r="C238" s="5"/>
      <c r="D238" s="5"/>
      <c r="E238" s="5"/>
    </row>
    <row r="239" spans="1:5" ht="12.75" customHeight="1">
      <c r="A239" s="3"/>
      <c r="B239" s="5"/>
      <c r="C239" s="5"/>
      <c r="D239" s="5"/>
      <c r="E239" s="5"/>
    </row>
    <row r="240" spans="1:5" ht="12.75" customHeight="1">
      <c r="A240" s="3"/>
      <c r="B240" s="5"/>
      <c r="C240" s="5"/>
      <c r="D240" s="5"/>
      <c r="E240" s="5"/>
    </row>
    <row r="241" spans="1:5" ht="12.75" customHeight="1">
      <c r="A241" s="3"/>
      <c r="B241" s="5"/>
      <c r="C241" s="5"/>
      <c r="D241" s="5"/>
      <c r="E241" s="5"/>
    </row>
    <row r="242" spans="1:5" ht="12.75" customHeight="1">
      <c r="A242" s="3"/>
      <c r="B242" s="5"/>
      <c r="C242" s="5"/>
      <c r="D242" s="5"/>
      <c r="E242" s="5"/>
    </row>
    <row r="243" spans="1:5" ht="12.75" customHeight="1">
      <c r="A243" s="3"/>
      <c r="B243" s="5"/>
      <c r="C243" s="5"/>
      <c r="D243" s="5"/>
      <c r="E243" s="5"/>
    </row>
    <row r="244" spans="1:5" ht="12.75" customHeight="1">
      <c r="A244" s="3"/>
      <c r="B244" s="5"/>
      <c r="C244" s="5"/>
      <c r="D244" s="5"/>
      <c r="E244" s="5"/>
    </row>
    <row r="245" spans="1:5" ht="12.75" customHeight="1">
      <c r="A245" s="3"/>
      <c r="B245" s="5"/>
      <c r="C245" s="5"/>
      <c r="D245" s="5"/>
      <c r="E245" s="5"/>
    </row>
    <row r="246" spans="1:5" ht="12.75" customHeight="1">
      <c r="A246" s="3"/>
      <c r="B246" s="5"/>
      <c r="C246" s="5"/>
      <c r="D246" s="5"/>
      <c r="E246" s="5"/>
    </row>
    <row r="247" spans="1:5" ht="12.75" customHeight="1">
      <c r="A247" s="3"/>
      <c r="B247" s="5"/>
      <c r="C247" s="5"/>
      <c r="D247" s="5"/>
      <c r="E247" s="5"/>
    </row>
    <row r="248" spans="1:5" ht="12.75" customHeight="1">
      <c r="A248" s="3"/>
      <c r="B248" s="5"/>
      <c r="C248" s="5"/>
      <c r="D248" s="5"/>
      <c r="E248" s="5"/>
    </row>
    <row r="249" spans="1:5" ht="12.75" customHeight="1">
      <c r="A249" s="3"/>
      <c r="B249" s="5"/>
      <c r="C249" s="5"/>
      <c r="D249" s="5"/>
      <c r="E249" s="5"/>
    </row>
    <row r="250" spans="1:5" ht="12.75" customHeight="1">
      <c r="A250" s="3"/>
      <c r="B250" s="5"/>
      <c r="C250" s="5"/>
      <c r="D250" s="5"/>
      <c r="E250" s="5"/>
    </row>
    <row r="251" spans="1:5" ht="12.75" customHeight="1">
      <c r="A251" s="3"/>
      <c r="B251" s="5"/>
      <c r="C251" s="5"/>
      <c r="D251" s="5"/>
      <c r="E251" s="5"/>
    </row>
    <row r="252" spans="1:5" ht="12.75" customHeight="1">
      <c r="A252" s="3"/>
      <c r="B252" s="5"/>
      <c r="C252" s="5"/>
      <c r="D252" s="5"/>
      <c r="E252" s="5"/>
    </row>
    <row r="253" spans="1:5" ht="12.75" customHeight="1">
      <c r="A253" s="3"/>
      <c r="B253" s="5"/>
      <c r="C253" s="5"/>
      <c r="D253" s="5"/>
      <c r="E253" s="5"/>
    </row>
    <row r="254" spans="1:5" ht="12.75" customHeight="1">
      <c r="A254" s="3"/>
      <c r="B254" s="5"/>
      <c r="C254" s="5"/>
      <c r="D254" s="5"/>
      <c r="E254" s="5"/>
    </row>
    <row r="255" spans="1:5" ht="12.75" customHeight="1">
      <c r="A255" s="3"/>
      <c r="B255" s="5"/>
      <c r="C255" s="5"/>
      <c r="D255" s="5"/>
      <c r="E255" s="5"/>
    </row>
    <row r="256" spans="1:5" ht="12.75" customHeight="1">
      <c r="A256" s="3"/>
      <c r="B256" s="5"/>
      <c r="C256" s="5"/>
      <c r="D256" s="5"/>
      <c r="E256" s="5"/>
    </row>
    <row r="257" spans="1:5" ht="12.75" customHeight="1">
      <c r="A257" s="3"/>
      <c r="B257" s="5"/>
      <c r="C257" s="5"/>
      <c r="D257" s="5"/>
      <c r="E257" s="5"/>
    </row>
    <row r="258" spans="1:5" ht="12.75" customHeight="1">
      <c r="A258" s="3"/>
      <c r="B258" s="5"/>
      <c r="C258" s="5"/>
      <c r="D258" s="5"/>
      <c r="E258" s="5"/>
    </row>
    <row r="259" spans="1:5" ht="12.75" customHeight="1">
      <c r="A259" s="3"/>
      <c r="B259" s="5"/>
      <c r="C259" s="5"/>
      <c r="D259" s="5"/>
      <c r="E259" s="5"/>
    </row>
    <row r="260" spans="1:5" ht="12.75" customHeight="1">
      <c r="A260" s="3"/>
      <c r="B260" s="5"/>
      <c r="C260" s="5"/>
      <c r="D260" s="5"/>
      <c r="E260" s="5"/>
    </row>
    <row r="261" spans="1:5" ht="12.75" customHeight="1">
      <c r="A261" s="3"/>
      <c r="B261" s="5"/>
      <c r="C261" s="5"/>
      <c r="D261" s="5"/>
      <c r="E261" s="5"/>
    </row>
    <row r="262" spans="1:5" ht="12.75" customHeight="1">
      <c r="A262" s="3"/>
      <c r="B262" s="5"/>
      <c r="C262" s="5"/>
      <c r="D262" s="5"/>
      <c r="E262" s="5"/>
    </row>
    <row r="263" spans="1:5" ht="12.75" customHeight="1">
      <c r="A263" s="3"/>
      <c r="B263" s="5"/>
      <c r="C263" s="5"/>
      <c r="D263" s="5"/>
      <c r="E263" s="5"/>
    </row>
    <row r="264" spans="1:5" ht="12.75" customHeight="1">
      <c r="A264" s="3"/>
      <c r="B264" s="5"/>
      <c r="C264" s="5"/>
      <c r="D264" s="5"/>
      <c r="E264" s="5"/>
    </row>
    <row r="265" spans="1:5" ht="12.75" customHeight="1">
      <c r="A265" s="3"/>
      <c r="B265" s="5"/>
      <c r="C265" s="5"/>
      <c r="D265" s="5"/>
      <c r="E265" s="5"/>
    </row>
    <row r="266" spans="1:5" ht="12.75" customHeight="1">
      <c r="A266" s="3"/>
      <c r="B266" s="5"/>
      <c r="C266" s="5"/>
      <c r="D266" s="5"/>
      <c r="E266" s="5"/>
    </row>
    <row r="267" spans="1:5" ht="12.75" customHeight="1">
      <c r="A267" s="3"/>
      <c r="B267" s="5"/>
      <c r="C267" s="5"/>
      <c r="D267" s="5"/>
      <c r="E267" s="5"/>
    </row>
    <row r="268" spans="1:5" ht="12.75" customHeight="1">
      <c r="A268" s="3"/>
      <c r="B268" s="5"/>
      <c r="C268" s="5"/>
      <c r="D268" s="5"/>
      <c r="E268" s="5"/>
    </row>
    <row r="269" spans="1:5" ht="12.75" customHeight="1">
      <c r="A269" s="3"/>
      <c r="B269" s="5"/>
      <c r="C269" s="5"/>
      <c r="D269" s="5"/>
      <c r="E269" s="5"/>
    </row>
    <row r="270" spans="1:5" ht="12.75" customHeight="1">
      <c r="A270" s="3"/>
      <c r="B270" s="5"/>
      <c r="C270" s="5"/>
      <c r="D270" s="5"/>
      <c r="E270" s="5"/>
    </row>
    <row r="271" spans="1:5" ht="12.75" customHeight="1">
      <c r="A271" s="3"/>
      <c r="B271" s="5"/>
      <c r="C271" s="5"/>
      <c r="D271" s="5"/>
      <c r="E271" s="5"/>
    </row>
    <row r="272" spans="1:5" ht="12.75" customHeight="1">
      <c r="A272" s="3"/>
      <c r="B272" s="5"/>
      <c r="C272" s="5"/>
      <c r="D272" s="5"/>
      <c r="E272" s="5"/>
    </row>
    <row r="273" spans="1:5" ht="12.75" customHeight="1">
      <c r="A273" s="3"/>
      <c r="B273" s="5"/>
      <c r="C273" s="5"/>
      <c r="D273" s="5"/>
      <c r="E273" s="5"/>
    </row>
    <row r="274" spans="1:5" ht="12.75" customHeight="1">
      <c r="A274" s="3"/>
      <c r="B274" s="5"/>
      <c r="C274" s="5"/>
      <c r="D274" s="5"/>
      <c r="E274" s="5"/>
    </row>
    <row r="275" spans="1:5" ht="12.75" customHeight="1">
      <c r="A275" s="3"/>
      <c r="B275" s="5"/>
      <c r="C275" s="5"/>
      <c r="D275" s="5"/>
      <c r="E275" s="5"/>
    </row>
    <row r="276" spans="1:5" ht="12.75" customHeight="1">
      <c r="A276" s="3"/>
      <c r="B276" s="5"/>
      <c r="C276" s="5"/>
      <c r="D276" s="5"/>
      <c r="E276" s="5"/>
    </row>
    <row r="277" spans="1:5" ht="12.75" customHeight="1">
      <c r="A277" s="3"/>
      <c r="B277" s="5"/>
      <c r="C277" s="5"/>
      <c r="D277" s="5"/>
      <c r="E277" s="5"/>
    </row>
    <row r="278" spans="1:5" ht="12.75" customHeight="1">
      <c r="A278" s="3"/>
      <c r="B278" s="5"/>
      <c r="C278" s="5"/>
      <c r="D278" s="5"/>
      <c r="E278" s="5"/>
    </row>
    <row r="279" spans="1:5" ht="12.75" customHeight="1">
      <c r="A279" s="3"/>
      <c r="B279" s="5"/>
      <c r="C279" s="5"/>
      <c r="D279" s="5"/>
      <c r="E279" s="5"/>
    </row>
    <row r="280" spans="1:5" ht="12.75" customHeight="1">
      <c r="A280" s="3"/>
      <c r="B280" s="5"/>
      <c r="C280" s="5"/>
      <c r="D280" s="5"/>
      <c r="E280" s="5"/>
    </row>
    <row r="281" spans="1:5" ht="12.75" customHeight="1">
      <c r="A281" s="3"/>
      <c r="B281" s="5"/>
      <c r="C281" s="5"/>
      <c r="D281" s="5"/>
      <c r="E281" s="5"/>
    </row>
    <row r="282" spans="1:5" ht="12.75" customHeight="1">
      <c r="A282" s="3"/>
      <c r="B282" s="5"/>
      <c r="C282" s="5"/>
      <c r="D282" s="5"/>
      <c r="E282" s="5"/>
    </row>
    <row r="283" spans="1:5" ht="12.75" customHeight="1">
      <c r="A283" s="3"/>
      <c r="B283" s="5"/>
      <c r="C283" s="5"/>
      <c r="D283" s="5"/>
      <c r="E283" s="5"/>
    </row>
    <row r="284" spans="1:5" ht="12.75" customHeight="1">
      <c r="A284" s="3"/>
      <c r="B284" s="5"/>
      <c r="C284" s="5"/>
      <c r="D284" s="5"/>
      <c r="E284" s="5"/>
    </row>
    <row r="285" spans="1:5" ht="12.75" customHeight="1">
      <c r="A285" s="3"/>
      <c r="B285" s="5"/>
      <c r="C285" s="5"/>
      <c r="D285" s="5"/>
      <c r="E285" s="5"/>
    </row>
    <row r="286" spans="1:5" ht="12.75" customHeight="1">
      <c r="A286" s="3"/>
      <c r="B286" s="5"/>
      <c r="C286" s="5"/>
      <c r="D286" s="5"/>
      <c r="E286" s="5"/>
    </row>
    <row r="287" spans="1:5" ht="12.75" customHeight="1">
      <c r="A287" s="3"/>
      <c r="B287" s="5"/>
      <c r="C287" s="5"/>
      <c r="D287" s="5"/>
      <c r="E287" s="5"/>
    </row>
    <row r="288" spans="1:5" ht="12.75" customHeight="1">
      <c r="A288" s="3"/>
      <c r="B288" s="5"/>
      <c r="C288" s="5"/>
      <c r="D288" s="5"/>
      <c r="E288" s="5"/>
    </row>
    <row r="289" spans="1:5" ht="12.75" customHeight="1">
      <c r="A289" s="3"/>
      <c r="B289" s="5"/>
      <c r="C289" s="5"/>
      <c r="D289" s="5"/>
      <c r="E289" s="5"/>
    </row>
    <row r="290" spans="1:5" ht="12.75" customHeight="1">
      <c r="A290" s="3"/>
      <c r="B290" s="5"/>
      <c r="C290" s="5"/>
      <c r="D290" s="5"/>
      <c r="E290" s="5"/>
    </row>
    <row r="291" spans="1:5" ht="12.75" customHeight="1">
      <c r="A291" s="3"/>
      <c r="B291" s="5"/>
      <c r="C291" s="5"/>
      <c r="D291" s="5"/>
      <c r="E291" s="5"/>
    </row>
    <row r="292" spans="1:5" ht="12.75" customHeight="1">
      <c r="A292" s="3"/>
      <c r="B292" s="5"/>
      <c r="C292" s="5"/>
      <c r="D292" s="5"/>
      <c r="E292" s="5"/>
    </row>
    <row r="293" spans="1:5" ht="12.75" customHeight="1">
      <c r="A293" s="3"/>
      <c r="B293" s="5"/>
      <c r="C293" s="5"/>
      <c r="D293" s="5"/>
      <c r="E293" s="5"/>
    </row>
    <row r="294" spans="1:5" ht="12.75" customHeight="1">
      <c r="A294" s="3"/>
      <c r="B294" s="5"/>
      <c r="C294" s="5"/>
      <c r="D294" s="5"/>
      <c r="E294" s="5"/>
    </row>
    <row r="295" spans="1:5" ht="12.75" customHeight="1">
      <c r="A295" s="3"/>
      <c r="B295" s="5"/>
      <c r="C295" s="5"/>
      <c r="D295" s="5"/>
      <c r="E295" s="5"/>
    </row>
    <row r="296" spans="1:5" ht="12.75" customHeight="1">
      <c r="A296" s="3"/>
      <c r="B296" s="5"/>
      <c r="C296" s="5"/>
      <c r="D296" s="5"/>
      <c r="E296" s="5"/>
    </row>
    <row r="297" spans="1:5" ht="12.75" customHeight="1">
      <c r="A297" s="3"/>
      <c r="B297" s="5"/>
      <c r="C297" s="5"/>
      <c r="D297" s="5"/>
      <c r="E297" s="5"/>
    </row>
    <row r="298" spans="1:5" ht="12.75" customHeight="1">
      <c r="A298" s="3"/>
      <c r="B298" s="5"/>
      <c r="C298" s="5"/>
      <c r="D298" s="5"/>
      <c r="E298" s="5"/>
    </row>
    <row r="299" spans="1:5" ht="12.75" customHeight="1">
      <c r="A299" s="3"/>
      <c r="B299" s="5"/>
      <c r="C299" s="5"/>
      <c r="D299" s="5"/>
      <c r="E299" s="5"/>
    </row>
    <row r="300" spans="1:5" ht="12.75" customHeight="1">
      <c r="A300" s="3"/>
      <c r="B300" s="5"/>
      <c r="C300" s="5"/>
      <c r="D300" s="5"/>
      <c r="E300" s="5"/>
    </row>
    <row r="301" spans="1:5" ht="12.75" customHeight="1">
      <c r="A301" s="3"/>
      <c r="B301" s="5"/>
      <c r="C301" s="5"/>
      <c r="D301" s="5"/>
      <c r="E301" s="5"/>
    </row>
    <row r="302" spans="1:5" ht="12.75" customHeight="1">
      <c r="A302" s="3"/>
      <c r="B302" s="5"/>
      <c r="C302" s="5"/>
      <c r="D302" s="5"/>
      <c r="E302" s="5"/>
    </row>
    <row r="303" spans="1:5" ht="12.75" customHeight="1">
      <c r="A303" s="3"/>
      <c r="B303" s="5"/>
      <c r="C303" s="5"/>
      <c r="D303" s="5"/>
      <c r="E303" s="5"/>
    </row>
    <row r="304" spans="1:5" ht="12.75" customHeight="1">
      <c r="A304" s="3"/>
      <c r="B304" s="5"/>
      <c r="C304" s="5"/>
      <c r="D304" s="5"/>
      <c r="E304" s="5"/>
    </row>
    <row r="305" spans="1:5" ht="12.75" customHeight="1">
      <c r="A305" s="3"/>
      <c r="B305" s="5"/>
      <c r="C305" s="5"/>
      <c r="D305" s="5"/>
      <c r="E305" s="5"/>
    </row>
    <row r="306" spans="1:5" ht="12.75" customHeight="1">
      <c r="A306" s="3"/>
      <c r="B306" s="5"/>
      <c r="C306" s="5"/>
      <c r="D306" s="5"/>
      <c r="E306" s="5"/>
    </row>
    <row r="307" spans="1:5" ht="12.75" customHeight="1">
      <c r="A307" s="3"/>
      <c r="B307" s="5"/>
      <c r="C307" s="5"/>
      <c r="D307" s="5"/>
      <c r="E307" s="5"/>
    </row>
    <row r="308" spans="1:5" ht="12.75" customHeight="1">
      <c r="A308" s="3"/>
      <c r="B308" s="5"/>
      <c r="C308" s="5"/>
      <c r="D308" s="5"/>
      <c r="E308" s="5"/>
    </row>
    <row r="309" spans="1:5" ht="12.75" customHeight="1">
      <c r="A309" s="3"/>
      <c r="B309" s="5"/>
      <c r="C309" s="5"/>
      <c r="D309" s="5"/>
      <c r="E309" s="5"/>
    </row>
    <row r="310" spans="1:5" ht="12.75" customHeight="1">
      <c r="A310" s="3"/>
      <c r="B310" s="5"/>
      <c r="C310" s="5"/>
      <c r="D310" s="5"/>
      <c r="E310" s="5"/>
    </row>
    <row r="311" spans="1:5" ht="12.75" customHeight="1">
      <c r="A311" s="3"/>
      <c r="B311" s="5"/>
      <c r="C311" s="5"/>
      <c r="D311" s="5"/>
      <c r="E311" s="5"/>
    </row>
    <row r="312" spans="1:5" ht="12.75" customHeight="1">
      <c r="A312" s="3"/>
      <c r="B312" s="5"/>
      <c r="C312" s="5"/>
      <c r="D312" s="5"/>
      <c r="E312" s="5"/>
    </row>
    <row r="313" spans="1:5" ht="12.75" customHeight="1">
      <c r="A313" s="3"/>
      <c r="B313" s="5"/>
      <c r="C313" s="5"/>
      <c r="D313" s="5"/>
      <c r="E313" s="5"/>
    </row>
    <row r="314" spans="1:5" ht="12.75" customHeight="1">
      <c r="A314" s="3"/>
      <c r="B314" s="5"/>
      <c r="C314" s="5"/>
      <c r="D314" s="5"/>
      <c r="E314" s="5"/>
    </row>
    <row r="315" spans="1:5" ht="12.75" customHeight="1">
      <c r="A315" s="3"/>
      <c r="B315" s="5"/>
      <c r="C315" s="5"/>
      <c r="D315" s="5"/>
      <c r="E315" s="5"/>
    </row>
    <row r="316" spans="1:5" ht="12.75" customHeight="1">
      <c r="A316" s="3"/>
      <c r="B316" s="5"/>
      <c r="C316" s="5"/>
      <c r="D316" s="5"/>
      <c r="E316" s="5"/>
    </row>
    <row r="317" spans="1:5" ht="12.75" customHeight="1">
      <c r="A317" s="3"/>
      <c r="B317" s="5"/>
      <c r="C317" s="5"/>
      <c r="D317" s="5"/>
      <c r="E317" s="5"/>
    </row>
    <row r="318" spans="1:5" ht="12.75" customHeight="1">
      <c r="A318" s="3"/>
      <c r="B318" s="5"/>
      <c r="C318" s="5"/>
      <c r="D318" s="5"/>
      <c r="E318" s="5"/>
    </row>
    <row r="319" spans="1:5" ht="12.75" customHeight="1">
      <c r="A319" s="3"/>
      <c r="B319" s="5"/>
      <c r="C319" s="5"/>
      <c r="D319" s="5"/>
      <c r="E319" s="5"/>
    </row>
    <row r="320" spans="1:5" ht="12.75" customHeight="1">
      <c r="A320" s="3"/>
      <c r="B320" s="5"/>
      <c r="C320" s="5"/>
      <c r="D320" s="5"/>
      <c r="E320" s="5"/>
    </row>
    <row r="321" spans="1:5" ht="12.75" customHeight="1">
      <c r="A321" s="3"/>
      <c r="B321" s="5"/>
      <c r="C321" s="5"/>
      <c r="D321" s="5"/>
      <c r="E321" s="5"/>
    </row>
    <row r="322" spans="1:5" ht="12.75" customHeight="1">
      <c r="A322" s="3"/>
      <c r="B322" s="5"/>
      <c r="C322" s="5"/>
      <c r="D322" s="5"/>
      <c r="E322" s="5"/>
    </row>
    <row r="323" spans="1:5" ht="12.75" customHeight="1">
      <c r="A323" s="3"/>
      <c r="B323" s="5"/>
      <c r="C323" s="5"/>
      <c r="D323" s="5"/>
      <c r="E323" s="5"/>
    </row>
    <row r="324" spans="1:5" ht="12.75" customHeight="1">
      <c r="A324" s="3"/>
      <c r="B324" s="5"/>
      <c r="C324" s="5"/>
      <c r="D324" s="5"/>
      <c r="E324" s="5"/>
    </row>
    <row r="325" spans="1:5" ht="12.75" customHeight="1">
      <c r="A325" s="3"/>
      <c r="B325" s="5"/>
      <c r="C325" s="5"/>
      <c r="D325" s="5"/>
      <c r="E325" s="5"/>
    </row>
    <row r="326" spans="1:5" ht="12.75" customHeight="1">
      <c r="A326" s="3"/>
      <c r="B326" s="5"/>
      <c r="C326" s="5"/>
      <c r="D326" s="5"/>
      <c r="E326" s="5"/>
    </row>
    <row r="327" spans="1:5" ht="12.75" customHeight="1">
      <c r="A327" s="3"/>
      <c r="B327" s="5"/>
      <c r="C327" s="5"/>
      <c r="D327" s="5"/>
      <c r="E327" s="5"/>
    </row>
    <row r="328" spans="1:5" ht="12.75" customHeight="1">
      <c r="A328" s="3"/>
      <c r="B328" s="5"/>
      <c r="C328" s="5"/>
      <c r="D328" s="5"/>
      <c r="E328" s="5"/>
    </row>
    <row r="329" spans="1:5" ht="12.75" customHeight="1">
      <c r="A329" s="3"/>
      <c r="B329" s="5"/>
      <c r="C329" s="5"/>
      <c r="D329" s="5"/>
      <c r="E329" s="5"/>
    </row>
    <row r="330" spans="1:5" ht="12.75" customHeight="1">
      <c r="A330" s="3"/>
      <c r="B330" s="5"/>
      <c r="C330" s="5"/>
      <c r="D330" s="5"/>
      <c r="E330" s="5"/>
    </row>
    <row r="331" spans="1:5" ht="12.75" customHeight="1">
      <c r="A331" s="3"/>
      <c r="B331" s="5"/>
      <c r="C331" s="5"/>
      <c r="D331" s="5"/>
      <c r="E331" s="5"/>
    </row>
    <row r="332" spans="1:5" ht="12.75" customHeight="1">
      <c r="A332" s="3"/>
      <c r="B332" s="5"/>
      <c r="C332" s="5"/>
      <c r="D332" s="5"/>
      <c r="E332" s="5"/>
    </row>
    <row r="333" spans="1:5" ht="12.75" customHeight="1">
      <c r="A333" s="3"/>
      <c r="B333" s="5"/>
      <c r="C333" s="5"/>
      <c r="D333" s="5"/>
      <c r="E333" s="5"/>
    </row>
    <row r="334" spans="1:5" ht="12.75" customHeight="1">
      <c r="A334" s="3"/>
      <c r="B334" s="5"/>
      <c r="C334" s="5"/>
      <c r="D334" s="5"/>
      <c r="E334" s="5"/>
    </row>
    <row r="335" spans="1:5" ht="12.75" customHeight="1">
      <c r="A335" s="3"/>
      <c r="B335" s="5"/>
      <c r="C335" s="5"/>
      <c r="D335" s="5"/>
      <c r="E335" s="5"/>
    </row>
    <row r="336" spans="1:5" ht="12.75" customHeight="1">
      <c r="A336" s="3"/>
      <c r="B336" s="5"/>
      <c r="C336" s="5"/>
      <c r="D336" s="5"/>
      <c r="E336" s="5"/>
    </row>
    <row r="337" spans="1:5" ht="12.75" customHeight="1">
      <c r="A337" s="3"/>
      <c r="B337" s="5"/>
      <c r="C337" s="5"/>
      <c r="D337" s="5"/>
      <c r="E337" s="5"/>
    </row>
    <row r="338" spans="1:5" ht="12.75" customHeight="1">
      <c r="A338" s="3"/>
      <c r="B338" s="5"/>
      <c r="C338" s="5"/>
      <c r="D338" s="5"/>
      <c r="E338" s="5"/>
    </row>
    <row r="339" spans="1:5" ht="12.75" customHeight="1">
      <c r="A339" s="3"/>
      <c r="B339" s="5"/>
      <c r="C339" s="5"/>
      <c r="D339" s="5"/>
      <c r="E339" s="5"/>
    </row>
    <row r="340" spans="1:5" ht="12.75" customHeight="1">
      <c r="A340" s="3"/>
      <c r="B340" s="5"/>
      <c r="C340" s="5"/>
      <c r="D340" s="5"/>
      <c r="E340" s="5"/>
    </row>
    <row r="341" spans="1:5" ht="12.75" customHeight="1">
      <c r="A341" s="3"/>
      <c r="B341" s="5"/>
      <c r="C341" s="5"/>
      <c r="D341" s="5"/>
      <c r="E341" s="5"/>
    </row>
    <row r="342" spans="1:5" ht="12.75" customHeight="1">
      <c r="A342" s="3"/>
      <c r="B342" s="5"/>
      <c r="C342" s="5"/>
      <c r="D342" s="5"/>
      <c r="E342" s="5"/>
    </row>
    <row r="343" spans="1:5" ht="12.75" customHeight="1">
      <c r="A343" s="3"/>
      <c r="B343" s="5"/>
      <c r="C343" s="5"/>
      <c r="D343" s="5"/>
      <c r="E343" s="5"/>
    </row>
    <row r="344" spans="1:5" ht="12.75" customHeight="1">
      <c r="A344" s="3"/>
      <c r="B344" s="5"/>
      <c r="C344" s="5"/>
      <c r="D344" s="5"/>
      <c r="E344" s="5"/>
    </row>
    <row r="345" spans="1:5" ht="12.75" customHeight="1">
      <c r="A345" s="3"/>
      <c r="B345" s="5"/>
      <c r="C345" s="5"/>
      <c r="D345" s="5"/>
      <c r="E345" s="5"/>
    </row>
    <row r="346" spans="1:5" ht="12.75" customHeight="1">
      <c r="A346" s="3"/>
      <c r="B346" s="5"/>
      <c r="C346" s="5"/>
      <c r="D346" s="5"/>
      <c r="E346" s="5"/>
    </row>
    <row r="347" spans="1:5" ht="12.75" customHeight="1">
      <c r="A347" s="3"/>
      <c r="B347" s="5"/>
      <c r="C347" s="5"/>
      <c r="D347" s="5"/>
      <c r="E347" s="5"/>
    </row>
    <row r="348" spans="1:5" ht="12.75" customHeight="1">
      <c r="A348" s="3"/>
      <c r="B348" s="5"/>
      <c r="C348" s="5"/>
      <c r="D348" s="5"/>
      <c r="E348" s="5"/>
    </row>
    <row r="349" spans="1:5" ht="12.75" customHeight="1">
      <c r="A349" s="3"/>
      <c r="B349" s="5"/>
      <c r="C349" s="5"/>
      <c r="D349" s="5"/>
      <c r="E349" s="5"/>
    </row>
    <row r="350" spans="1:5" ht="12.75" customHeight="1">
      <c r="A350" s="3"/>
      <c r="B350" s="5"/>
      <c r="C350" s="5"/>
      <c r="D350" s="5"/>
      <c r="E350" s="5"/>
    </row>
    <row r="351" spans="1:5" ht="12.75" customHeight="1">
      <c r="A351" s="3"/>
      <c r="B351" s="5"/>
      <c r="C351" s="5"/>
      <c r="D351" s="5"/>
      <c r="E351" s="5"/>
    </row>
    <row r="352" spans="1:5" ht="12.75" customHeight="1">
      <c r="A352" s="3"/>
      <c r="B352" s="5"/>
      <c r="C352" s="5"/>
      <c r="D352" s="5"/>
      <c r="E352" s="5"/>
    </row>
    <row r="353" spans="1:5" ht="12.75" customHeight="1">
      <c r="A353" s="3"/>
      <c r="B353" s="5"/>
      <c r="C353" s="5"/>
      <c r="D353" s="5"/>
      <c r="E353" s="5"/>
    </row>
    <row r="354" spans="1:5" ht="12.75" customHeight="1">
      <c r="A354" s="3"/>
      <c r="B354" s="5"/>
      <c r="C354" s="5"/>
      <c r="D354" s="5"/>
      <c r="E354" s="5"/>
    </row>
    <row r="355" spans="1:5" ht="12.75" customHeight="1">
      <c r="A355" s="3"/>
      <c r="B355" s="5"/>
      <c r="C355" s="5"/>
      <c r="D355" s="5"/>
      <c r="E355" s="5"/>
    </row>
    <row r="356" spans="1:5" ht="12.75" customHeight="1">
      <c r="A356" s="3"/>
      <c r="B356" s="5"/>
      <c r="C356" s="5"/>
      <c r="D356" s="5"/>
      <c r="E356" s="5"/>
    </row>
    <row r="357" spans="1:5" ht="12.75" customHeight="1">
      <c r="A357" s="3"/>
      <c r="B357" s="5"/>
      <c r="C357" s="5"/>
      <c r="D357" s="5"/>
      <c r="E357" s="5"/>
    </row>
    <row r="358" spans="1:5" ht="12.75" customHeight="1">
      <c r="A358" s="3"/>
      <c r="B358" s="5"/>
      <c r="C358" s="5"/>
      <c r="D358" s="5"/>
      <c r="E358" s="5"/>
    </row>
    <row r="359" spans="1:5" ht="12.75" customHeight="1">
      <c r="A359" s="3"/>
      <c r="B359" s="5"/>
      <c r="C359" s="5"/>
      <c r="D359" s="5"/>
      <c r="E359" s="5"/>
    </row>
    <row r="360" spans="1:5" ht="12.75" customHeight="1">
      <c r="A360" s="3"/>
      <c r="B360" s="5"/>
      <c r="C360" s="5"/>
      <c r="D360" s="5"/>
      <c r="E360" s="5"/>
    </row>
    <row r="361" spans="1:5" ht="12.75" customHeight="1">
      <c r="A361" s="3"/>
      <c r="B361" s="5"/>
      <c r="C361" s="5"/>
      <c r="D361" s="5"/>
      <c r="E361" s="5"/>
    </row>
    <row r="362" spans="1:5" ht="12.75" customHeight="1">
      <c r="A362" s="3"/>
      <c r="B362" s="5"/>
      <c r="C362" s="5"/>
      <c r="D362" s="5"/>
      <c r="E362" s="5"/>
    </row>
    <row r="363" spans="1:5" ht="12.75" customHeight="1">
      <c r="A363" s="3"/>
      <c r="B363" s="5"/>
      <c r="C363" s="5"/>
      <c r="D363" s="5"/>
      <c r="E363" s="5"/>
    </row>
    <row r="364" spans="1:5" ht="12.75" customHeight="1">
      <c r="A364" s="3"/>
      <c r="B364" s="5"/>
      <c r="C364" s="5"/>
      <c r="D364" s="5"/>
      <c r="E364" s="5"/>
    </row>
    <row r="365" spans="1:5" ht="12.75" customHeight="1">
      <c r="A365" s="3"/>
      <c r="B365" s="5"/>
      <c r="C365" s="5"/>
      <c r="D365" s="5"/>
      <c r="E365" s="5"/>
    </row>
    <row r="366" spans="1:5" ht="12.75" customHeight="1">
      <c r="A366" s="3"/>
      <c r="B366" s="5"/>
      <c r="C366" s="5"/>
      <c r="D366" s="5"/>
      <c r="E366" s="5"/>
    </row>
    <row r="367" spans="1:5" ht="12.75" customHeight="1">
      <c r="A367" s="3"/>
      <c r="B367" s="5"/>
      <c r="C367" s="5"/>
      <c r="D367" s="5"/>
      <c r="E367" s="5"/>
    </row>
    <row r="368" spans="1:5" ht="12.75" customHeight="1">
      <c r="A368" s="3"/>
      <c r="B368" s="5"/>
      <c r="C368" s="5"/>
      <c r="D368" s="5"/>
      <c r="E368" s="5"/>
    </row>
    <row r="369" spans="1:5" ht="12.75" customHeight="1">
      <c r="A369" s="3"/>
      <c r="B369" s="5"/>
      <c r="C369" s="5"/>
      <c r="D369" s="5"/>
      <c r="E369" s="5"/>
    </row>
    <row r="370" spans="1:5" ht="12.75" customHeight="1">
      <c r="A370" s="3"/>
      <c r="B370" s="5"/>
      <c r="C370" s="5"/>
      <c r="D370" s="5"/>
      <c r="E370" s="5"/>
    </row>
    <row r="371" spans="1:5" ht="12.75" customHeight="1">
      <c r="A371" s="3"/>
      <c r="B371" s="5"/>
      <c r="C371" s="5"/>
      <c r="D371" s="5"/>
      <c r="E371" s="5"/>
    </row>
    <row r="372" spans="1:5" ht="12.75" customHeight="1">
      <c r="A372" s="3"/>
      <c r="B372" s="5"/>
      <c r="C372" s="5"/>
      <c r="D372" s="5"/>
      <c r="E372" s="5"/>
    </row>
    <row r="373" spans="1:5" ht="12.75" customHeight="1">
      <c r="A373" s="3"/>
      <c r="B373" s="5"/>
      <c r="C373" s="5"/>
      <c r="D373" s="5"/>
      <c r="E373" s="5"/>
    </row>
    <row r="374" spans="1:5" ht="12.75" customHeight="1">
      <c r="A374" s="3"/>
      <c r="B374" s="5"/>
      <c r="C374" s="5"/>
      <c r="D374" s="5"/>
      <c r="E374" s="5"/>
    </row>
    <row r="375" spans="1:5" ht="12.75" customHeight="1">
      <c r="A375" s="3"/>
      <c r="B375" s="5"/>
      <c r="C375" s="5"/>
      <c r="D375" s="5"/>
      <c r="E375" s="5"/>
    </row>
    <row r="376" spans="1:5" ht="12.75" customHeight="1">
      <c r="A376" s="3"/>
      <c r="B376" s="5"/>
      <c r="C376" s="5"/>
      <c r="D376" s="5"/>
      <c r="E376" s="5"/>
    </row>
    <row r="377" spans="1:5" ht="12.75" customHeight="1">
      <c r="A377" s="3"/>
      <c r="B377" s="5"/>
      <c r="C377" s="5"/>
      <c r="D377" s="5"/>
      <c r="E377" s="5"/>
    </row>
    <row r="378" spans="1:5" ht="12.75" customHeight="1">
      <c r="A378" s="3"/>
      <c r="B378" s="5"/>
      <c r="C378" s="5"/>
      <c r="D378" s="5"/>
      <c r="E378" s="5"/>
    </row>
    <row r="379" spans="1:5" ht="12.75" customHeight="1">
      <c r="A379" s="3"/>
      <c r="B379" s="5"/>
      <c r="C379" s="5"/>
      <c r="D379" s="5"/>
      <c r="E379" s="5"/>
    </row>
    <row r="380" spans="1:5" ht="12.75" customHeight="1">
      <c r="A380" s="3"/>
      <c r="B380" s="5"/>
      <c r="C380" s="5"/>
      <c r="D380" s="5"/>
      <c r="E380" s="5"/>
    </row>
    <row r="381" spans="1:5" ht="12.75" customHeight="1">
      <c r="A381" s="3"/>
      <c r="B381" s="5"/>
      <c r="C381" s="5"/>
      <c r="D381" s="5"/>
      <c r="E381" s="5"/>
    </row>
    <row r="382" spans="1:5" ht="12.75" customHeight="1">
      <c r="A382" s="3"/>
      <c r="B382" s="5"/>
      <c r="C382" s="5"/>
      <c r="D382" s="5"/>
      <c r="E382" s="5"/>
    </row>
    <row r="383" spans="1:5" ht="12.75" customHeight="1">
      <c r="A383" s="3"/>
      <c r="B383" s="5"/>
      <c r="C383" s="5"/>
      <c r="D383" s="5"/>
      <c r="E383" s="5"/>
    </row>
    <row r="384" spans="1:5" ht="12.75" customHeight="1">
      <c r="A384" s="3"/>
      <c r="B384" s="5"/>
      <c r="C384" s="5"/>
      <c r="D384" s="5"/>
      <c r="E384" s="5"/>
    </row>
    <row r="385" spans="1:5" ht="12.75" customHeight="1">
      <c r="A385" s="3"/>
      <c r="B385" s="5"/>
      <c r="C385" s="5"/>
      <c r="D385" s="5"/>
      <c r="E385" s="5"/>
    </row>
    <row r="386" spans="1:5" ht="12.75" customHeight="1">
      <c r="A386" s="3"/>
      <c r="B386" s="5"/>
      <c r="C386" s="5"/>
      <c r="D386" s="5"/>
      <c r="E386" s="5"/>
    </row>
    <row r="387" spans="1:5" ht="12.75" customHeight="1">
      <c r="A387" s="3"/>
      <c r="B387" s="5"/>
      <c r="C387" s="5"/>
      <c r="D387" s="5"/>
      <c r="E387" s="5"/>
    </row>
    <row r="388" spans="1:5" ht="12.75" customHeight="1">
      <c r="A388" s="3"/>
      <c r="B388" s="5"/>
      <c r="C388" s="5"/>
      <c r="D388" s="5"/>
      <c r="E388" s="5"/>
    </row>
    <row r="389" spans="1:5" ht="12.75" customHeight="1">
      <c r="A389" s="3"/>
      <c r="B389" s="5"/>
      <c r="C389" s="5"/>
      <c r="D389" s="5"/>
      <c r="E389" s="5"/>
    </row>
    <row r="390" spans="1:5" ht="12.75" customHeight="1">
      <c r="A390" s="3"/>
      <c r="B390" s="5"/>
      <c r="C390" s="5"/>
      <c r="D390" s="5"/>
      <c r="E390" s="5"/>
    </row>
    <row r="391" spans="1:5" ht="12.75" customHeight="1">
      <c r="A391" s="3"/>
      <c r="B391" s="5"/>
      <c r="C391" s="5"/>
      <c r="D391" s="5"/>
      <c r="E391" s="5"/>
    </row>
    <row r="392" spans="1:5" ht="12.75" customHeight="1">
      <c r="A392" s="3"/>
      <c r="B392" s="5"/>
      <c r="C392" s="5"/>
      <c r="D392" s="5"/>
      <c r="E392" s="5"/>
    </row>
    <row r="393" spans="1:5" ht="12.75" customHeight="1">
      <c r="A393" s="3"/>
      <c r="B393" s="5"/>
      <c r="C393" s="5"/>
      <c r="D393" s="5"/>
      <c r="E393" s="5"/>
    </row>
    <row r="394" spans="1:5" ht="12.75" customHeight="1">
      <c r="A394" s="3"/>
      <c r="B394" s="5"/>
      <c r="C394" s="5"/>
      <c r="D394" s="5"/>
      <c r="E394" s="5"/>
    </row>
    <row r="395" spans="1:5" ht="12.75" customHeight="1">
      <c r="A395" s="3"/>
      <c r="B395" s="5"/>
      <c r="C395" s="5"/>
      <c r="D395" s="5"/>
      <c r="E395" s="5"/>
    </row>
    <row r="396" spans="1:5" ht="12.75" customHeight="1">
      <c r="A396" s="3"/>
      <c r="B396" s="5"/>
      <c r="C396" s="5"/>
      <c r="D396" s="5"/>
      <c r="E396" s="5"/>
    </row>
    <row r="397" spans="1:5" ht="12.75" customHeight="1">
      <c r="A397" s="3"/>
      <c r="B397" s="5"/>
      <c r="C397" s="5"/>
      <c r="D397" s="5"/>
      <c r="E397" s="5"/>
    </row>
    <row r="398" spans="1:5" ht="12.75" customHeight="1">
      <c r="A398" s="3"/>
      <c r="B398" s="5"/>
      <c r="C398" s="5"/>
      <c r="D398" s="5"/>
      <c r="E398" s="5"/>
    </row>
    <row r="399" spans="1:5" ht="12.75" customHeight="1">
      <c r="A399" s="3"/>
      <c r="B399" s="5"/>
      <c r="C399" s="5"/>
      <c r="D399" s="5"/>
      <c r="E399" s="5"/>
    </row>
    <row r="400" spans="1:5" ht="12.75" customHeight="1">
      <c r="A400" s="3"/>
      <c r="B400" s="5"/>
      <c r="C400" s="5"/>
      <c r="D400" s="5"/>
      <c r="E400" s="5"/>
    </row>
    <row r="401" spans="1:5" ht="12.75" customHeight="1">
      <c r="A401" s="3"/>
      <c r="B401" s="5"/>
      <c r="C401" s="5"/>
      <c r="D401" s="5"/>
      <c r="E401" s="5"/>
    </row>
    <row r="402" spans="1:5" ht="12.75" customHeight="1">
      <c r="A402" s="3"/>
      <c r="B402" s="5"/>
      <c r="C402" s="5"/>
      <c r="D402" s="5"/>
      <c r="E402" s="5"/>
    </row>
    <row r="403" spans="1:5" ht="12.75" customHeight="1">
      <c r="A403" s="3"/>
      <c r="B403" s="5"/>
      <c r="C403" s="5"/>
      <c r="D403" s="5"/>
      <c r="E403" s="5"/>
    </row>
    <row r="404" spans="1:5" ht="12.75" customHeight="1">
      <c r="A404" s="3"/>
      <c r="B404" s="5"/>
      <c r="C404" s="5"/>
      <c r="D404" s="5"/>
      <c r="E404" s="5"/>
    </row>
    <row r="405" spans="1:5" ht="12.75" customHeight="1">
      <c r="A405" s="3"/>
      <c r="B405" s="5"/>
      <c r="C405" s="5"/>
      <c r="D405" s="5"/>
      <c r="E405" s="5"/>
    </row>
    <row r="406" spans="1:5" ht="12.75" customHeight="1">
      <c r="A406" s="3"/>
      <c r="B406" s="5"/>
      <c r="C406" s="5"/>
      <c r="D406" s="5"/>
      <c r="E406" s="5"/>
    </row>
    <row r="407" spans="1:5" ht="12.75" customHeight="1">
      <c r="A407" s="3"/>
      <c r="B407" s="5"/>
      <c r="C407" s="5"/>
      <c r="D407" s="5"/>
      <c r="E407" s="5"/>
    </row>
    <row r="408" spans="1:5" ht="12.75" customHeight="1">
      <c r="A408" s="3"/>
      <c r="B408" s="5"/>
      <c r="C408" s="5"/>
      <c r="D408" s="5"/>
      <c r="E408" s="5"/>
    </row>
    <row r="409" spans="1:5" ht="12.75" customHeight="1">
      <c r="A409" s="3"/>
      <c r="B409" s="5"/>
      <c r="C409" s="5"/>
      <c r="D409" s="5"/>
      <c r="E409" s="5"/>
    </row>
    <row r="410" spans="1:5" ht="12.75" customHeight="1">
      <c r="A410" s="3"/>
      <c r="B410" s="5"/>
      <c r="C410" s="5"/>
      <c r="D410" s="5"/>
      <c r="E410" s="5"/>
    </row>
    <row r="411" spans="1:5" ht="12.75" customHeight="1">
      <c r="A411" s="3"/>
      <c r="B411" s="5"/>
      <c r="C411" s="5"/>
      <c r="D411" s="5"/>
      <c r="E411" s="5"/>
    </row>
    <row r="412" spans="1:5" ht="12.75" customHeight="1">
      <c r="A412" s="3"/>
      <c r="B412" s="5"/>
      <c r="C412" s="5"/>
      <c r="D412" s="5"/>
      <c r="E412" s="5"/>
    </row>
    <row r="413" spans="1:5" ht="12.75" customHeight="1">
      <c r="A413" s="3"/>
      <c r="B413" s="5"/>
      <c r="C413" s="5"/>
      <c r="D413" s="5"/>
      <c r="E413" s="5"/>
    </row>
    <row r="414" spans="1:5" ht="12.75" customHeight="1">
      <c r="A414" s="3"/>
      <c r="B414" s="5"/>
      <c r="C414" s="5"/>
      <c r="D414" s="5"/>
      <c r="E414" s="5"/>
    </row>
    <row r="415" spans="1:5" ht="12.75" customHeight="1">
      <c r="A415" s="3"/>
      <c r="B415" s="5"/>
      <c r="C415" s="5"/>
      <c r="D415" s="5"/>
      <c r="E415" s="5"/>
    </row>
    <row r="416" spans="1:5" ht="12.75" customHeight="1">
      <c r="A416" s="3"/>
      <c r="B416" s="5"/>
      <c r="C416" s="5"/>
      <c r="D416" s="5"/>
      <c r="E416" s="5"/>
    </row>
    <row r="417" spans="1:5" ht="12.75" customHeight="1">
      <c r="A417" s="3"/>
      <c r="B417" s="5"/>
      <c r="C417" s="5"/>
      <c r="D417" s="5"/>
      <c r="E417" s="5"/>
    </row>
    <row r="418" spans="1:5" ht="12.75" customHeight="1">
      <c r="A418" s="3"/>
      <c r="B418" s="5"/>
      <c r="C418" s="5"/>
      <c r="D418" s="5"/>
      <c r="E418" s="5"/>
    </row>
    <row r="419" spans="1:5" ht="12.75" customHeight="1">
      <c r="A419" s="3"/>
      <c r="B419" s="5"/>
      <c r="C419" s="5"/>
      <c r="D419" s="5"/>
      <c r="E419" s="5"/>
    </row>
    <row r="420" spans="1:5" ht="12.75" customHeight="1">
      <c r="A420" s="3"/>
      <c r="B420" s="5"/>
      <c r="C420" s="5"/>
      <c r="D420" s="5"/>
      <c r="E420" s="5"/>
    </row>
    <row r="421" spans="1:5" ht="12.75" customHeight="1">
      <c r="A421" s="3"/>
      <c r="B421" s="5"/>
      <c r="C421" s="5"/>
      <c r="D421" s="5"/>
      <c r="E421" s="5"/>
    </row>
    <row r="422" spans="1:5" ht="12.75" customHeight="1">
      <c r="A422" s="3"/>
      <c r="B422" s="5"/>
      <c r="C422" s="5"/>
      <c r="D422" s="5"/>
      <c r="E422" s="5"/>
    </row>
    <row r="423" spans="1:5" ht="12.75" customHeight="1">
      <c r="A423" s="3"/>
      <c r="B423" s="5"/>
      <c r="C423" s="5"/>
      <c r="D423" s="5"/>
      <c r="E423" s="5"/>
    </row>
    <row r="424" spans="1:5" ht="12.75" customHeight="1">
      <c r="A424" s="3"/>
      <c r="B424" s="5"/>
      <c r="C424" s="5"/>
      <c r="D424" s="5"/>
      <c r="E424" s="5"/>
    </row>
    <row r="425" spans="1:5" ht="12.75" customHeight="1">
      <c r="A425" s="3"/>
      <c r="B425" s="5"/>
      <c r="C425" s="5"/>
      <c r="D425" s="5"/>
      <c r="E425" s="5"/>
    </row>
    <row r="426" spans="1:5" ht="12.75" customHeight="1">
      <c r="A426" s="3"/>
      <c r="B426" s="5"/>
      <c r="C426" s="5"/>
      <c r="D426" s="5"/>
      <c r="E426" s="5"/>
    </row>
    <row r="427" spans="1:5" ht="12.75" customHeight="1">
      <c r="A427" s="3"/>
      <c r="B427" s="5"/>
      <c r="C427" s="5"/>
      <c r="D427" s="5"/>
      <c r="E427" s="5"/>
    </row>
    <row r="428" spans="1:5" ht="12.75" customHeight="1">
      <c r="A428" s="3"/>
      <c r="B428" s="5"/>
      <c r="C428" s="5"/>
      <c r="D428" s="5"/>
      <c r="E428" s="5"/>
    </row>
    <row r="429" spans="1:5" ht="12.75" customHeight="1">
      <c r="A429" s="3"/>
      <c r="B429" s="5"/>
      <c r="C429" s="5"/>
      <c r="D429" s="5"/>
      <c r="E429" s="5"/>
    </row>
    <row r="430" spans="1:5" ht="12.75" customHeight="1">
      <c r="A430" s="3"/>
      <c r="B430" s="5"/>
      <c r="C430" s="5"/>
      <c r="D430" s="5"/>
      <c r="E430" s="5"/>
    </row>
    <row r="431" spans="1:5" ht="12.75" customHeight="1">
      <c r="A431" s="3"/>
      <c r="B431" s="5"/>
      <c r="C431" s="5"/>
      <c r="D431" s="5"/>
      <c r="E431" s="5"/>
    </row>
    <row r="432" spans="1:5" ht="12.75" customHeight="1">
      <c r="A432" s="3"/>
      <c r="B432" s="5"/>
      <c r="C432" s="5"/>
      <c r="D432" s="5"/>
      <c r="E432" s="5"/>
    </row>
    <row r="433" spans="1:5" ht="12.75" customHeight="1">
      <c r="A433" s="3"/>
      <c r="B433" s="5"/>
      <c r="C433" s="5"/>
      <c r="D433" s="5"/>
      <c r="E433" s="5"/>
    </row>
    <row r="434" spans="1:5" ht="12.75" customHeight="1">
      <c r="A434" s="3"/>
      <c r="B434" s="5"/>
      <c r="C434" s="5"/>
      <c r="D434" s="5"/>
      <c r="E434" s="5"/>
    </row>
    <row r="435" spans="1:5" ht="12.75" customHeight="1">
      <c r="A435" s="3"/>
      <c r="B435" s="5"/>
      <c r="C435" s="5"/>
      <c r="D435" s="5"/>
      <c r="E435" s="5"/>
    </row>
    <row r="436" spans="1:5" ht="12.75" customHeight="1">
      <c r="A436" s="3"/>
      <c r="B436" s="5"/>
      <c r="C436" s="5"/>
      <c r="D436" s="5"/>
      <c r="E436" s="5"/>
    </row>
    <row r="437" spans="1:5" ht="12.75" customHeight="1">
      <c r="A437" s="3"/>
      <c r="B437" s="5"/>
      <c r="C437" s="5"/>
      <c r="D437" s="5"/>
      <c r="E437" s="5"/>
    </row>
    <row r="438" spans="1:5" ht="12.75" customHeight="1">
      <c r="A438" s="3"/>
      <c r="B438" s="5"/>
      <c r="C438" s="5"/>
      <c r="D438" s="5"/>
      <c r="E438" s="5"/>
    </row>
    <row r="439" spans="1:5" ht="12.75" customHeight="1">
      <c r="A439" s="3"/>
      <c r="B439" s="5"/>
      <c r="C439" s="5"/>
      <c r="D439" s="5"/>
      <c r="E439" s="5"/>
    </row>
    <row r="440" spans="1:5" ht="12.75" customHeight="1">
      <c r="A440" s="3"/>
      <c r="B440" s="5"/>
      <c r="C440" s="5"/>
      <c r="D440" s="5"/>
      <c r="E440" s="5"/>
    </row>
    <row r="441" spans="1:5" ht="12.75" customHeight="1">
      <c r="A441" s="3"/>
      <c r="B441" s="5"/>
      <c r="C441" s="5"/>
      <c r="D441" s="5"/>
      <c r="E441" s="5"/>
    </row>
    <row r="442" spans="1:5" ht="12.75" customHeight="1">
      <c r="A442" s="3"/>
      <c r="B442" s="5"/>
      <c r="C442" s="5"/>
      <c r="D442" s="5"/>
      <c r="E442" s="5"/>
    </row>
    <row r="443" spans="1:5" ht="12.75" customHeight="1">
      <c r="A443" s="3"/>
      <c r="B443" s="5"/>
      <c r="C443" s="5"/>
      <c r="D443" s="5"/>
      <c r="E443" s="5"/>
    </row>
    <row r="444" spans="1:5" ht="12.75" customHeight="1">
      <c r="A444" s="3"/>
      <c r="B444" s="5"/>
      <c r="C444" s="5"/>
      <c r="D444" s="5"/>
      <c r="E444" s="5"/>
    </row>
    <row r="445" spans="1:5" ht="12.75" customHeight="1">
      <c r="A445" s="3"/>
      <c r="B445" s="5"/>
      <c r="C445" s="5"/>
      <c r="D445" s="5"/>
      <c r="E445" s="5"/>
    </row>
    <row r="446" spans="1:5" ht="12.75" customHeight="1">
      <c r="A446" s="3"/>
      <c r="B446" s="5"/>
      <c r="C446" s="5"/>
      <c r="D446" s="5"/>
      <c r="E446" s="5"/>
    </row>
    <row r="447" spans="1:5" ht="12.75" customHeight="1">
      <c r="A447" s="3"/>
      <c r="B447" s="5"/>
      <c r="C447" s="5"/>
      <c r="D447" s="5"/>
      <c r="E447" s="5"/>
    </row>
    <row r="448" spans="1:5" ht="12.75" customHeight="1">
      <c r="A448" s="3"/>
      <c r="B448" s="5"/>
      <c r="C448" s="5"/>
      <c r="D448" s="5"/>
      <c r="E448" s="5"/>
    </row>
    <row r="449" spans="1:5" ht="12.75" customHeight="1">
      <c r="A449" s="3"/>
      <c r="B449" s="5"/>
      <c r="C449" s="5"/>
      <c r="D449" s="5"/>
      <c r="E449" s="5"/>
    </row>
    <row r="450" spans="1:5" ht="12.75" customHeight="1">
      <c r="A450" s="3"/>
      <c r="B450" s="5"/>
      <c r="C450" s="5"/>
      <c r="D450" s="5"/>
      <c r="E450" s="5"/>
    </row>
    <row r="451" spans="1:5" ht="12.75" customHeight="1">
      <c r="A451" s="3"/>
      <c r="B451" s="5"/>
      <c r="C451" s="5"/>
      <c r="D451" s="5"/>
      <c r="E451" s="5"/>
    </row>
    <row r="452" spans="1:5" ht="12.75" customHeight="1">
      <c r="A452" s="3"/>
      <c r="B452" s="5"/>
      <c r="C452" s="5"/>
      <c r="D452" s="5"/>
      <c r="E452" s="5"/>
    </row>
    <row r="453" spans="1:5" ht="12.75" customHeight="1">
      <c r="A453" s="3"/>
      <c r="B453" s="5"/>
      <c r="C453" s="5"/>
      <c r="D453" s="5"/>
      <c r="E453" s="5"/>
    </row>
    <row r="454" spans="1:5" ht="12.75" customHeight="1">
      <c r="A454" s="3"/>
      <c r="B454" s="5"/>
      <c r="C454" s="5"/>
      <c r="D454" s="5"/>
      <c r="E454" s="5"/>
    </row>
    <row r="455" spans="1:5" ht="12.75" customHeight="1">
      <c r="A455" s="3"/>
      <c r="B455" s="5"/>
      <c r="C455" s="5"/>
      <c r="D455" s="5"/>
      <c r="E455" s="5"/>
    </row>
    <row r="456" spans="1:5" ht="12.75" customHeight="1">
      <c r="A456" s="3"/>
      <c r="B456" s="5"/>
      <c r="C456" s="5"/>
      <c r="D456" s="5"/>
      <c r="E456" s="5"/>
    </row>
    <row r="457" spans="1:5" ht="12.75" customHeight="1">
      <c r="A457" s="3"/>
      <c r="B457" s="5"/>
      <c r="C457" s="5"/>
      <c r="D457" s="5"/>
      <c r="E457" s="5"/>
    </row>
    <row r="458" spans="1:5" ht="12.75" customHeight="1">
      <c r="A458" s="3"/>
      <c r="B458" s="5"/>
      <c r="C458" s="5"/>
      <c r="D458" s="5"/>
      <c r="E458" s="5"/>
    </row>
    <row r="459" spans="1:5" ht="12.75" customHeight="1">
      <c r="A459" s="3"/>
      <c r="B459" s="5"/>
      <c r="C459" s="5"/>
      <c r="D459" s="5"/>
      <c r="E459" s="5"/>
    </row>
    <row r="460" spans="1:5" ht="12.75" customHeight="1">
      <c r="A460" s="3"/>
      <c r="B460" s="5"/>
      <c r="C460" s="5"/>
      <c r="D460" s="5"/>
      <c r="E460" s="5"/>
    </row>
    <row r="461" spans="1:5" ht="12.75" customHeight="1">
      <c r="A461" s="3"/>
      <c r="B461" s="5"/>
      <c r="C461" s="5"/>
      <c r="D461" s="5"/>
      <c r="E461" s="5"/>
    </row>
    <row r="462" spans="1:5" ht="12.75" customHeight="1">
      <c r="A462" s="3"/>
      <c r="B462" s="5"/>
      <c r="C462" s="5"/>
      <c r="D462" s="5"/>
      <c r="E462" s="5"/>
    </row>
    <row r="463" spans="1:5" ht="12.75" customHeight="1">
      <c r="A463" s="3"/>
      <c r="B463" s="5"/>
      <c r="C463" s="5"/>
      <c r="D463" s="5"/>
      <c r="E463" s="5"/>
    </row>
    <row r="464" spans="1:5" ht="12.75" customHeight="1">
      <c r="A464" s="3"/>
      <c r="B464" s="5"/>
      <c r="C464" s="5"/>
      <c r="D464" s="5"/>
      <c r="E464" s="5"/>
    </row>
    <row r="465" spans="1:5" ht="12.75" customHeight="1">
      <c r="A465" s="3"/>
      <c r="B465" s="5"/>
      <c r="C465" s="5"/>
      <c r="D465" s="5"/>
      <c r="E465" s="5"/>
    </row>
    <row r="466" spans="1:5" ht="12.75" customHeight="1">
      <c r="A466" s="3"/>
      <c r="B466" s="5"/>
      <c r="C466" s="5"/>
      <c r="D466" s="5"/>
      <c r="E466" s="5"/>
    </row>
    <row r="467" spans="1:5" ht="12.75" customHeight="1">
      <c r="A467" s="3"/>
      <c r="B467" s="5"/>
      <c r="C467" s="5"/>
      <c r="D467" s="5"/>
      <c r="E467" s="5"/>
    </row>
    <row r="468" spans="1:5" ht="12.75" customHeight="1">
      <c r="A468" s="3"/>
      <c r="B468" s="5"/>
      <c r="C468" s="5"/>
      <c r="D468" s="5"/>
      <c r="E468" s="5"/>
    </row>
    <row r="469" spans="1:5" ht="12.75" customHeight="1">
      <c r="A469" s="3"/>
      <c r="B469" s="5"/>
      <c r="C469" s="5"/>
      <c r="D469" s="5"/>
      <c r="E469" s="5"/>
    </row>
    <row r="470" spans="1:5" ht="12.75" customHeight="1">
      <c r="A470" s="3"/>
      <c r="B470" s="5"/>
      <c r="C470" s="5"/>
      <c r="D470" s="5"/>
      <c r="E470" s="5"/>
    </row>
    <row r="471" spans="1:5" ht="12.75" customHeight="1">
      <c r="A471" s="3"/>
      <c r="B471" s="5"/>
      <c r="C471" s="5"/>
      <c r="D471" s="5"/>
      <c r="E471" s="5"/>
    </row>
    <row r="472" spans="1:5" ht="12.75" customHeight="1">
      <c r="A472" s="3"/>
      <c r="B472" s="5"/>
      <c r="C472" s="5"/>
      <c r="D472" s="5"/>
      <c r="E472" s="5"/>
    </row>
    <row r="473" spans="1:5" ht="12.75" customHeight="1">
      <c r="A473" s="3"/>
      <c r="B473" s="5"/>
      <c r="C473" s="5"/>
      <c r="D473" s="5"/>
      <c r="E473" s="5"/>
    </row>
    <row r="474" spans="1:5" ht="12.75" customHeight="1">
      <c r="A474" s="3"/>
      <c r="B474" s="5"/>
      <c r="C474" s="5"/>
      <c r="D474" s="5"/>
      <c r="E474" s="5"/>
    </row>
    <row r="475" spans="1:5" ht="12.75" customHeight="1">
      <c r="A475" s="3"/>
      <c r="B475" s="5"/>
      <c r="C475" s="5"/>
      <c r="D475" s="5"/>
      <c r="E475" s="5"/>
    </row>
    <row r="476" spans="1:5" ht="12.75" customHeight="1">
      <c r="A476" s="3"/>
      <c r="B476" s="5"/>
      <c r="C476" s="5"/>
      <c r="D476" s="5"/>
      <c r="E476" s="5"/>
    </row>
    <row r="477" spans="1:5" ht="12.75" customHeight="1">
      <c r="A477" s="3"/>
      <c r="B477" s="5"/>
      <c r="C477" s="5"/>
      <c r="D477" s="5"/>
      <c r="E477" s="5"/>
    </row>
    <row r="478" spans="1:5" ht="12.75" customHeight="1">
      <c r="A478" s="3"/>
      <c r="B478" s="5"/>
      <c r="C478" s="5"/>
      <c r="D478" s="5"/>
      <c r="E478" s="5"/>
    </row>
    <row r="479" spans="1:5" ht="12.75" customHeight="1">
      <c r="A479" s="3"/>
      <c r="B479" s="5"/>
      <c r="C479" s="5"/>
      <c r="D479" s="5"/>
      <c r="E479" s="5"/>
    </row>
    <row r="480" spans="1:5" ht="12.75" customHeight="1">
      <c r="A480" s="3"/>
      <c r="B480" s="5"/>
      <c r="C480" s="5"/>
      <c r="D480" s="5"/>
      <c r="E480" s="5"/>
    </row>
    <row r="481" spans="1:5" ht="12.75" customHeight="1">
      <c r="A481" s="3"/>
      <c r="B481" s="5"/>
      <c r="C481" s="5"/>
      <c r="D481" s="5"/>
      <c r="E481" s="5"/>
    </row>
    <row r="482" spans="1:5" ht="12.75" customHeight="1">
      <c r="A482" s="3"/>
      <c r="B482" s="5"/>
      <c r="C482" s="5"/>
      <c r="D482" s="5"/>
      <c r="E482" s="5"/>
    </row>
    <row r="483" spans="1:5" ht="12.75" customHeight="1">
      <c r="A483" s="3"/>
      <c r="B483" s="5"/>
      <c r="C483" s="5"/>
      <c r="D483" s="5"/>
      <c r="E483" s="5"/>
    </row>
    <row r="484" spans="1:5" ht="12.75" customHeight="1">
      <c r="A484" s="3"/>
      <c r="B484" s="5"/>
      <c r="C484" s="5"/>
      <c r="D484" s="5"/>
      <c r="E484" s="5"/>
    </row>
    <row r="485" spans="1:5" ht="12.75" customHeight="1">
      <c r="A485" s="3"/>
      <c r="B485" s="5"/>
      <c r="C485" s="5"/>
      <c r="D485" s="5"/>
      <c r="E485" s="5"/>
    </row>
    <row r="486" spans="1:5" ht="12.75" customHeight="1">
      <c r="A486" s="3"/>
      <c r="B486" s="5"/>
      <c r="C486" s="5"/>
      <c r="D486" s="5"/>
      <c r="E486" s="5"/>
    </row>
    <row r="487" spans="1:5" ht="12.75" customHeight="1">
      <c r="A487" s="3"/>
      <c r="B487" s="5"/>
      <c r="C487" s="5"/>
      <c r="D487" s="5"/>
      <c r="E487" s="5"/>
    </row>
    <row r="488" spans="1:5" ht="12.75" customHeight="1">
      <c r="A488" s="3"/>
      <c r="B488" s="5"/>
      <c r="C488" s="5"/>
      <c r="D488" s="5"/>
      <c r="E488" s="5"/>
    </row>
    <row r="489" spans="1:5" ht="12.75" customHeight="1">
      <c r="A489" s="3"/>
      <c r="B489" s="5"/>
      <c r="C489" s="5"/>
      <c r="D489" s="5"/>
      <c r="E489" s="5"/>
    </row>
    <row r="490" spans="1:5" ht="12.75" customHeight="1">
      <c r="A490" s="3"/>
      <c r="B490" s="5"/>
      <c r="C490" s="5"/>
      <c r="D490" s="5"/>
      <c r="E490" s="5"/>
    </row>
    <row r="491" spans="1:5" ht="12.75" customHeight="1">
      <c r="A491" s="3"/>
      <c r="B491" s="5"/>
      <c r="C491" s="5"/>
      <c r="D491" s="5"/>
      <c r="E491" s="5"/>
    </row>
    <row r="492" spans="1:5" ht="12.75" customHeight="1">
      <c r="A492" s="3"/>
      <c r="B492" s="5"/>
      <c r="C492" s="5"/>
      <c r="D492" s="5"/>
      <c r="E492" s="5"/>
    </row>
    <row r="493" spans="1:5" ht="12.75" customHeight="1">
      <c r="A493" s="3"/>
      <c r="B493" s="5"/>
      <c r="C493" s="5"/>
      <c r="D493" s="5"/>
      <c r="E493" s="5"/>
    </row>
    <row r="494" spans="1:5" ht="12.75" customHeight="1">
      <c r="A494" s="3"/>
      <c r="B494" s="5"/>
      <c r="C494" s="5"/>
      <c r="D494" s="5"/>
      <c r="E494" s="5"/>
    </row>
    <row r="495" spans="1:5" ht="12.75" customHeight="1">
      <c r="A495" s="3"/>
      <c r="B495" s="5"/>
      <c r="C495" s="5"/>
      <c r="D495" s="5"/>
      <c r="E495" s="5"/>
    </row>
    <row r="496" spans="1:5" ht="12.75" customHeight="1">
      <c r="A496" s="3"/>
      <c r="B496" s="5"/>
      <c r="C496" s="5"/>
      <c r="D496" s="5"/>
      <c r="E496" s="5"/>
    </row>
    <row r="497" spans="1:5" ht="12.75" customHeight="1">
      <c r="A497" s="3"/>
      <c r="B497" s="5"/>
      <c r="C497" s="5"/>
      <c r="D497" s="5"/>
      <c r="E497" s="5"/>
    </row>
    <row r="498" spans="1:5" ht="12.75" customHeight="1">
      <c r="A498" s="3"/>
      <c r="B498" s="5"/>
      <c r="C498" s="5"/>
      <c r="D498" s="5"/>
      <c r="E498" s="5"/>
    </row>
    <row r="499" spans="1:5" ht="12.75" customHeight="1">
      <c r="A499" s="3"/>
      <c r="B499" s="5"/>
      <c r="C499" s="5"/>
      <c r="D499" s="5"/>
      <c r="E499" s="5"/>
    </row>
    <row r="500" spans="1:5" ht="12.75" customHeight="1">
      <c r="A500" s="3"/>
      <c r="B500" s="5"/>
      <c r="C500" s="5"/>
      <c r="D500" s="5"/>
      <c r="E500" s="5"/>
    </row>
    <row r="501" spans="1:5" ht="12.75" customHeight="1">
      <c r="A501" s="3"/>
      <c r="B501" s="5"/>
      <c r="C501" s="5"/>
      <c r="D501" s="5"/>
      <c r="E501" s="5"/>
    </row>
    <row r="502" spans="1:5" ht="12.75" customHeight="1">
      <c r="A502" s="3"/>
      <c r="B502" s="5"/>
      <c r="C502" s="5"/>
      <c r="D502" s="5"/>
      <c r="E502" s="5"/>
    </row>
    <row r="503" spans="1:5" ht="12.75" customHeight="1">
      <c r="A503" s="3"/>
      <c r="B503" s="5"/>
      <c r="C503" s="5"/>
      <c r="D503" s="5"/>
      <c r="E503" s="5"/>
    </row>
    <row r="504" spans="1:5" ht="12.75" customHeight="1">
      <c r="A504" s="3"/>
      <c r="B504" s="5"/>
      <c r="C504" s="5"/>
      <c r="D504" s="5"/>
      <c r="E504" s="5"/>
    </row>
    <row r="505" spans="1:5" ht="12.75" customHeight="1">
      <c r="A505" s="3"/>
      <c r="B505" s="5"/>
      <c r="C505" s="5"/>
      <c r="D505" s="5"/>
      <c r="E505" s="5"/>
    </row>
    <row r="506" spans="1:5" ht="12.75" customHeight="1">
      <c r="A506" s="3"/>
      <c r="B506" s="5"/>
      <c r="C506" s="5"/>
      <c r="D506" s="5"/>
      <c r="E506" s="5"/>
    </row>
    <row r="507" spans="1:5" ht="12.75" customHeight="1">
      <c r="A507" s="3"/>
      <c r="B507" s="5"/>
      <c r="C507" s="5"/>
      <c r="D507" s="5"/>
      <c r="E507" s="5"/>
    </row>
    <row r="508" spans="1:5" ht="12.75" customHeight="1">
      <c r="A508" s="3"/>
      <c r="B508" s="5"/>
      <c r="C508" s="5"/>
      <c r="D508" s="5"/>
      <c r="E508" s="5"/>
    </row>
    <row r="509" spans="1:5" ht="12.75" customHeight="1">
      <c r="A509" s="3"/>
      <c r="B509" s="5"/>
      <c r="C509" s="5"/>
      <c r="D509" s="5"/>
      <c r="E509" s="5"/>
    </row>
    <row r="510" spans="1:5" ht="12.75" customHeight="1">
      <c r="A510" s="3"/>
      <c r="B510" s="5"/>
      <c r="C510" s="5"/>
      <c r="D510" s="5"/>
      <c r="E510" s="5"/>
    </row>
    <row r="511" spans="1:5" ht="12.75" customHeight="1">
      <c r="A511" s="3"/>
      <c r="B511" s="5"/>
      <c r="C511" s="5"/>
      <c r="D511" s="5"/>
      <c r="E511" s="5"/>
    </row>
    <row r="512" spans="1:5" ht="12.75" customHeight="1">
      <c r="A512" s="3"/>
      <c r="B512" s="5"/>
      <c r="C512" s="5"/>
      <c r="D512" s="5"/>
      <c r="E512" s="5"/>
    </row>
    <row r="513" spans="1:5" ht="12.75" customHeight="1">
      <c r="A513" s="3"/>
      <c r="B513" s="5"/>
      <c r="C513" s="5"/>
      <c r="D513" s="5"/>
      <c r="E513" s="5"/>
    </row>
    <row r="514" spans="1:5" ht="12.75" customHeight="1">
      <c r="A514" s="3"/>
      <c r="B514" s="5"/>
      <c r="C514" s="5"/>
      <c r="D514" s="5"/>
      <c r="E514" s="5"/>
    </row>
    <row r="515" spans="1:5" ht="12.75" customHeight="1">
      <c r="A515" s="3"/>
      <c r="B515" s="5"/>
      <c r="C515" s="5"/>
      <c r="D515" s="5"/>
      <c r="E515" s="5"/>
    </row>
    <row r="516" spans="1:5" ht="12.75" customHeight="1">
      <c r="A516" s="3"/>
      <c r="B516" s="5"/>
      <c r="C516" s="5"/>
      <c r="D516" s="5"/>
      <c r="E516" s="5"/>
    </row>
    <row r="517" spans="1:5" ht="12.75" customHeight="1">
      <c r="A517" s="3"/>
      <c r="B517" s="5"/>
      <c r="C517" s="5"/>
      <c r="D517" s="5"/>
      <c r="E517" s="5"/>
    </row>
    <row r="518" spans="1:5" ht="12.75" customHeight="1">
      <c r="A518" s="3"/>
      <c r="B518" s="5"/>
      <c r="C518" s="5"/>
      <c r="D518" s="5"/>
      <c r="E518" s="5"/>
    </row>
    <row r="519" spans="1:5" ht="12.75" customHeight="1">
      <c r="A519" s="3"/>
      <c r="B519" s="5"/>
      <c r="C519" s="5"/>
      <c r="D519" s="5"/>
      <c r="E519" s="5"/>
    </row>
    <row r="520" spans="1:5" ht="12.75" customHeight="1">
      <c r="A520" s="3"/>
      <c r="B520" s="5"/>
      <c r="C520" s="5"/>
      <c r="D520" s="5"/>
      <c r="E520" s="5"/>
    </row>
    <row r="521" spans="1:5" ht="12.75" customHeight="1">
      <c r="A521" s="3"/>
      <c r="B521" s="5"/>
      <c r="C521" s="5"/>
      <c r="D521" s="5"/>
      <c r="E521" s="5"/>
    </row>
    <row r="522" spans="1:5" ht="12.75" customHeight="1">
      <c r="A522" s="3"/>
      <c r="B522" s="5"/>
      <c r="C522" s="5"/>
      <c r="D522" s="5"/>
      <c r="E522" s="5"/>
    </row>
    <row r="523" spans="1:5" ht="12.75" customHeight="1">
      <c r="A523" s="3"/>
      <c r="B523" s="5"/>
      <c r="C523" s="5"/>
      <c r="D523" s="5"/>
      <c r="E523" s="5"/>
    </row>
    <row r="524" spans="1:5" ht="12.75" customHeight="1">
      <c r="A524" s="3"/>
      <c r="B524" s="5"/>
      <c r="C524" s="5"/>
      <c r="D524" s="5"/>
      <c r="E524" s="5"/>
    </row>
    <row r="525" spans="1:5" ht="12.75" customHeight="1">
      <c r="A525" s="3"/>
      <c r="B525" s="5"/>
      <c r="C525" s="5"/>
      <c r="D525" s="5"/>
      <c r="E525" s="5"/>
    </row>
    <row r="526" spans="1:5" ht="12.75" customHeight="1">
      <c r="A526" s="3"/>
      <c r="B526" s="5"/>
      <c r="C526" s="5"/>
      <c r="D526" s="5"/>
      <c r="E526" s="5"/>
    </row>
    <row r="527" spans="1:5" ht="12.75" customHeight="1">
      <c r="A527" s="3"/>
      <c r="B527" s="5"/>
      <c r="C527" s="5"/>
      <c r="D527" s="5"/>
      <c r="E527" s="5"/>
    </row>
    <row r="528" spans="1:5" ht="12.75" customHeight="1">
      <c r="A528" s="3"/>
      <c r="B528" s="5"/>
      <c r="C528" s="5"/>
      <c r="D528" s="5"/>
      <c r="E528" s="5"/>
    </row>
    <row r="529" spans="1:5" ht="12.75" customHeight="1">
      <c r="A529" s="3"/>
      <c r="B529" s="5"/>
      <c r="C529" s="5"/>
      <c r="D529" s="5"/>
      <c r="E529" s="5"/>
    </row>
    <row r="530" spans="1:5" ht="12.75" customHeight="1">
      <c r="A530" s="3"/>
      <c r="B530" s="5"/>
      <c r="C530" s="5"/>
      <c r="D530" s="5"/>
      <c r="E530" s="5"/>
    </row>
    <row r="531" spans="1:5" ht="12.75" customHeight="1">
      <c r="A531" s="3"/>
      <c r="B531" s="5"/>
      <c r="C531" s="5"/>
      <c r="D531" s="5"/>
      <c r="E531" s="5"/>
    </row>
    <row r="532" spans="1:5" ht="12.75" customHeight="1">
      <c r="A532" s="3"/>
      <c r="B532" s="5"/>
      <c r="C532" s="5"/>
      <c r="D532" s="5"/>
      <c r="E532" s="5"/>
    </row>
    <row r="533" spans="1:5" ht="12.75" customHeight="1">
      <c r="A533" s="3"/>
      <c r="B533" s="5"/>
      <c r="C533" s="5"/>
      <c r="D533" s="5"/>
      <c r="E533" s="5"/>
    </row>
    <row r="534" spans="1:5" ht="12.75" customHeight="1">
      <c r="A534" s="3"/>
      <c r="B534" s="5"/>
      <c r="C534" s="5"/>
      <c r="D534" s="5"/>
      <c r="E534" s="5"/>
    </row>
    <row r="535" spans="1:5" ht="12.75" customHeight="1">
      <c r="A535" s="3"/>
      <c r="B535" s="5"/>
      <c r="C535" s="5"/>
      <c r="D535" s="5"/>
      <c r="E535" s="5"/>
    </row>
    <row r="536" spans="1:5" ht="12.75" customHeight="1">
      <c r="A536" s="3"/>
      <c r="B536" s="5"/>
      <c r="C536" s="5"/>
      <c r="D536" s="5"/>
      <c r="E536" s="5"/>
    </row>
    <row r="537" spans="1:5" ht="12.75" customHeight="1">
      <c r="A537" s="3"/>
      <c r="B537" s="5"/>
      <c r="C537" s="5"/>
      <c r="D537" s="5"/>
      <c r="E537" s="5"/>
    </row>
    <row r="538" spans="1:5" ht="12.75" customHeight="1">
      <c r="A538" s="3"/>
      <c r="B538" s="5"/>
      <c r="C538" s="5"/>
      <c r="D538" s="5"/>
      <c r="E538" s="5"/>
    </row>
    <row r="539" spans="1:5" ht="12.75" customHeight="1">
      <c r="A539" s="3"/>
      <c r="B539" s="5"/>
      <c r="C539" s="5"/>
      <c r="D539" s="5"/>
      <c r="E539" s="5"/>
    </row>
    <row r="540" spans="1:5" ht="12.75" customHeight="1">
      <c r="A540" s="3"/>
      <c r="B540" s="5"/>
      <c r="C540" s="5"/>
      <c r="D540" s="5"/>
      <c r="E540" s="5"/>
    </row>
    <row r="541" spans="1:5" ht="12.75" customHeight="1">
      <c r="A541" s="3"/>
      <c r="B541" s="5"/>
      <c r="C541" s="5"/>
      <c r="D541" s="5"/>
      <c r="E541" s="5"/>
    </row>
    <row r="542" spans="1:5" ht="12.75" customHeight="1">
      <c r="A542" s="3"/>
      <c r="B542" s="5"/>
      <c r="C542" s="5"/>
      <c r="D542" s="5"/>
      <c r="E542" s="5"/>
    </row>
    <row r="543" spans="1:5" ht="12.75" customHeight="1">
      <c r="A543" s="3"/>
      <c r="B543" s="5"/>
      <c r="C543" s="5"/>
      <c r="D543" s="5"/>
      <c r="E543" s="5"/>
    </row>
    <row r="544" spans="1:5" ht="12.75" customHeight="1">
      <c r="A544" s="3"/>
      <c r="B544" s="5"/>
      <c r="C544" s="5"/>
      <c r="D544" s="5"/>
      <c r="E544" s="5"/>
    </row>
    <row r="545" spans="1:5" ht="12.75" customHeight="1">
      <c r="A545" s="3"/>
      <c r="B545" s="5"/>
      <c r="C545" s="5"/>
      <c r="D545" s="5"/>
      <c r="E545" s="5"/>
    </row>
    <row r="546" spans="1:5" ht="12.75" customHeight="1">
      <c r="A546" s="3"/>
      <c r="B546" s="5"/>
      <c r="C546" s="5"/>
      <c r="D546" s="5"/>
      <c r="E546" s="5"/>
    </row>
    <row r="547" spans="1:5" ht="12.75" customHeight="1">
      <c r="A547" s="3"/>
      <c r="B547" s="5"/>
      <c r="C547" s="5"/>
      <c r="D547" s="5"/>
      <c r="E547" s="5"/>
    </row>
    <row r="548" spans="1:5" ht="12.75" customHeight="1">
      <c r="A548" s="3"/>
      <c r="B548" s="5"/>
      <c r="C548" s="5"/>
      <c r="D548" s="5"/>
      <c r="E548" s="5"/>
    </row>
    <row r="549" spans="1:5" ht="12.75" customHeight="1">
      <c r="A549" s="3"/>
      <c r="B549" s="5"/>
      <c r="C549" s="5"/>
      <c r="D549" s="5"/>
      <c r="E549" s="5"/>
    </row>
    <row r="550" spans="1:5" ht="12.75" customHeight="1">
      <c r="A550" s="3"/>
      <c r="B550" s="5"/>
      <c r="C550" s="5"/>
      <c r="D550" s="5"/>
      <c r="E550" s="5"/>
    </row>
    <row r="551" spans="1:5" ht="12.75" customHeight="1">
      <c r="A551" s="3"/>
      <c r="B551" s="5"/>
      <c r="C551" s="5"/>
      <c r="D551" s="5"/>
      <c r="E551" s="5"/>
    </row>
    <row r="552" spans="1:5" ht="12.75" customHeight="1">
      <c r="A552" s="3"/>
      <c r="B552" s="5"/>
      <c r="C552" s="5"/>
      <c r="D552" s="5"/>
      <c r="E552" s="5"/>
    </row>
    <row r="553" spans="1:5" ht="12.75" customHeight="1">
      <c r="A553" s="3"/>
      <c r="B553" s="5"/>
      <c r="C553" s="5"/>
      <c r="D553" s="5"/>
      <c r="E553" s="5"/>
    </row>
    <row r="554" spans="1:5" ht="12.75" customHeight="1">
      <c r="A554" s="3"/>
      <c r="B554" s="5"/>
      <c r="C554" s="5"/>
      <c r="D554" s="5"/>
      <c r="E554" s="5"/>
    </row>
    <row r="555" spans="1:5" ht="12.75" customHeight="1">
      <c r="A555" s="3"/>
      <c r="B555" s="5"/>
      <c r="C555" s="5"/>
      <c r="D555" s="5"/>
      <c r="E555" s="5"/>
    </row>
    <row r="556" spans="1:5" ht="12.75" customHeight="1">
      <c r="A556" s="3"/>
      <c r="B556" s="5"/>
      <c r="C556" s="5"/>
      <c r="D556" s="5"/>
      <c r="E556" s="5"/>
    </row>
    <row r="557" spans="1:5" ht="12.75" customHeight="1">
      <c r="A557" s="3"/>
      <c r="B557" s="5"/>
      <c r="C557" s="5"/>
      <c r="D557" s="5"/>
      <c r="E557" s="5"/>
    </row>
    <row r="558" spans="1:5" ht="12.75" customHeight="1">
      <c r="A558" s="3"/>
      <c r="B558" s="5"/>
      <c r="C558" s="5"/>
      <c r="D558" s="5"/>
      <c r="E558" s="5"/>
    </row>
    <row r="559" spans="1:5" ht="12.75" customHeight="1">
      <c r="A559" s="3"/>
      <c r="B559" s="5"/>
      <c r="C559" s="5"/>
      <c r="D559" s="5"/>
      <c r="E559" s="5"/>
    </row>
    <row r="560" spans="1:5" ht="12.75" customHeight="1">
      <c r="A560" s="3"/>
      <c r="B560" s="5"/>
      <c r="C560" s="5"/>
      <c r="D560" s="5"/>
      <c r="E560" s="5"/>
    </row>
    <row r="561" spans="1:5" ht="12.75" customHeight="1">
      <c r="A561" s="3"/>
      <c r="B561" s="5"/>
      <c r="C561" s="5"/>
      <c r="D561" s="5"/>
      <c r="E561" s="5"/>
    </row>
    <row r="562" spans="1:5" ht="12.75" customHeight="1">
      <c r="A562" s="3"/>
      <c r="B562" s="5"/>
      <c r="C562" s="5"/>
      <c r="D562" s="5"/>
      <c r="E562" s="5"/>
    </row>
    <row r="563" spans="1:5" ht="12.75" customHeight="1">
      <c r="A563" s="3"/>
      <c r="B563" s="5"/>
      <c r="C563" s="5"/>
      <c r="D563" s="5"/>
      <c r="E563" s="5"/>
    </row>
    <row r="564" spans="1:5" ht="12.75" customHeight="1">
      <c r="A564" s="3"/>
      <c r="B564" s="5"/>
      <c r="C564" s="5"/>
      <c r="D564" s="5"/>
      <c r="E564" s="5"/>
    </row>
    <row r="565" spans="1:5" ht="12.75" customHeight="1">
      <c r="A565" s="3"/>
      <c r="B565" s="5"/>
      <c r="C565" s="5"/>
      <c r="D565" s="5"/>
      <c r="E565" s="5"/>
    </row>
    <row r="566" spans="1:5" ht="12.75" customHeight="1">
      <c r="A566" s="3"/>
      <c r="B566" s="5"/>
      <c r="C566" s="5"/>
      <c r="D566" s="5"/>
      <c r="E566" s="5"/>
    </row>
    <row r="567" spans="1:5" ht="12.75" customHeight="1">
      <c r="A567" s="3"/>
      <c r="B567" s="5"/>
      <c r="C567" s="5"/>
      <c r="D567" s="5"/>
      <c r="E567" s="5"/>
    </row>
    <row r="568" spans="1:5" ht="12.75" customHeight="1">
      <c r="A568" s="3"/>
      <c r="B568" s="5"/>
      <c r="C568" s="5"/>
      <c r="D568" s="5"/>
      <c r="E568" s="5"/>
    </row>
    <row r="569" spans="1:5" ht="12.75" customHeight="1">
      <c r="A569" s="3"/>
      <c r="B569" s="5"/>
      <c r="C569" s="5"/>
      <c r="D569" s="5"/>
      <c r="E569" s="5"/>
    </row>
    <row r="570" spans="1:5" ht="12.75" customHeight="1">
      <c r="A570" s="3"/>
      <c r="B570" s="5"/>
      <c r="C570" s="5"/>
      <c r="D570" s="5"/>
      <c r="E570" s="5"/>
    </row>
    <row r="571" spans="1:5" ht="12.75" customHeight="1">
      <c r="A571" s="3"/>
      <c r="B571" s="5"/>
      <c r="C571" s="5"/>
      <c r="D571" s="5"/>
      <c r="E571" s="5"/>
    </row>
    <row r="572" spans="1:5" ht="12.75" customHeight="1">
      <c r="A572" s="3"/>
      <c r="B572" s="5"/>
      <c r="C572" s="5"/>
      <c r="D572" s="5"/>
      <c r="E572" s="5"/>
    </row>
    <row r="573" spans="1:5" ht="12.75" customHeight="1">
      <c r="A573" s="3"/>
      <c r="B573" s="5"/>
      <c r="C573" s="5"/>
      <c r="D573" s="5"/>
      <c r="E573" s="5"/>
    </row>
    <row r="574" spans="1:5" ht="12.75" customHeight="1">
      <c r="A574" s="3"/>
      <c r="B574" s="5"/>
      <c r="C574" s="5"/>
      <c r="D574" s="5"/>
      <c r="E574" s="5"/>
    </row>
    <row r="575" spans="1:5" ht="12.75" customHeight="1">
      <c r="A575" s="3"/>
      <c r="B575" s="5"/>
      <c r="C575" s="5"/>
      <c r="D575" s="5"/>
      <c r="E575" s="5"/>
    </row>
    <row r="576" spans="1:5" ht="12.75" customHeight="1">
      <c r="A576" s="3"/>
      <c r="B576" s="5"/>
      <c r="C576" s="5"/>
      <c r="D576" s="5"/>
      <c r="E576" s="5"/>
    </row>
    <row r="577" spans="1:5" ht="12.75" customHeight="1">
      <c r="A577" s="3"/>
      <c r="B577" s="5"/>
      <c r="C577" s="5"/>
      <c r="D577" s="5"/>
      <c r="E577" s="5"/>
    </row>
    <row r="578" spans="1:5" ht="12.75" customHeight="1">
      <c r="A578" s="3"/>
      <c r="B578" s="5"/>
      <c r="C578" s="5"/>
      <c r="D578" s="5"/>
      <c r="E578" s="5"/>
    </row>
    <row r="579" spans="1:5" ht="12.75" customHeight="1">
      <c r="A579" s="3"/>
      <c r="B579" s="5"/>
      <c r="C579" s="5"/>
      <c r="D579" s="5"/>
      <c r="E579" s="5"/>
    </row>
    <row r="580" spans="1:5" ht="12.75" customHeight="1">
      <c r="A580" s="3"/>
      <c r="B580" s="5"/>
      <c r="C580" s="5"/>
      <c r="D580" s="5"/>
      <c r="E580" s="5"/>
    </row>
    <row r="581" spans="1:5" ht="12.75" customHeight="1">
      <c r="A581" s="3"/>
      <c r="B581" s="5"/>
      <c r="C581" s="5"/>
      <c r="D581" s="5"/>
      <c r="E581" s="5"/>
    </row>
    <row r="582" spans="1:5" ht="12.75" customHeight="1">
      <c r="A582" s="3"/>
      <c r="B582" s="5"/>
      <c r="C582" s="5"/>
      <c r="D582" s="5"/>
      <c r="E582" s="5"/>
    </row>
    <row r="583" spans="1:5" ht="12.75" customHeight="1">
      <c r="A583" s="3"/>
      <c r="B583" s="5"/>
      <c r="C583" s="5"/>
      <c r="D583" s="5"/>
      <c r="E583" s="5"/>
    </row>
    <row r="584" spans="1:5" ht="12.75" customHeight="1">
      <c r="A584" s="3"/>
      <c r="B584" s="5"/>
      <c r="C584" s="5"/>
      <c r="D584" s="5"/>
      <c r="E584" s="5"/>
    </row>
    <row r="585" spans="1:5" ht="12.75" customHeight="1">
      <c r="A585" s="3"/>
      <c r="B585" s="5"/>
      <c r="C585" s="5"/>
      <c r="D585" s="5"/>
      <c r="E585" s="5"/>
    </row>
    <row r="586" spans="1:5" ht="12.75" customHeight="1">
      <c r="A586" s="3"/>
      <c r="B586" s="5"/>
      <c r="C586" s="5"/>
      <c r="D586" s="5"/>
      <c r="E586" s="5"/>
    </row>
    <row r="587" spans="1:5" ht="12.75" customHeight="1">
      <c r="A587" s="3"/>
      <c r="B587" s="5"/>
      <c r="C587" s="5"/>
      <c r="D587" s="5"/>
      <c r="E587" s="5"/>
    </row>
    <row r="588" spans="1:5" ht="12.75" customHeight="1">
      <c r="A588" s="3"/>
      <c r="B588" s="5"/>
      <c r="C588" s="5"/>
      <c r="D588" s="5"/>
      <c r="E588" s="5"/>
    </row>
    <row r="589" spans="1:5" ht="12.75" customHeight="1">
      <c r="A589" s="3"/>
      <c r="B589" s="5"/>
      <c r="C589" s="5"/>
      <c r="D589" s="5"/>
      <c r="E589" s="5"/>
    </row>
    <row r="590" spans="1:5" ht="12.75" customHeight="1">
      <c r="A590" s="3"/>
      <c r="B590" s="5"/>
      <c r="C590" s="5"/>
      <c r="D590" s="5"/>
      <c r="E590" s="5"/>
    </row>
    <row r="591" spans="1:5" ht="12.75" customHeight="1">
      <c r="A591" s="3"/>
      <c r="B591" s="5"/>
      <c r="C591" s="5"/>
      <c r="D591" s="5"/>
      <c r="E591" s="5"/>
    </row>
    <row r="592" spans="1:5" ht="12.75" customHeight="1">
      <c r="A592" s="3"/>
      <c r="B592" s="5"/>
      <c r="C592" s="5"/>
      <c r="D592" s="5"/>
      <c r="E592" s="5"/>
    </row>
    <row r="593" spans="1:5" ht="12.75" customHeight="1">
      <c r="A593" s="3"/>
      <c r="B593" s="5"/>
      <c r="C593" s="5"/>
      <c r="D593" s="5"/>
      <c r="E593" s="5"/>
    </row>
    <row r="594" spans="1:5" ht="12.75" customHeight="1">
      <c r="A594" s="3"/>
      <c r="B594" s="5"/>
      <c r="C594" s="5"/>
      <c r="D594" s="5"/>
      <c r="E594" s="5"/>
    </row>
    <row r="595" spans="1:5" ht="12.75" customHeight="1">
      <c r="A595" s="3"/>
      <c r="B595" s="5"/>
      <c r="C595" s="5"/>
      <c r="D595" s="5"/>
      <c r="E595" s="5"/>
    </row>
    <row r="596" spans="1:5" ht="12.75" customHeight="1">
      <c r="A596" s="3"/>
      <c r="B596" s="5"/>
      <c r="C596" s="5"/>
      <c r="D596" s="5"/>
      <c r="E596" s="5"/>
    </row>
    <row r="597" spans="1:5" ht="12.75" customHeight="1">
      <c r="A597" s="3"/>
      <c r="B597" s="5"/>
      <c r="C597" s="5"/>
      <c r="D597" s="5"/>
      <c r="E597" s="5"/>
    </row>
    <row r="598" spans="1:5" ht="12.75" customHeight="1">
      <c r="A598" s="3"/>
      <c r="B598" s="5"/>
      <c r="C598" s="5"/>
      <c r="D598" s="5"/>
      <c r="E598" s="5"/>
    </row>
    <row r="599" spans="1:5" ht="12.75" customHeight="1">
      <c r="A599" s="3"/>
      <c r="B599" s="5"/>
      <c r="C599" s="5"/>
      <c r="D599" s="5"/>
      <c r="E599" s="5"/>
    </row>
    <row r="600" spans="1:5" ht="12.75" customHeight="1">
      <c r="A600" s="3"/>
      <c r="B600" s="5"/>
      <c r="C600" s="5"/>
      <c r="D600" s="5"/>
      <c r="E600" s="5"/>
    </row>
    <row r="601" spans="1:5" ht="12.75" customHeight="1">
      <c r="A601" s="3"/>
      <c r="B601" s="5"/>
      <c r="C601" s="5"/>
      <c r="D601" s="5"/>
      <c r="E601" s="5"/>
    </row>
    <row r="602" spans="1:5" ht="12.75" customHeight="1">
      <c r="A602" s="3"/>
      <c r="B602" s="5"/>
      <c r="C602" s="5"/>
      <c r="D602" s="5"/>
      <c r="E602" s="5"/>
    </row>
    <row r="603" spans="1:5" ht="12.75" customHeight="1">
      <c r="A603" s="3"/>
      <c r="B603" s="5"/>
      <c r="C603" s="5"/>
      <c r="D603" s="5"/>
      <c r="E603" s="5"/>
    </row>
    <row r="604" spans="1:5" ht="12.75" customHeight="1">
      <c r="A604" s="3"/>
      <c r="B604" s="5"/>
      <c r="C604" s="5"/>
      <c r="D604" s="5"/>
      <c r="E604" s="5"/>
    </row>
    <row r="605" spans="1:5" ht="12.75" customHeight="1">
      <c r="A605" s="3"/>
      <c r="B605" s="5"/>
      <c r="C605" s="5"/>
      <c r="D605" s="5"/>
      <c r="E605" s="5"/>
    </row>
    <row r="606" spans="1:5" ht="12.75" customHeight="1">
      <c r="A606" s="3"/>
      <c r="B606" s="5"/>
      <c r="C606" s="5"/>
      <c r="D606" s="5"/>
      <c r="E606" s="5"/>
    </row>
    <row r="607" spans="1:5" ht="12.75" customHeight="1">
      <c r="A607" s="3"/>
      <c r="B607" s="5"/>
      <c r="C607" s="5"/>
      <c r="D607" s="5"/>
      <c r="E607" s="5"/>
    </row>
    <row r="608" spans="1:5" ht="12.75" customHeight="1">
      <c r="A608" s="3"/>
      <c r="B608" s="5"/>
      <c r="C608" s="5"/>
      <c r="D608" s="5"/>
      <c r="E608" s="5"/>
    </row>
    <row r="609" spans="1:5" ht="12.75" customHeight="1">
      <c r="A609" s="3"/>
      <c r="B609" s="5"/>
      <c r="C609" s="5"/>
      <c r="D609" s="5"/>
      <c r="E609" s="5"/>
    </row>
    <row r="610" spans="1:5" ht="12.75" customHeight="1">
      <c r="A610" s="3"/>
      <c r="B610" s="5"/>
      <c r="C610" s="5"/>
      <c r="D610" s="5"/>
      <c r="E610" s="5"/>
    </row>
    <row r="611" spans="1:5" ht="12.75" customHeight="1">
      <c r="A611" s="3"/>
      <c r="B611" s="5"/>
      <c r="C611" s="5"/>
      <c r="D611" s="5"/>
      <c r="E611" s="5"/>
    </row>
    <row r="612" spans="1:5" ht="12.75" customHeight="1">
      <c r="A612" s="3"/>
      <c r="B612" s="5"/>
      <c r="C612" s="5"/>
      <c r="D612" s="5"/>
      <c r="E612" s="5"/>
    </row>
    <row r="613" spans="1:5" ht="12.75" customHeight="1">
      <c r="A613" s="3"/>
      <c r="B613" s="5"/>
      <c r="C613" s="5"/>
      <c r="D613" s="5"/>
      <c r="E613" s="5"/>
    </row>
    <row r="614" spans="1:5" ht="12.75" customHeight="1">
      <c r="A614" s="3"/>
      <c r="B614" s="5"/>
      <c r="C614" s="5"/>
      <c r="D614" s="5"/>
      <c r="E614" s="5"/>
    </row>
    <row r="615" spans="1:5" ht="12.75" customHeight="1">
      <c r="A615" s="3"/>
      <c r="B615" s="5"/>
      <c r="C615" s="5"/>
      <c r="D615" s="5"/>
      <c r="E615" s="5"/>
    </row>
    <row r="616" spans="1:5" ht="12.75" customHeight="1">
      <c r="A616" s="3"/>
      <c r="B616" s="5"/>
      <c r="C616" s="5"/>
      <c r="D616" s="5"/>
      <c r="E616" s="5"/>
    </row>
    <row r="617" spans="1:5" ht="12.75" customHeight="1">
      <c r="A617" s="3"/>
      <c r="B617" s="5"/>
      <c r="C617" s="5"/>
      <c r="D617" s="5"/>
      <c r="E617" s="5"/>
    </row>
    <row r="618" spans="1:5" ht="12.75" customHeight="1">
      <c r="A618" s="3"/>
      <c r="B618" s="5"/>
      <c r="C618" s="5"/>
      <c r="D618" s="5"/>
      <c r="E618" s="5"/>
    </row>
    <row r="619" spans="1:5" ht="12.75" customHeight="1">
      <c r="A619" s="3"/>
      <c r="B619" s="5"/>
      <c r="C619" s="5"/>
      <c r="D619" s="5"/>
      <c r="E619" s="5"/>
    </row>
    <row r="620" spans="1:5" ht="12.75" customHeight="1">
      <c r="A620" s="3"/>
      <c r="B620" s="5"/>
      <c r="C620" s="5"/>
      <c r="D620" s="5"/>
      <c r="E620" s="5"/>
    </row>
  </sheetData>
  <pageMargins left="0.7" right="0.7" top="0.78740157499999996" bottom="0.78740157499999996" header="0.3" footer="0.3"/>
  <pageSetup orientation="portrait"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C8F7D8-62E2-48BA-9444-748D42218814}">
  <dimension ref="A1:F13"/>
  <sheetViews>
    <sheetView workbookViewId="0"/>
  </sheetViews>
  <sheetFormatPr baseColWidth="10" defaultColWidth="11.44140625" defaultRowHeight="14.4"/>
  <sheetData>
    <row r="1" spans="1:6" ht="15.6">
      <c r="A1" s="1" t="s">
        <v>0</v>
      </c>
      <c r="B1" s="1" t="s">
        <v>14</v>
      </c>
    </row>
    <row r="2" spans="1:6" ht="15.6">
      <c r="A2" s="1" t="s">
        <v>154</v>
      </c>
      <c r="B2" s="2" t="s">
        <v>155</v>
      </c>
    </row>
    <row r="4" spans="1:6">
      <c r="B4" s="134"/>
    </row>
    <row r="7" spans="1:6">
      <c r="B7">
        <v>2022</v>
      </c>
      <c r="C7">
        <v>2023</v>
      </c>
      <c r="D7">
        <v>2024</v>
      </c>
      <c r="E7" t="s">
        <v>156</v>
      </c>
      <c r="F7" s="147">
        <v>0</v>
      </c>
    </row>
    <row r="8" spans="1:6">
      <c r="A8" t="s">
        <v>157</v>
      </c>
      <c r="B8">
        <v>12.56</v>
      </c>
      <c r="C8">
        <v>14.35</v>
      </c>
      <c r="D8">
        <v>14.95</v>
      </c>
      <c r="E8">
        <v>14.37</v>
      </c>
    </row>
    <row r="9" spans="1:6">
      <c r="A9" t="s">
        <v>158</v>
      </c>
      <c r="B9">
        <v>9.57</v>
      </c>
      <c r="C9">
        <v>13.74</v>
      </c>
      <c r="D9">
        <v>13.92</v>
      </c>
      <c r="E9">
        <v>13.41</v>
      </c>
    </row>
    <row r="10" spans="1:6">
      <c r="A10" t="s">
        <v>159</v>
      </c>
      <c r="B10">
        <v>11.52</v>
      </c>
      <c r="C10">
        <v>15.9</v>
      </c>
      <c r="D10">
        <v>14.13</v>
      </c>
      <c r="E10">
        <v>13.16</v>
      </c>
    </row>
    <row r="11" spans="1:6">
      <c r="A11" t="s">
        <v>160</v>
      </c>
      <c r="B11">
        <v>9.67</v>
      </c>
      <c r="C11">
        <v>11.85</v>
      </c>
      <c r="D11">
        <v>12.08</v>
      </c>
      <c r="E11">
        <v>12.99</v>
      </c>
    </row>
    <row r="12" spans="1:6">
      <c r="A12" t="s">
        <v>161</v>
      </c>
      <c r="B12">
        <v>2.69</v>
      </c>
      <c r="C12">
        <v>12.21</v>
      </c>
      <c r="D12">
        <v>12.43</v>
      </c>
      <c r="E12">
        <v>11.98</v>
      </c>
    </row>
    <row r="13" spans="1:6">
      <c r="A13" t="s">
        <v>162</v>
      </c>
      <c r="B13">
        <v>8.06</v>
      </c>
      <c r="C13">
        <v>10.44</v>
      </c>
      <c r="D13">
        <v>10.53</v>
      </c>
      <c r="E13">
        <v>10.71</v>
      </c>
    </row>
  </sheetData>
  <pageMargins left="0.7" right="0.7" top="0.75" bottom="0.75" header="0.3" footer="0.3"/>
  <pageSetup paperSize="0" orientation="portrait"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BB607C-4203-495A-A977-94D3E7CF9A6D}">
  <dimension ref="A1:F13"/>
  <sheetViews>
    <sheetView workbookViewId="0"/>
  </sheetViews>
  <sheetFormatPr baseColWidth="10" defaultColWidth="11.44140625" defaultRowHeight="14.4"/>
  <sheetData>
    <row r="1" spans="1:6" ht="15.6">
      <c r="A1" s="1" t="s">
        <v>0</v>
      </c>
      <c r="B1" s="1" t="s">
        <v>26</v>
      </c>
    </row>
    <row r="2" spans="1:6" ht="15.6">
      <c r="A2" s="1" t="s">
        <v>154</v>
      </c>
      <c r="B2" s="2" t="s">
        <v>155</v>
      </c>
    </row>
    <row r="4" spans="1:6">
      <c r="B4" s="134"/>
    </row>
    <row r="7" spans="1:6">
      <c r="B7">
        <v>2022</v>
      </c>
      <c r="C7">
        <v>2023</v>
      </c>
      <c r="D7">
        <v>2024</v>
      </c>
      <c r="E7" t="s">
        <v>156</v>
      </c>
      <c r="F7">
        <v>0</v>
      </c>
    </row>
    <row r="8" spans="1:6">
      <c r="A8" t="s">
        <v>160</v>
      </c>
      <c r="B8">
        <v>1.42</v>
      </c>
      <c r="C8">
        <v>1.69</v>
      </c>
      <c r="D8">
        <v>1.71</v>
      </c>
      <c r="E8">
        <v>1.77</v>
      </c>
    </row>
    <row r="9" spans="1:6">
      <c r="A9" t="s">
        <v>157</v>
      </c>
      <c r="B9">
        <v>1.08</v>
      </c>
      <c r="C9">
        <v>1.24</v>
      </c>
      <c r="D9">
        <v>1.32</v>
      </c>
      <c r="E9">
        <v>1.23</v>
      </c>
    </row>
    <row r="10" spans="1:6">
      <c r="A10" t="s">
        <v>158</v>
      </c>
      <c r="B10">
        <v>0.63</v>
      </c>
      <c r="C10">
        <v>0.91</v>
      </c>
      <c r="D10">
        <v>0.96</v>
      </c>
      <c r="E10">
        <v>0.91</v>
      </c>
    </row>
    <row r="11" spans="1:6">
      <c r="A11" t="s">
        <v>159</v>
      </c>
      <c r="B11">
        <v>0.69</v>
      </c>
      <c r="C11">
        <v>0.98</v>
      </c>
      <c r="D11">
        <v>0.92</v>
      </c>
      <c r="E11">
        <v>0.82</v>
      </c>
    </row>
    <row r="12" spans="1:6">
      <c r="A12" t="s">
        <v>161</v>
      </c>
      <c r="B12">
        <v>0.14000000000000001</v>
      </c>
      <c r="C12">
        <v>0.66</v>
      </c>
      <c r="D12">
        <v>0.71</v>
      </c>
      <c r="E12">
        <v>0.69</v>
      </c>
    </row>
    <row r="13" spans="1:6">
      <c r="A13" t="s">
        <v>162</v>
      </c>
      <c r="B13">
        <v>0.52</v>
      </c>
      <c r="C13">
        <v>0.69</v>
      </c>
      <c r="D13">
        <v>0.73</v>
      </c>
      <c r="E13">
        <v>0.75</v>
      </c>
    </row>
  </sheetData>
  <pageMargins left="0.7" right="0.7" top="0.75" bottom="0.75" header="0.3" footer="0.3"/>
  <pageSetup paperSize="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B14DBA-5838-485B-BB94-5260407ABD86}">
  <sheetPr codeName="Ark3"/>
  <dimension ref="A1:AQ92"/>
  <sheetViews>
    <sheetView zoomScaleNormal="100" workbookViewId="0"/>
  </sheetViews>
  <sheetFormatPr baseColWidth="10" defaultColWidth="11.44140625" defaultRowHeight="13.2"/>
  <cols>
    <col min="1" max="1" width="14.5546875" style="22" customWidth="1"/>
    <col min="2" max="2" width="30.88671875" style="22" customWidth="1"/>
    <col min="3" max="3" width="34.88671875" style="22" bestFit="1" customWidth="1"/>
    <col min="4" max="7" width="12.5546875" style="22" bestFit="1" customWidth="1"/>
    <col min="8" max="8" width="11.44140625" style="22"/>
    <col min="9" max="9" width="17.88671875" style="22" customWidth="1"/>
    <col min="10" max="10" width="13.109375" style="22" customWidth="1"/>
    <col min="11" max="11" width="18.88671875" style="22" customWidth="1"/>
    <col min="12" max="12" width="12.44140625" style="22" bestFit="1" customWidth="1"/>
    <col min="13" max="16384" width="11.44140625" style="22"/>
  </cols>
  <sheetData>
    <row r="1" spans="1:43" ht="15.6">
      <c r="A1" s="1" t="s">
        <v>0</v>
      </c>
      <c r="B1" s="1" t="s">
        <v>14</v>
      </c>
      <c r="L1" s="24"/>
      <c r="M1" s="24"/>
      <c r="N1" s="24"/>
      <c r="O1" s="24"/>
      <c r="P1" s="24"/>
      <c r="S1" s="24"/>
      <c r="T1" s="24"/>
      <c r="U1" s="24"/>
      <c r="V1" s="24"/>
      <c r="W1" s="24"/>
      <c r="X1" s="24"/>
    </row>
    <row r="2" spans="1:43" ht="15.6">
      <c r="A2" s="1" t="s">
        <v>2</v>
      </c>
      <c r="B2" s="2" t="s">
        <v>3</v>
      </c>
      <c r="L2" s="25"/>
      <c r="N2" s="25"/>
      <c r="O2" s="25"/>
      <c r="P2" s="25"/>
    </row>
    <row r="3" spans="1:43" ht="15.6">
      <c r="A3" s="1" t="s">
        <v>4</v>
      </c>
      <c r="B3" s="2"/>
      <c r="I3" s="25"/>
    </row>
    <row r="5" spans="1:43" ht="14.4">
      <c r="B5"/>
      <c r="C5"/>
      <c r="D5"/>
      <c r="E5"/>
      <c r="F5" s="32"/>
      <c r="G5" s="32"/>
      <c r="H5" s="32"/>
      <c r="I5" s="32"/>
      <c r="J5" s="32"/>
      <c r="K5" s="32"/>
      <c r="L5" s="32"/>
      <c r="M5" s="32"/>
      <c r="N5" s="32"/>
      <c r="O5" s="32"/>
      <c r="P5" s="32"/>
      <c r="Q5" s="32"/>
      <c r="R5" s="32"/>
      <c r="S5" s="32"/>
      <c r="T5" s="32"/>
      <c r="U5" s="32"/>
      <c r="V5" s="32"/>
      <c r="W5" s="32"/>
      <c r="X5" s="32"/>
      <c r="Y5" s="32"/>
      <c r="Z5" s="32"/>
      <c r="AA5" s="32"/>
      <c r="AB5" s="32"/>
      <c r="AC5" s="32"/>
      <c r="AD5" s="32"/>
      <c r="AE5" s="32"/>
      <c r="AF5" s="27"/>
      <c r="AG5" s="27"/>
      <c r="AH5" s="27"/>
      <c r="AI5" s="27"/>
      <c r="AJ5" s="27"/>
      <c r="AK5" s="27"/>
      <c r="AL5" s="27"/>
      <c r="AM5" s="27"/>
      <c r="AN5" s="27"/>
      <c r="AO5" s="27"/>
      <c r="AP5" s="27"/>
      <c r="AQ5" s="27"/>
    </row>
    <row r="6" spans="1:43" ht="15">
      <c r="A6" s="54"/>
      <c r="B6" s="55"/>
      <c r="C6" s="55"/>
      <c r="D6" s="36"/>
      <c r="E6" s="36"/>
      <c r="F6" s="28"/>
      <c r="G6" s="28"/>
      <c r="H6" s="28"/>
      <c r="I6" s="28"/>
      <c r="J6" s="28"/>
      <c r="K6" s="28"/>
      <c r="L6" s="28"/>
      <c r="M6" s="28"/>
      <c r="N6" s="28"/>
      <c r="O6" s="28"/>
      <c r="P6" s="28"/>
      <c r="Q6" s="28"/>
      <c r="R6" s="28"/>
      <c r="S6" s="28"/>
      <c r="T6" s="28"/>
      <c r="U6" s="28"/>
      <c r="V6" s="28"/>
      <c r="W6" s="28"/>
      <c r="X6" s="28"/>
      <c r="Y6" s="28"/>
      <c r="Z6" s="28"/>
      <c r="AA6" s="28"/>
      <c r="AB6" s="28"/>
      <c r="AC6" s="28"/>
      <c r="AD6" s="28"/>
      <c r="AE6" s="28"/>
    </row>
    <row r="7" spans="1:43" ht="15">
      <c r="A7" s="54"/>
      <c r="B7" s="55"/>
      <c r="C7" s="55"/>
      <c r="D7" s="36"/>
      <c r="E7" s="36"/>
      <c r="F7" s="28"/>
      <c r="G7" s="28"/>
      <c r="H7" s="28"/>
      <c r="I7" s="28"/>
      <c r="J7" s="28"/>
      <c r="K7" s="28"/>
      <c r="L7" s="28"/>
      <c r="M7" s="28"/>
      <c r="N7" s="28"/>
      <c r="O7" s="28"/>
      <c r="P7" s="28"/>
      <c r="Q7" s="28"/>
      <c r="R7" s="28"/>
      <c r="S7" s="28"/>
      <c r="T7" s="28"/>
      <c r="U7" s="28"/>
      <c r="V7" s="28"/>
      <c r="W7" s="28"/>
      <c r="X7" s="28"/>
      <c r="Y7" s="28"/>
      <c r="Z7" s="28"/>
      <c r="AA7" s="28"/>
      <c r="AB7" s="28"/>
      <c r="AC7" s="28"/>
      <c r="AD7" s="28"/>
      <c r="AE7" s="28"/>
    </row>
    <row r="8" spans="1:43" ht="15">
      <c r="A8" s="6">
        <v>2001</v>
      </c>
      <c r="B8" s="45">
        <v>11.7</v>
      </c>
      <c r="C8" s="55"/>
      <c r="D8" s="36"/>
      <c r="E8" s="36"/>
      <c r="F8" s="28"/>
      <c r="G8" s="28"/>
      <c r="H8" s="28"/>
      <c r="I8" s="28"/>
      <c r="J8" s="28"/>
      <c r="K8" s="28"/>
      <c r="L8" s="28"/>
      <c r="M8" s="28"/>
      <c r="N8" s="28"/>
      <c r="O8" s="28"/>
      <c r="P8" s="28"/>
      <c r="Q8" s="28"/>
      <c r="R8" s="28"/>
      <c r="S8" s="28"/>
      <c r="T8" s="28"/>
      <c r="U8" s="28"/>
      <c r="V8" s="28"/>
      <c r="W8" s="28"/>
      <c r="X8" s="28"/>
      <c r="Y8" s="28"/>
      <c r="Z8" s="28"/>
      <c r="AA8" s="28"/>
      <c r="AB8" s="28"/>
      <c r="AC8" s="28"/>
      <c r="AD8" s="28"/>
      <c r="AE8" s="28"/>
    </row>
    <row r="9" spans="1:43" ht="15">
      <c r="A9" s="6">
        <v>2002</v>
      </c>
      <c r="B9" s="45">
        <v>6.3</v>
      </c>
      <c r="C9" s="55"/>
      <c r="D9" s="36"/>
      <c r="E9" s="36"/>
      <c r="F9" s="28"/>
      <c r="G9" s="28"/>
      <c r="H9" s="28"/>
      <c r="I9" s="28"/>
      <c r="J9" s="28"/>
      <c r="K9" s="28"/>
      <c r="L9" s="28"/>
      <c r="M9" s="28"/>
      <c r="N9" s="28"/>
      <c r="O9" s="28"/>
      <c r="P9" s="28"/>
      <c r="Q9" s="28"/>
      <c r="R9" s="28"/>
      <c r="S9" s="28"/>
      <c r="T9" s="28"/>
      <c r="U9" s="28"/>
      <c r="V9" s="28"/>
      <c r="W9" s="28"/>
      <c r="X9" s="28"/>
      <c r="Y9" s="28"/>
      <c r="Z9" s="28"/>
      <c r="AA9" s="28"/>
      <c r="AB9" s="28"/>
      <c r="AC9" s="28"/>
      <c r="AD9" s="28"/>
      <c r="AE9" s="28"/>
    </row>
    <row r="10" spans="1:43" ht="15">
      <c r="A10" s="6">
        <v>2003</v>
      </c>
      <c r="B10" s="45">
        <v>10.4</v>
      </c>
      <c r="C10" s="55"/>
      <c r="D10" s="36"/>
      <c r="E10" s="36"/>
      <c r="F10" s="28"/>
      <c r="G10" s="28"/>
      <c r="H10" s="28"/>
      <c r="I10" s="28"/>
      <c r="J10" s="28"/>
      <c r="K10" s="28"/>
      <c r="L10" s="28"/>
      <c r="M10" s="28"/>
      <c r="N10" s="28"/>
      <c r="O10" s="28"/>
      <c r="P10" s="28"/>
      <c r="Q10" s="28"/>
      <c r="R10" s="28"/>
      <c r="S10" s="28"/>
      <c r="T10" s="28"/>
      <c r="U10" s="28"/>
      <c r="V10" s="28"/>
      <c r="W10" s="28"/>
      <c r="X10" s="28"/>
      <c r="Y10" s="28"/>
      <c r="Z10" s="28"/>
      <c r="AA10" s="28"/>
      <c r="AB10" s="28"/>
      <c r="AC10" s="28"/>
      <c r="AD10" s="28"/>
      <c r="AE10" s="28"/>
    </row>
    <row r="11" spans="1:43" ht="15">
      <c r="A11" s="6">
        <v>2004</v>
      </c>
      <c r="B11" s="45">
        <v>13.3</v>
      </c>
      <c r="C11" s="55"/>
      <c r="D11" s="36"/>
      <c r="E11" s="36"/>
      <c r="F11" s="33"/>
      <c r="G11" s="37"/>
      <c r="H11" s="28"/>
      <c r="I11" s="28"/>
      <c r="J11" s="28"/>
      <c r="K11" s="28"/>
      <c r="L11" s="28"/>
      <c r="M11" s="28"/>
      <c r="N11" s="28"/>
      <c r="O11" s="28"/>
      <c r="P11" s="28"/>
      <c r="Q11" s="28"/>
      <c r="R11" s="28"/>
      <c r="S11" s="28"/>
      <c r="T11" s="28"/>
      <c r="U11" s="28"/>
      <c r="V11" s="28"/>
      <c r="W11" s="28"/>
      <c r="X11" s="28"/>
      <c r="Y11" s="28"/>
      <c r="Z11" s="28"/>
      <c r="AA11" s="28"/>
      <c r="AB11" s="28"/>
      <c r="AC11" s="28"/>
      <c r="AD11" s="28"/>
      <c r="AE11" s="28"/>
    </row>
    <row r="12" spans="1:43" ht="15">
      <c r="A12" s="6">
        <v>2005</v>
      </c>
      <c r="B12" s="45">
        <v>16.3</v>
      </c>
      <c r="C12" s="55"/>
      <c r="D12" s="36"/>
      <c r="E12" s="36"/>
      <c r="F12" s="33"/>
      <c r="G12" s="37"/>
      <c r="I12" s="26"/>
      <c r="J12" s="26"/>
    </row>
    <row r="13" spans="1:43" ht="15">
      <c r="A13" s="6">
        <v>2006</v>
      </c>
      <c r="B13" s="45">
        <v>17.399999999999999</v>
      </c>
      <c r="C13" s="55"/>
      <c r="D13" s="36"/>
      <c r="E13" s="36"/>
      <c r="F13" s="33"/>
      <c r="G13" s="37"/>
      <c r="H13" s="26"/>
      <c r="I13" s="26"/>
      <c r="J13" s="26"/>
      <c r="K13" s="26"/>
      <c r="L13" s="26"/>
    </row>
    <row r="14" spans="1:43" ht="15">
      <c r="A14" s="6">
        <v>2007</v>
      </c>
      <c r="B14" s="45">
        <v>15.5</v>
      </c>
      <c r="C14" s="55"/>
      <c r="D14" s="36"/>
      <c r="E14" s="36"/>
      <c r="F14" s="33"/>
      <c r="G14" s="37"/>
      <c r="H14" s="28"/>
      <c r="I14" s="28"/>
      <c r="J14" s="28"/>
      <c r="K14" s="28"/>
      <c r="L14" s="28"/>
      <c r="M14" s="28"/>
      <c r="N14" s="28"/>
      <c r="O14" s="28"/>
      <c r="P14" s="28"/>
      <c r="Q14" s="28"/>
      <c r="R14" s="28"/>
      <c r="S14" s="28"/>
      <c r="T14" s="28"/>
      <c r="U14" s="28"/>
      <c r="V14" s="28"/>
      <c r="W14" s="28"/>
      <c r="X14" s="28"/>
      <c r="Y14" s="28"/>
      <c r="Z14" s="28"/>
      <c r="AA14" s="28"/>
      <c r="AB14" s="28"/>
      <c r="AC14" s="28"/>
      <c r="AD14" s="28"/>
      <c r="AE14" s="28"/>
    </row>
    <row r="15" spans="1:43" ht="15">
      <c r="A15" s="6">
        <v>2008</v>
      </c>
      <c r="B15" s="45">
        <v>7.6</v>
      </c>
      <c r="C15" s="55"/>
      <c r="D15" s="36"/>
      <c r="E15" s="36"/>
      <c r="F15" s="38"/>
      <c r="G15" s="37"/>
      <c r="H15" s="28"/>
      <c r="I15" s="28"/>
      <c r="J15" s="28"/>
      <c r="K15" s="28"/>
      <c r="L15" s="28"/>
      <c r="M15" s="28"/>
      <c r="N15" s="28"/>
      <c r="O15" s="28"/>
      <c r="P15" s="28"/>
      <c r="Q15" s="28"/>
      <c r="R15" s="28"/>
      <c r="S15" s="28"/>
      <c r="T15" s="28"/>
      <c r="U15" s="28"/>
      <c r="V15" s="28"/>
      <c r="W15" s="28"/>
      <c r="X15" s="28"/>
      <c r="Y15" s="28"/>
      <c r="Z15" s="28"/>
      <c r="AA15" s="28"/>
      <c r="AB15" s="28"/>
      <c r="AC15" s="28"/>
      <c r="AD15" s="28"/>
      <c r="AE15" s="28"/>
    </row>
    <row r="16" spans="1:43" ht="15">
      <c r="A16" s="6">
        <v>2009</v>
      </c>
      <c r="B16" s="45">
        <v>8.8000000000000007</v>
      </c>
      <c r="C16" s="55"/>
      <c r="D16" s="36"/>
      <c r="E16" s="36"/>
      <c r="F16" s="33"/>
      <c r="G16" s="39"/>
      <c r="H16" s="28"/>
      <c r="I16" s="29"/>
      <c r="J16" s="29"/>
      <c r="K16" s="29"/>
      <c r="L16" s="29"/>
      <c r="M16" s="29"/>
      <c r="N16" s="28"/>
      <c r="O16" s="28"/>
      <c r="P16" s="28"/>
      <c r="Q16" s="28"/>
      <c r="R16" s="28"/>
      <c r="S16" s="28"/>
      <c r="T16" s="28"/>
      <c r="U16" s="28"/>
      <c r="V16" s="28"/>
      <c r="W16" s="28"/>
      <c r="X16" s="28"/>
      <c r="Y16" s="28"/>
      <c r="Z16" s="28"/>
      <c r="AA16" s="28"/>
      <c r="AB16" s="28"/>
      <c r="AC16" s="28"/>
      <c r="AD16" s="28"/>
      <c r="AE16" s="28"/>
    </row>
    <row r="17" spans="1:31" ht="15">
      <c r="A17" s="6">
        <v>2010</v>
      </c>
      <c r="B17" s="45">
        <v>12.4</v>
      </c>
      <c r="C17" s="55"/>
      <c r="D17" s="36"/>
      <c r="E17" s="36"/>
      <c r="F17" s="33"/>
      <c r="G17" s="37"/>
      <c r="H17" s="28"/>
      <c r="I17" s="28"/>
      <c r="J17" s="28"/>
      <c r="K17" s="28"/>
      <c r="L17" s="28"/>
      <c r="M17" s="28"/>
      <c r="N17" s="28"/>
      <c r="O17" s="28"/>
      <c r="P17" s="28"/>
      <c r="Q17" s="28"/>
      <c r="R17" s="28"/>
      <c r="S17" s="28"/>
      <c r="T17" s="28"/>
      <c r="U17" s="28"/>
      <c r="V17" s="28"/>
      <c r="W17" s="28"/>
      <c r="X17" s="28"/>
      <c r="Y17" s="28"/>
      <c r="Z17" s="28"/>
      <c r="AA17" s="28"/>
      <c r="AB17" s="28"/>
      <c r="AC17" s="28"/>
      <c r="AD17" s="28"/>
      <c r="AE17" s="28"/>
    </row>
    <row r="18" spans="1:31" ht="15">
      <c r="A18" s="6">
        <v>2011</v>
      </c>
      <c r="B18" s="45">
        <v>10.4</v>
      </c>
      <c r="C18" s="55"/>
      <c r="D18" s="36"/>
      <c r="E18" s="36"/>
      <c r="F18" s="33"/>
      <c r="G18" s="39"/>
      <c r="H18" s="28"/>
      <c r="I18" s="28"/>
      <c r="J18" s="28"/>
      <c r="K18" s="28"/>
      <c r="L18" s="28"/>
      <c r="M18" s="28"/>
      <c r="N18" s="28"/>
      <c r="O18" s="28"/>
      <c r="P18" s="28"/>
      <c r="Q18" s="28"/>
      <c r="R18" s="28"/>
      <c r="S18" s="28"/>
      <c r="T18" s="28"/>
      <c r="U18" s="28"/>
      <c r="V18" s="28"/>
      <c r="W18" s="28"/>
      <c r="X18" s="28"/>
      <c r="Y18" s="28"/>
      <c r="Z18" s="28"/>
      <c r="AA18" s="28"/>
      <c r="AB18" s="28"/>
      <c r="AC18" s="28"/>
      <c r="AD18" s="28"/>
      <c r="AE18" s="28"/>
    </row>
    <row r="19" spans="1:31" ht="15">
      <c r="A19" s="6">
        <v>2012</v>
      </c>
      <c r="B19" s="45">
        <v>10.8</v>
      </c>
      <c r="C19" s="55"/>
      <c r="D19" s="36"/>
      <c r="E19" s="36"/>
      <c r="F19" s="40"/>
      <c r="G19" s="41"/>
    </row>
    <row r="20" spans="1:31" ht="15">
      <c r="A20" s="6">
        <v>2013</v>
      </c>
      <c r="B20" s="45">
        <v>11.8</v>
      </c>
      <c r="C20" s="55"/>
      <c r="D20" s="36"/>
      <c r="E20" s="36"/>
      <c r="F20" s="40"/>
      <c r="G20" s="42"/>
      <c r="I20" s="28"/>
    </row>
    <row r="21" spans="1:31" ht="15">
      <c r="A21" s="6">
        <v>2014</v>
      </c>
      <c r="B21" s="45">
        <v>12.8</v>
      </c>
      <c r="C21" s="55"/>
      <c r="D21" s="36"/>
      <c r="E21" s="36"/>
      <c r="F21" s="40"/>
      <c r="G21" s="43"/>
    </row>
    <row r="22" spans="1:31" ht="15">
      <c r="A22" s="6">
        <v>2015</v>
      </c>
      <c r="B22" s="45">
        <v>12.6</v>
      </c>
      <c r="C22" s="55"/>
      <c r="D22" s="36"/>
      <c r="E22" s="36"/>
      <c r="F22" s="40"/>
      <c r="G22" s="43"/>
    </row>
    <row r="23" spans="1:31" ht="15">
      <c r="A23" s="6">
        <v>2016</v>
      </c>
      <c r="B23" s="45">
        <v>11.2</v>
      </c>
      <c r="C23" s="55"/>
      <c r="D23" s="36"/>
      <c r="E23" s="36"/>
      <c r="F23" s="44"/>
      <c r="G23" s="43"/>
    </row>
    <row r="24" spans="1:31" ht="15">
      <c r="A24" s="6">
        <v>2017</v>
      </c>
      <c r="B24" s="45">
        <v>11.4</v>
      </c>
      <c r="C24" s="55"/>
      <c r="D24" s="36"/>
      <c r="E24" s="36"/>
      <c r="F24" s="44"/>
      <c r="G24" s="43"/>
    </row>
    <row r="25" spans="1:31" ht="15">
      <c r="A25" s="6">
        <v>2018</v>
      </c>
      <c r="B25" s="45">
        <v>12</v>
      </c>
      <c r="C25" s="55"/>
      <c r="D25" s="36"/>
      <c r="E25" s="36"/>
      <c r="F25" s="44"/>
      <c r="G25" s="43"/>
    </row>
    <row r="26" spans="1:31" ht="15">
      <c r="A26" s="6">
        <v>2019</v>
      </c>
      <c r="B26" s="45">
        <v>11.902355835879796</v>
      </c>
      <c r="C26" s="55"/>
      <c r="D26" s="36"/>
      <c r="E26" s="36"/>
      <c r="F26" s="44"/>
      <c r="G26" s="43"/>
    </row>
    <row r="27" spans="1:31" ht="15">
      <c r="A27" s="6">
        <v>2020</v>
      </c>
      <c r="B27" s="45">
        <v>9.1803249029340694</v>
      </c>
      <c r="C27" s="55"/>
      <c r="D27" s="36"/>
      <c r="E27" s="36"/>
      <c r="F27" s="44"/>
      <c r="G27" s="43"/>
    </row>
    <row r="28" spans="1:31" ht="15">
      <c r="A28" s="6">
        <v>2021</v>
      </c>
      <c r="B28" s="45">
        <v>10.667486644434836</v>
      </c>
      <c r="C28" s="55"/>
      <c r="D28" s="36"/>
      <c r="E28" s="36"/>
      <c r="F28" s="44"/>
      <c r="G28" s="43"/>
    </row>
    <row r="29" spans="1:31" ht="15">
      <c r="A29" s="6">
        <v>2022</v>
      </c>
      <c r="B29" s="45">
        <v>12.080137181342833</v>
      </c>
      <c r="C29" s="55"/>
      <c r="D29" s="36"/>
      <c r="E29" s="36"/>
      <c r="F29" s="44"/>
      <c r="G29" s="43"/>
    </row>
    <row r="30" spans="1:31" ht="15">
      <c r="A30" s="6">
        <v>2023</v>
      </c>
      <c r="B30" s="45">
        <v>14</v>
      </c>
      <c r="C30" s="55"/>
      <c r="D30" s="36"/>
      <c r="E30" s="36"/>
      <c r="F30" s="44"/>
      <c r="G30" s="43"/>
    </row>
    <row r="31" spans="1:31" ht="15">
      <c r="A31" s="6">
        <v>2024</v>
      </c>
      <c r="B31" s="45">
        <v>15.4</v>
      </c>
      <c r="C31" s="55"/>
      <c r="D31" s="36"/>
      <c r="E31" s="36"/>
      <c r="F31" s="44"/>
      <c r="G31" s="43"/>
    </row>
    <row r="32" spans="1:31" ht="15">
      <c r="A32" s="53" t="s">
        <v>8</v>
      </c>
      <c r="B32" s="56"/>
      <c r="C32" s="56">
        <v>14.3</v>
      </c>
      <c r="D32" s="36"/>
      <c r="E32" s="36"/>
      <c r="F32" s="44"/>
      <c r="G32" s="43"/>
    </row>
    <row r="33" spans="1:8" ht="15">
      <c r="A33" s="54"/>
      <c r="B33" s="56"/>
      <c r="C33" s="55"/>
      <c r="D33" s="36"/>
      <c r="E33" s="36"/>
      <c r="F33" s="44"/>
      <c r="G33" s="43"/>
    </row>
    <row r="34" spans="1:8" ht="15">
      <c r="A34" s="54"/>
      <c r="B34" s="56"/>
      <c r="C34" s="55"/>
      <c r="D34" s="36"/>
      <c r="E34" s="36"/>
      <c r="F34" s="44"/>
      <c r="G34" s="43"/>
      <c r="H34" s="25"/>
    </row>
    <row r="35" spans="1:8" ht="15">
      <c r="A35" s="35"/>
      <c r="B35" s="36"/>
      <c r="C35" s="36"/>
      <c r="D35" s="36"/>
      <c r="E35" s="36"/>
    </row>
    <row r="36" spans="1:8" ht="15">
      <c r="A36" s="35"/>
      <c r="B36" s="36"/>
      <c r="C36" s="36"/>
      <c r="D36" s="36"/>
      <c r="E36" s="36"/>
      <c r="G36" s="25"/>
    </row>
    <row r="37" spans="1:8" ht="15">
      <c r="A37" s="35"/>
      <c r="B37" s="36"/>
      <c r="C37" s="36"/>
      <c r="D37" s="36"/>
      <c r="E37" s="36"/>
      <c r="G37" s="25"/>
    </row>
    <row r="38" spans="1:8" ht="15">
      <c r="A38" s="35"/>
      <c r="B38" s="36"/>
      <c r="C38" s="36"/>
      <c r="D38" s="36"/>
      <c r="E38" s="36"/>
      <c r="G38" s="25"/>
    </row>
    <row r="39" spans="1:8" ht="15">
      <c r="A39" s="35"/>
      <c r="B39" s="36"/>
      <c r="C39" s="36"/>
      <c r="D39" s="36"/>
      <c r="E39" s="36"/>
      <c r="G39" s="31"/>
    </row>
    <row r="40" spans="1:8" ht="15">
      <c r="A40" s="35"/>
      <c r="B40" s="36"/>
      <c r="C40" s="36"/>
      <c r="D40" s="36"/>
      <c r="E40" s="36"/>
    </row>
    <row r="41" spans="1:8" ht="15">
      <c r="A41" s="35"/>
      <c r="B41" s="36"/>
      <c r="C41" s="36"/>
      <c r="D41" s="36"/>
      <c r="E41" s="36"/>
    </row>
    <row r="42" spans="1:8" ht="15">
      <c r="A42" s="35"/>
      <c r="B42" s="36"/>
      <c r="C42" s="36"/>
      <c r="D42" s="36"/>
      <c r="E42" s="36"/>
      <c r="G42" s="25"/>
    </row>
    <row r="43" spans="1:8" ht="15">
      <c r="A43" s="35"/>
      <c r="B43" s="36"/>
      <c r="C43" s="36"/>
      <c r="D43" s="36"/>
      <c r="E43" s="36"/>
      <c r="G43" s="25"/>
    </row>
    <row r="44" spans="1:8" ht="15">
      <c r="A44" s="35"/>
      <c r="B44" s="36"/>
      <c r="C44" s="36"/>
      <c r="D44" s="36"/>
      <c r="E44" s="36"/>
    </row>
    <row r="45" spans="1:8" ht="15">
      <c r="A45" s="35"/>
      <c r="B45" s="36"/>
      <c r="C45" s="36"/>
      <c r="D45" s="36"/>
      <c r="E45" s="36"/>
      <c r="G45" s="25"/>
    </row>
    <row r="46" spans="1:8" ht="15">
      <c r="A46" s="35"/>
      <c r="B46" s="36"/>
      <c r="C46" s="36"/>
      <c r="D46" s="36"/>
      <c r="E46" s="36"/>
      <c r="G46" s="25"/>
    </row>
    <row r="47" spans="1:8" ht="15">
      <c r="A47" s="35"/>
      <c r="B47" s="36"/>
      <c r="C47" s="36"/>
      <c r="D47" s="36"/>
      <c r="E47" s="36"/>
    </row>
    <row r="48" spans="1:8" ht="15">
      <c r="A48" s="35"/>
      <c r="B48" s="36"/>
      <c r="C48" s="36"/>
      <c r="D48" s="36"/>
      <c r="E48" s="36"/>
    </row>
    <row r="49" spans="1:5" ht="15">
      <c r="A49" s="35"/>
      <c r="B49" s="36"/>
      <c r="C49" s="36"/>
      <c r="D49" s="36"/>
      <c r="E49" s="36"/>
    </row>
    <row r="50" spans="1:5" ht="15">
      <c r="A50" s="35"/>
      <c r="B50" s="36"/>
      <c r="C50" s="36"/>
      <c r="D50" s="36"/>
      <c r="E50" s="36"/>
    </row>
    <row r="51" spans="1:5" ht="15">
      <c r="A51" s="35"/>
      <c r="B51" s="36"/>
      <c r="C51" s="36"/>
      <c r="D51" s="36"/>
      <c r="E51" s="36"/>
    </row>
    <row r="52" spans="1:5" ht="15">
      <c r="A52" s="35"/>
      <c r="B52" s="36"/>
      <c r="C52" s="36"/>
      <c r="D52" s="36"/>
      <c r="E52" s="36"/>
    </row>
    <row r="53" spans="1:5" ht="15">
      <c r="A53" s="35"/>
      <c r="B53" s="36"/>
      <c r="C53" s="36"/>
      <c r="D53" s="36"/>
      <c r="E53" s="36"/>
    </row>
    <row r="54" spans="1:5" ht="15">
      <c r="A54" s="35"/>
      <c r="B54" s="36"/>
      <c r="C54" s="36"/>
      <c r="D54" s="36"/>
      <c r="E54" s="36"/>
    </row>
    <row r="55" spans="1:5" ht="15">
      <c r="A55" s="35"/>
      <c r="B55" s="36"/>
      <c r="C55" s="36"/>
      <c r="D55" s="36"/>
      <c r="E55" s="36"/>
    </row>
    <row r="56" spans="1:5" ht="15">
      <c r="A56" s="35"/>
      <c r="B56" s="36"/>
      <c r="C56" s="36"/>
      <c r="D56" s="36"/>
      <c r="E56" s="36"/>
    </row>
    <row r="57" spans="1:5" ht="15">
      <c r="A57" s="35"/>
      <c r="B57" s="36"/>
      <c r="C57" s="36"/>
      <c r="D57" s="36"/>
      <c r="E57" s="36"/>
    </row>
    <row r="58" spans="1:5" ht="15">
      <c r="A58" s="35"/>
      <c r="B58" s="36"/>
      <c r="C58" s="36"/>
      <c r="D58" s="36"/>
      <c r="E58" s="36"/>
    </row>
    <row r="59" spans="1:5" ht="15">
      <c r="A59" s="35"/>
      <c r="B59" s="36"/>
      <c r="C59" s="36"/>
      <c r="D59" s="36"/>
      <c r="E59" s="36"/>
    </row>
    <row r="60" spans="1:5" ht="15">
      <c r="A60" s="35"/>
      <c r="B60" s="36"/>
      <c r="C60" s="36"/>
      <c r="D60" s="36"/>
      <c r="E60" s="36"/>
    </row>
    <row r="61" spans="1:5" ht="15">
      <c r="A61" s="35"/>
      <c r="B61" s="36"/>
      <c r="C61" s="36"/>
      <c r="D61" s="36"/>
      <c r="E61" s="36"/>
    </row>
    <row r="62" spans="1:5" ht="15">
      <c r="A62" s="35"/>
      <c r="B62" s="36"/>
      <c r="C62" s="36"/>
      <c r="D62" s="36"/>
      <c r="E62" s="36"/>
    </row>
    <row r="63" spans="1:5" ht="15">
      <c r="A63" s="35"/>
      <c r="B63" s="36"/>
      <c r="C63" s="36"/>
      <c r="D63" s="36"/>
      <c r="E63" s="36"/>
    </row>
    <row r="64" spans="1:5" ht="15">
      <c r="A64" s="35"/>
      <c r="B64" s="36"/>
      <c r="C64" s="36"/>
      <c r="D64" s="36"/>
      <c r="E64" s="36"/>
    </row>
    <row r="65" spans="1:5" ht="15">
      <c r="A65" s="35"/>
      <c r="B65" s="36"/>
      <c r="C65" s="36"/>
      <c r="D65" s="36"/>
      <c r="E65" s="36"/>
    </row>
    <row r="66" spans="1:5" ht="15">
      <c r="A66" s="35"/>
      <c r="B66" s="36"/>
      <c r="C66" s="36"/>
      <c r="D66" s="36"/>
      <c r="E66" s="36"/>
    </row>
    <row r="67" spans="1:5" ht="15">
      <c r="A67" s="35"/>
      <c r="B67" s="36"/>
      <c r="C67" s="36"/>
      <c r="D67" s="36"/>
      <c r="E67" s="36"/>
    </row>
    <row r="68" spans="1:5" ht="15">
      <c r="A68" s="35"/>
      <c r="B68" s="36"/>
      <c r="C68" s="36"/>
      <c r="D68" s="36"/>
      <c r="E68" s="36"/>
    </row>
    <row r="69" spans="1:5" ht="15">
      <c r="A69" s="35"/>
      <c r="B69" s="36"/>
      <c r="C69" s="36"/>
      <c r="D69" s="36"/>
      <c r="E69" s="36"/>
    </row>
    <row r="70" spans="1:5" ht="15">
      <c r="A70" s="35"/>
      <c r="B70" s="36"/>
      <c r="C70" s="36"/>
      <c r="D70" s="36"/>
      <c r="E70" s="36"/>
    </row>
    <row r="71" spans="1:5" ht="15">
      <c r="A71" s="35"/>
      <c r="B71" s="36"/>
      <c r="C71" s="36"/>
      <c r="D71" s="36"/>
      <c r="E71" s="36"/>
    </row>
    <row r="72" spans="1:5" ht="15">
      <c r="A72" s="35"/>
      <c r="B72" s="36"/>
      <c r="C72" s="36"/>
      <c r="D72" s="36"/>
      <c r="E72" s="36"/>
    </row>
    <row r="73" spans="1:5" ht="15">
      <c r="A73" s="35"/>
      <c r="B73" s="36"/>
      <c r="C73" s="36"/>
      <c r="D73" s="36"/>
      <c r="E73" s="36"/>
    </row>
    <row r="74" spans="1:5" ht="15">
      <c r="A74" s="35"/>
      <c r="B74" s="36"/>
      <c r="C74" s="36"/>
      <c r="D74" s="36"/>
      <c r="E74" s="36"/>
    </row>
    <row r="75" spans="1:5" ht="15">
      <c r="A75" s="35"/>
      <c r="B75" s="36"/>
      <c r="C75" s="36"/>
      <c r="D75" s="36"/>
      <c r="E75" s="36"/>
    </row>
    <row r="76" spans="1:5" ht="15">
      <c r="A76" s="35"/>
      <c r="B76" s="36"/>
      <c r="C76" s="36"/>
      <c r="D76" s="36"/>
      <c r="E76" s="36"/>
    </row>
    <row r="77" spans="1:5" ht="15">
      <c r="A77" s="35"/>
      <c r="B77" s="36"/>
      <c r="C77" s="36"/>
      <c r="D77" s="36"/>
      <c r="E77" s="36"/>
    </row>
    <row r="78" spans="1:5" ht="15">
      <c r="A78" s="35"/>
      <c r="B78" s="36"/>
      <c r="C78" s="36"/>
      <c r="D78" s="36"/>
      <c r="E78" s="36"/>
    </row>
    <row r="79" spans="1:5" ht="15">
      <c r="A79" s="35"/>
      <c r="B79" s="36"/>
      <c r="C79" s="36"/>
      <c r="D79" s="36"/>
      <c r="E79" s="36"/>
    </row>
    <row r="80" spans="1:5" ht="15">
      <c r="A80" s="35"/>
      <c r="B80" s="36"/>
      <c r="C80" s="36"/>
      <c r="D80" s="36"/>
      <c r="E80" s="36"/>
    </row>
    <row r="81" spans="1:5" ht="15">
      <c r="A81" s="35"/>
      <c r="B81" s="36"/>
      <c r="C81" s="36"/>
      <c r="D81" s="36"/>
      <c r="E81" s="36"/>
    </row>
    <row r="82" spans="1:5" ht="15">
      <c r="A82" s="35"/>
      <c r="B82" s="36"/>
      <c r="C82" s="36"/>
      <c r="D82" s="36"/>
      <c r="E82" s="36"/>
    </row>
    <row r="83" spans="1:5" ht="15">
      <c r="A83" s="35"/>
      <c r="B83" s="36"/>
      <c r="C83" s="36"/>
      <c r="D83" s="36"/>
      <c r="E83" s="36"/>
    </row>
    <row r="84" spans="1:5" ht="15">
      <c r="A84" s="35"/>
      <c r="B84" s="36"/>
      <c r="C84" s="36"/>
      <c r="D84" s="36"/>
      <c r="E84" s="36"/>
    </row>
    <row r="85" spans="1:5" ht="15">
      <c r="A85" s="35"/>
      <c r="B85" s="36"/>
      <c r="C85" s="36"/>
      <c r="D85" s="36"/>
      <c r="E85" s="36"/>
    </row>
    <row r="86" spans="1:5" ht="15">
      <c r="A86" s="35"/>
      <c r="B86" s="36"/>
      <c r="C86" s="36"/>
      <c r="D86" s="36"/>
      <c r="E86" s="36"/>
    </row>
    <row r="87" spans="1:5" ht="15">
      <c r="A87" s="35"/>
      <c r="B87" s="36"/>
      <c r="C87" s="36"/>
      <c r="D87" s="36"/>
      <c r="E87" s="36"/>
    </row>
    <row r="88" spans="1:5" ht="15">
      <c r="A88" s="35"/>
      <c r="B88" s="36"/>
      <c r="C88" s="36"/>
      <c r="D88" s="36"/>
      <c r="E88" s="36"/>
    </row>
    <row r="89" spans="1:5" ht="15">
      <c r="A89" s="35"/>
      <c r="B89" s="36"/>
      <c r="C89" s="36"/>
      <c r="D89" s="36"/>
      <c r="E89" s="36"/>
    </row>
    <row r="90" spans="1:5" ht="15">
      <c r="A90" s="35"/>
      <c r="B90" s="36"/>
      <c r="C90" s="36"/>
      <c r="D90" s="36"/>
      <c r="E90" s="36"/>
    </row>
    <row r="91" spans="1:5" ht="15">
      <c r="A91" s="35"/>
      <c r="B91" s="36"/>
      <c r="C91" s="36"/>
      <c r="D91" s="36"/>
      <c r="E91" s="36"/>
    </row>
    <row r="92" spans="1:5" ht="15">
      <c r="A92" s="35"/>
      <c r="B92" s="36"/>
      <c r="C92" s="36"/>
      <c r="D92" s="36"/>
      <c r="E92" s="36"/>
    </row>
  </sheetData>
  <pageMargins left="0.7" right="0.7" top="0.78740157499999996" bottom="0.78740157499999996" header="0.3" footer="0.3"/>
  <pageSetup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364E85-3B57-45F4-BE6B-D9CF26887648}">
  <dimension ref="A1:E13"/>
  <sheetViews>
    <sheetView workbookViewId="0"/>
  </sheetViews>
  <sheetFormatPr baseColWidth="10" defaultColWidth="11.44140625" defaultRowHeight="14.4"/>
  <sheetData>
    <row r="1" spans="1:5" ht="15.6">
      <c r="A1" s="1" t="s">
        <v>0</v>
      </c>
      <c r="B1" s="1" t="s">
        <v>33</v>
      </c>
    </row>
    <row r="2" spans="1:5" ht="15.6">
      <c r="A2" s="1" t="s">
        <v>154</v>
      </c>
      <c r="B2" s="2" t="s">
        <v>155</v>
      </c>
    </row>
    <row r="4" spans="1:5">
      <c r="B4" s="134"/>
    </row>
    <row r="7" spans="1:5">
      <c r="B7" s="136">
        <v>44926</v>
      </c>
      <c r="C7" s="136">
        <v>45291</v>
      </c>
      <c r="D7" s="136">
        <v>45657</v>
      </c>
      <c r="E7" s="136">
        <v>45838</v>
      </c>
    </row>
    <row r="8" spans="1:5">
      <c r="A8" t="s">
        <v>160</v>
      </c>
      <c r="B8" s="49">
        <v>12.9</v>
      </c>
      <c r="C8" s="49">
        <v>13.2</v>
      </c>
      <c r="D8" s="49">
        <v>12.9</v>
      </c>
      <c r="E8" s="49">
        <v>12.3</v>
      </c>
    </row>
    <row r="9" spans="1:5">
      <c r="A9" t="s">
        <v>157</v>
      </c>
      <c r="B9" s="49">
        <v>6.8</v>
      </c>
      <c r="C9" s="49">
        <v>6.8</v>
      </c>
      <c r="D9" s="49">
        <v>7</v>
      </c>
      <c r="E9" s="49">
        <v>6.4</v>
      </c>
    </row>
    <row r="10" spans="1:5">
      <c r="A10" t="s">
        <v>158</v>
      </c>
      <c r="B10" s="49">
        <v>5.7</v>
      </c>
      <c r="C10" s="49">
        <v>6.1</v>
      </c>
      <c r="D10" s="49">
        <v>6.3</v>
      </c>
      <c r="E10" s="49">
        <v>6.1</v>
      </c>
    </row>
    <row r="11" spans="1:5">
      <c r="A11" t="s">
        <v>159</v>
      </c>
      <c r="B11" s="49">
        <v>5.3</v>
      </c>
      <c r="C11" s="49">
        <v>5.6</v>
      </c>
      <c r="D11" s="49">
        <v>5.7</v>
      </c>
      <c r="E11" s="49">
        <v>5.3</v>
      </c>
    </row>
    <row r="12" spans="1:5">
      <c r="A12" t="s">
        <v>161</v>
      </c>
      <c r="B12" s="49">
        <v>5</v>
      </c>
      <c r="C12" s="49">
        <v>5.0999999999999996</v>
      </c>
      <c r="D12" s="49">
        <v>5</v>
      </c>
      <c r="E12" s="49">
        <v>4.8</v>
      </c>
    </row>
    <row r="13" spans="1:5">
      <c r="A13" t="s">
        <v>162</v>
      </c>
      <c r="B13" s="49">
        <v>5.6</v>
      </c>
      <c r="C13" s="49">
        <v>5.9</v>
      </c>
      <c r="D13" s="49">
        <v>6</v>
      </c>
      <c r="E13" s="49">
        <v>5.9</v>
      </c>
    </row>
  </sheetData>
  <pageMargins left="0.7" right="0.7" top="0.75" bottom="0.75" header="0.3" footer="0.3"/>
  <pageSetup paperSize="0" orientation="portrait"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875D6A-D074-467A-9153-BD548BF83ABF}">
  <dimension ref="A1:C127"/>
  <sheetViews>
    <sheetView workbookViewId="0"/>
  </sheetViews>
  <sheetFormatPr baseColWidth="10" defaultColWidth="11.44140625" defaultRowHeight="14.4"/>
  <sheetData>
    <row r="1" spans="1:3" ht="15.6">
      <c r="A1" s="1" t="s">
        <v>0</v>
      </c>
      <c r="B1" s="1" t="s">
        <v>163</v>
      </c>
    </row>
    <row r="2" spans="1:3" ht="15.6">
      <c r="A2" s="1" t="s">
        <v>154</v>
      </c>
      <c r="B2" s="2" t="s">
        <v>155</v>
      </c>
    </row>
    <row r="4" spans="1:3">
      <c r="B4" s="134"/>
    </row>
    <row r="7" spans="1:3">
      <c r="B7" t="s">
        <v>33</v>
      </c>
      <c r="C7" t="s">
        <v>26</v>
      </c>
    </row>
    <row r="8" spans="1:3">
      <c r="A8" s="135">
        <v>45838</v>
      </c>
      <c r="B8">
        <v>7.9</v>
      </c>
      <c r="C8">
        <v>0.9</v>
      </c>
    </row>
    <row r="9" spans="1:3">
      <c r="A9" s="135"/>
      <c r="B9">
        <v>6.8</v>
      </c>
      <c r="C9">
        <v>0.6</v>
      </c>
    </row>
    <row r="10" spans="1:3">
      <c r="A10" s="135"/>
      <c r="B10">
        <v>10.1</v>
      </c>
      <c r="C10">
        <v>2.2000000000000002</v>
      </c>
    </row>
    <row r="11" spans="1:3">
      <c r="A11" s="135"/>
      <c r="B11">
        <v>9.4</v>
      </c>
      <c r="C11">
        <v>1.5</v>
      </c>
    </row>
    <row r="12" spans="1:3">
      <c r="A12" s="135"/>
      <c r="B12">
        <v>5.2</v>
      </c>
      <c r="C12">
        <v>1.1000000000000001</v>
      </c>
    </row>
    <row r="13" spans="1:3">
      <c r="A13" s="135"/>
      <c r="B13">
        <v>5.9</v>
      </c>
      <c r="C13">
        <v>0.5</v>
      </c>
    </row>
    <row r="14" spans="1:3">
      <c r="A14" s="135"/>
      <c r="B14">
        <v>4.8</v>
      </c>
      <c r="C14">
        <v>0.7</v>
      </c>
    </row>
    <row r="15" spans="1:3">
      <c r="A15" s="135"/>
      <c r="B15">
        <v>8.8000000000000007</v>
      </c>
      <c r="C15">
        <v>1.5</v>
      </c>
    </row>
    <row r="16" spans="1:3">
      <c r="A16" s="135"/>
      <c r="B16">
        <v>5.6</v>
      </c>
      <c r="C16">
        <v>1</v>
      </c>
    </row>
    <row r="17" spans="1:3">
      <c r="A17" s="135"/>
      <c r="B17">
        <v>6.1</v>
      </c>
      <c r="C17">
        <v>0.9</v>
      </c>
    </row>
    <row r="18" spans="1:3">
      <c r="A18" s="135"/>
      <c r="B18">
        <v>5.5</v>
      </c>
      <c r="C18">
        <v>0.5</v>
      </c>
    </row>
    <row r="19" spans="1:3">
      <c r="A19" s="135"/>
      <c r="B19">
        <v>7.9</v>
      </c>
      <c r="C19">
        <v>1.4</v>
      </c>
    </row>
    <row r="20" spans="1:3">
      <c r="A20" s="135"/>
      <c r="B20">
        <v>9.1999999999999993</v>
      </c>
      <c r="C20">
        <v>2</v>
      </c>
    </row>
    <row r="21" spans="1:3">
      <c r="A21" s="135"/>
      <c r="B21">
        <v>9.5</v>
      </c>
      <c r="C21">
        <v>2.1</v>
      </c>
    </row>
    <row r="22" spans="1:3">
      <c r="A22" s="135"/>
      <c r="B22">
        <v>7.6</v>
      </c>
      <c r="C22">
        <v>1</v>
      </c>
    </row>
    <row r="23" spans="1:3">
      <c r="A23" s="135"/>
      <c r="B23">
        <v>12.3</v>
      </c>
      <c r="C23">
        <v>1.8</v>
      </c>
    </row>
    <row r="24" spans="1:3">
      <c r="A24" s="135"/>
      <c r="B24">
        <v>6.2</v>
      </c>
      <c r="C24">
        <v>1.4</v>
      </c>
    </row>
    <row r="25" spans="1:3">
      <c r="A25" s="135"/>
      <c r="B25">
        <v>7.6</v>
      </c>
      <c r="C25">
        <v>0.7</v>
      </c>
    </row>
    <row r="26" spans="1:3">
      <c r="A26" s="135"/>
      <c r="B26">
        <v>6.2</v>
      </c>
      <c r="C26">
        <v>1.2</v>
      </c>
    </row>
    <row r="27" spans="1:3">
      <c r="A27" s="135"/>
      <c r="B27">
        <v>9.4</v>
      </c>
      <c r="C27">
        <v>1.3</v>
      </c>
    </row>
    <row r="28" spans="1:3">
      <c r="A28" s="135"/>
      <c r="B28">
        <v>9.1</v>
      </c>
      <c r="C28">
        <v>1.6</v>
      </c>
    </row>
    <row r="29" spans="1:3">
      <c r="A29" s="135"/>
      <c r="B29">
        <v>6.9</v>
      </c>
      <c r="C29">
        <v>0.9</v>
      </c>
    </row>
    <row r="30" spans="1:3">
      <c r="A30" s="135"/>
      <c r="B30">
        <v>5.6</v>
      </c>
      <c r="C30">
        <v>0.6</v>
      </c>
    </row>
    <row r="31" spans="1:3">
      <c r="A31" s="135"/>
      <c r="B31">
        <v>6.4</v>
      </c>
      <c r="C31">
        <v>1.2</v>
      </c>
    </row>
    <row r="32" spans="1:3">
      <c r="A32" s="135"/>
      <c r="B32">
        <v>7.4</v>
      </c>
      <c r="C32">
        <v>1.9</v>
      </c>
    </row>
    <row r="33" spans="1:3">
      <c r="A33" s="135"/>
      <c r="B33">
        <v>7.1</v>
      </c>
      <c r="C33">
        <v>1.6</v>
      </c>
    </row>
    <row r="34" spans="1:3">
      <c r="A34" s="135"/>
      <c r="B34">
        <v>8.5</v>
      </c>
      <c r="C34">
        <v>1.7</v>
      </c>
    </row>
    <row r="35" spans="1:3">
      <c r="A35" s="135"/>
      <c r="B35">
        <v>5.3</v>
      </c>
      <c r="C35">
        <v>0.8</v>
      </c>
    </row>
    <row r="36" spans="1:3">
      <c r="A36" s="135"/>
      <c r="B36">
        <v>9.6</v>
      </c>
      <c r="C36">
        <v>1.8</v>
      </c>
    </row>
    <row r="37" spans="1:3">
      <c r="A37" s="135"/>
      <c r="B37">
        <v>7.3</v>
      </c>
      <c r="C37">
        <v>1.2</v>
      </c>
    </row>
    <row r="38" spans="1:3">
      <c r="A38" s="135">
        <v>45657</v>
      </c>
      <c r="B38">
        <v>7.3</v>
      </c>
      <c r="C38">
        <v>1</v>
      </c>
    </row>
    <row r="39" spans="1:3">
      <c r="A39" s="135"/>
      <c r="B39">
        <v>6.9</v>
      </c>
      <c r="C39">
        <v>0.9</v>
      </c>
    </row>
    <row r="40" spans="1:3">
      <c r="A40" s="135"/>
      <c r="B40">
        <v>9.6999999999999993</v>
      </c>
      <c r="C40">
        <v>2.2000000000000002</v>
      </c>
    </row>
    <row r="41" spans="1:3">
      <c r="A41" s="135"/>
      <c r="B41">
        <v>9.4</v>
      </c>
      <c r="C41">
        <v>1.9</v>
      </c>
    </row>
    <row r="42" spans="1:3">
      <c r="A42" s="135"/>
      <c r="B42">
        <v>5.5</v>
      </c>
      <c r="C42">
        <v>1.2</v>
      </c>
    </row>
    <row r="43" spans="1:3">
      <c r="A43" s="135"/>
      <c r="B43">
        <v>6.1</v>
      </c>
      <c r="C43">
        <v>0.4</v>
      </c>
    </row>
    <row r="44" spans="1:3">
      <c r="A44" s="135"/>
      <c r="B44">
        <v>5</v>
      </c>
      <c r="C44">
        <v>0.7</v>
      </c>
    </row>
    <row r="45" spans="1:3">
      <c r="A45" s="135"/>
      <c r="B45">
        <v>8.3000000000000007</v>
      </c>
      <c r="C45">
        <v>1.9</v>
      </c>
    </row>
    <row r="46" spans="1:3">
      <c r="A46" s="135"/>
      <c r="B46">
        <v>5.5</v>
      </c>
      <c r="C46">
        <v>0.9</v>
      </c>
    </row>
    <row r="47" spans="1:3">
      <c r="A47" s="135"/>
      <c r="B47">
        <v>6.3</v>
      </c>
      <c r="C47">
        <v>1</v>
      </c>
    </row>
    <row r="48" spans="1:3">
      <c r="A48" s="135"/>
      <c r="B48">
        <v>5.5</v>
      </c>
      <c r="C48">
        <v>0.4</v>
      </c>
    </row>
    <row r="49" spans="1:3">
      <c r="A49" s="135"/>
      <c r="B49">
        <v>7.7</v>
      </c>
      <c r="C49">
        <v>1.4</v>
      </c>
    </row>
    <row r="50" spans="1:3">
      <c r="A50" s="135"/>
      <c r="B50">
        <v>8.9</v>
      </c>
      <c r="C50">
        <v>1.9</v>
      </c>
    </row>
    <row r="51" spans="1:3">
      <c r="A51" s="135"/>
      <c r="B51">
        <v>9.6999999999999993</v>
      </c>
      <c r="C51">
        <v>2.2999999999999998</v>
      </c>
    </row>
    <row r="52" spans="1:3">
      <c r="A52" s="135"/>
      <c r="B52">
        <v>8.3000000000000007</v>
      </c>
      <c r="C52">
        <v>1.4</v>
      </c>
    </row>
    <row r="53" spans="1:3">
      <c r="A53" s="135"/>
      <c r="B53">
        <v>12.9</v>
      </c>
      <c r="C53">
        <v>1.7</v>
      </c>
    </row>
    <row r="54" spans="1:3">
      <c r="A54" s="135"/>
      <c r="B54">
        <v>6.2</v>
      </c>
      <c r="C54">
        <v>1.2</v>
      </c>
    </row>
    <row r="55" spans="1:3">
      <c r="A55" s="135"/>
      <c r="B55">
        <v>7.3</v>
      </c>
      <c r="C55">
        <v>0.5</v>
      </c>
    </row>
    <row r="56" spans="1:3">
      <c r="A56" s="135"/>
      <c r="B56">
        <v>6.2</v>
      </c>
      <c r="C56">
        <v>1.4</v>
      </c>
    </row>
    <row r="57" spans="1:3">
      <c r="A57" s="135"/>
      <c r="B57">
        <v>7.4</v>
      </c>
      <c r="C57">
        <v>0.9</v>
      </c>
    </row>
    <row r="58" spans="1:3">
      <c r="A58" s="135"/>
      <c r="B58">
        <v>9.1</v>
      </c>
      <c r="C58">
        <v>2.2999999999999998</v>
      </c>
    </row>
    <row r="59" spans="1:3">
      <c r="A59" s="135"/>
      <c r="B59">
        <v>7</v>
      </c>
      <c r="C59">
        <v>1.1000000000000001</v>
      </c>
    </row>
    <row r="60" spans="1:3">
      <c r="A60" s="135"/>
      <c r="B60">
        <v>6</v>
      </c>
      <c r="C60">
        <v>0.7</v>
      </c>
    </row>
    <row r="61" spans="1:3">
      <c r="A61" s="135"/>
      <c r="B61">
        <v>7</v>
      </c>
      <c r="C61">
        <v>1.3</v>
      </c>
    </row>
    <row r="62" spans="1:3">
      <c r="A62" s="135"/>
      <c r="B62">
        <v>7.7</v>
      </c>
      <c r="C62">
        <v>1.9</v>
      </c>
    </row>
    <row r="63" spans="1:3">
      <c r="A63" s="135"/>
      <c r="B63">
        <v>7.3</v>
      </c>
      <c r="C63">
        <v>1.5</v>
      </c>
    </row>
    <row r="64" spans="1:3">
      <c r="A64" s="135"/>
      <c r="B64">
        <v>8</v>
      </c>
      <c r="C64">
        <v>2</v>
      </c>
    </row>
    <row r="65" spans="1:3">
      <c r="A65" s="135"/>
      <c r="B65">
        <v>5.7</v>
      </c>
      <c r="C65">
        <v>0.9</v>
      </c>
    </row>
    <row r="66" spans="1:3">
      <c r="A66" s="135"/>
      <c r="B66">
        <v>10</v>
      </c>
      <c r="C66">
        <v>2</v>
      </c>
    </row>
    <row r="67" spans="1:3">
      <c r="A67" s="135"/>
      <c r="B67">
        <v>7.2</v>
      </c>
      <c r="C67">
        <v>1.1000000000000001</v>
      </c>
    </row>
    <row r="68" spans="1:3">
      <c r="A68" s="135">
        <v>45291</v>
      </c>
      <c r="B68">
        <v>7.3</v>
      </c>
      <c r="C68">
        <v>1.2</v>
      </c>
    </row>
    <row r="69" spans="1:3">
      <c r="A69" s="135"/>
      <c r="B69">
        <v>6.4</v>
      </c>
      <c r="C69">
        <v>1.1000000000000001</v>
      </c>
    </row>
    <row r="70" spans="1:3">
      <c r="A70" s="135"/>
      <c r="B70">
        <v>9.3000000000000007</v>
      </c>
      <c r="C70">
        <v>2.6</v>
      </c>
    </row>
    <row r="71" spans="1:3">
      <c r="A71" s="135"/>
      <c r="B71">
        <v>7.9</v>
      </c>
      <c r="C71">
        <v>2</v>
      </c>
    </row>
    <row r="72" spans="1:3">
      <c r="A72" s="135"/>
      <c r="B72">
        <v>5.6</v>
      </c>
      <c r="C72">
        <v>1</v>
      </c>
    </row>
    <row r="73" spans="1:3">
      <c r="A73" s="135"/>
      <c r="B73">
        <v>5.7</v>
      </c>
      <c r="C73">
        <v>0.4</v>
      </c>
    </row>
    <row r="74" spans="1:3">
      <c r="A74" s="135"/>
      <c r="B74">
        <v>5.0999999999999996</v>
      </c>
      <c r="C74">
        <v>0.7</v>
      </c>
    </row>
    <row r="75" spans="1:3">
      <c r="A75" s="135"/>
      <c r="B75">
        <v>9.3000000000000007</v>
      </c>
      <c r="C75">
        <v>2.4</v>
      </c>
    </row>
    <row r="76" spans="1:3">
      <c r="A76" s="135"/>
      <c r="B76">
        <v>5.4</v>
      </c>
      <c r="C76">
        <v>0.8</v>
      </c>
    </row>
    <row r="77" spans="1:3">
      <c r="A77" s="135"/>
      <c r="B77">
        <v>6.1</v>
      </c>
      <c r="C77">
        <v>0.9</v>
      </c>
    </row>
    <row r="78" spans="1:3">
      <c r="A78" s="135"/>
      <c r="B78">
        <v>5.4</v>
      </c>
      <c r="C78">
        <v>0.4</v>
      </c>
    </row>
    <row r="79" spans="1:3">
      <c r="A79" s="135"/>
      <c r="B79">
        <v>7.7</v>
      </c>
      <c r="C79">
        <v>1.2</v>
      </c>
    </row>
    <row r="80" spans="1:3">
      <c r="A80" s="135"/>
      <c r="B80">
        <v>9.3000000000000007</v>
      </c>
      <c r="C80">
        <v>2</v>
      </c>
    </row>
    <row r="81" spans="1:3">
      <c r="A81" s="135"/>
      <c r="B81">
        <v>9.1999999999999993</v>
      </c>
      <c r="C81">
        <v>2.5</v>
      </c>
    </row>
    <row r="82" spans="1:3">
      <c r="A82" s="135"/>
      <c r="B82">
        <v>8.6999999999999993</v>
      </c>
      <c r="C82">
        <v>1.3</v>
      </c>
    </row>
    <row r="83" spans="1:3">
      <c r="A83" s="135"/>
      <c r="B83">
        <v>13.2</v>
      </c>
      <c r="C83">
        <v>1.7</v>
      </c>
    </row>
    <row r="84" spans="1:3">
      <c r="A84" s="135"/>
      <c r="B84">
        <v>6.1</v>
      </c>
      <c r="C84">
        <v>1.1000000000000001</v>
      </c>
    </row>
    <row r="85" spans="1:3">
      <c r="A85" s="135"/>
      <c r="B85">
        <v>7.5</v>
      </c>
      <c r="C85">
        <v>0.6</v>
      </c>
    </row>
    <row r="86" spans="1:3">
      <c r="A86" s="135"/>
      <c r="B86">
        <v>6</v>
      </c>
      <c r="C86">
        <v>1.6</v>
      </c>
    </row>
    <row r="87" spans="1:3">
      <c r="A87" s="135"/>
      <c r="B87">
        <v>7.1</v>
      </c>
      <c r="C87">
        <v>0.8</v>
      </c>
    </row>
    <row r="88" spans="1:3">
      <c r="A88" s="135"/>
      <c r="B88">
        <v>9.9</v>
      </c>
      <c r="C88">
        <v>2.5</v>
      </c>
    </row>
    <row r="89" spans="1:3">
      <c r="A89" s="135"/>
      <c r="B89">
        <v>6.7</v>
      </c>
      <c r="C89">
        <v>1</v>
      </c>
    </row>
    <row r="90" spans="1:3">
      <c r="A90" s="135"/>
      <c r="B90">
        <v>6</v>
      </c>
      <c r="C90">
        <v>0.7</v>
      </c>
    </row>
    <row r="91" spans="1:3">
      <c r="A91" s="135"/>
      <c r="B91">
        <v>6.8</v>
      </c>
      <c r="C91">
        <v>1.2</v>
      </c>
    </row>
    <row r="92" spans="1:3">
      <c r="A92" s="135"/>
      <c r="B92">
        <v>7.9</v>
      </c>
      <c r="C92">
        <v>1.7</v>
      </c>
    </row>
    <row r="93" spans="1:3">
      <c r="A93" s="135"/>
      <c r="B93">
        <v>6.9</v>
      </c>
      <c r="C93">
        <v>1.4</v>
      </c>
    </row>
    <row r="94" spans="1:3">
      <c r="A94" s="135"/>
      <c r="B94">
        <v>7.9</v>
      </c>
      <c r="C94">
        <v>2.1</v>
      </c>
    </row>
    <row r="95" spans="1:3">
      <c r="A95" s="135"/>
      <c r="B95">
        <v>5.6</v>
      </c>
      <c r="C95">
        <v>1</v>
      </c>
    </row>
    <row r="96" spans="1:3">
      <c r="A96" s="135"/>
      <c r="B96">
        <v>9.6</v>
      </c>
      <c r="C96">
        <v>2.1</v>
      </c>
    </row>
    <row r="97" spans="1:3">
      <c r="A97" s="135"/>
      <c r="B97">
        <v>7</v>
      </c>
      <c r="C97">
        <v>1.1000000000000001</v>
      </c>
    </row>
    <row r="98" spans="1:3">
      <c r="A98" s="135">
        <v>44926</v>
      </c>
      <c r="B98">
        <v>6.9</v>
      </c>
      <c r="C98">
        <v>1</v>
      </c>
    </row>
    <row r="99" spans="1:3">
      <c r="A99" s="135"/>
      <c r="B99">
        <v>6.1</v>
      </c>
      <c r="C99">
        <v>0.7</v>
      </c>
    </row>
    <row r="100" spans="1:3">
      <c r="A100" s="135"/>
      <c r="B100">
        <v>9.4</v>
      </c>
      <c r="C100">
        <v>1.7</v>
      </c>
    </row>
    <row r="101" spans="1:3">
      <c r="A101" s="135"/>
      <c r="B101">
        <v>6.5</v>
      </c>
      <c r="C101">
        <v>0.2</v>
      </c>
    </row>
    <row r="102" spans="1:3">
      <c r="A102" s="135"/>
      <c r="B102">
        <v>5.9</v>
      </c>
      <c r="C102">
        <v>1.1000000000000001</v>
      </c>
    </row>
    <row r="103" spans="1:3">
      <c r="A103" s="135"/>
      <c r="B103">
        <v>5.3</v>
      </c>
      <c r="C103">
        <v>0.3</v>
      </c>
    </row>
    <row r="104" spans="1:3">
      <c r="A104" s="135"/>
      <c r="B104">
        <v>5</v>
      </c>
      <c r="C104">
        <v>0.1</v>
      </c>
    </row>
    <row r="105" spans="1:3">
      <c r="A105" s="135"/>
      <c r="B105">
        <v>9.5</v>
      </c>
      <c r="C105">
        <v>1.2</v>
      </c>
    </row>
    <row r="106" spans="1:3">
      <c r="A106" s="135"/>
      <c r="B106">
        <v>5.3</v>
      </c>
      <c r="C106">
        <v>0.6</v>
      </c>
    </row>
    <row r="107" spans="1:3">
      <c r="A107" s="135"/>
      <c r="B107">
        <v>5.7</v>
      </c>
      <c r="C107">
        <v>0.6</v>
      </c>
    </row>
    <row r="108" spans="1:3">
      <c r="A108" s="135"/>
      <c r="B108">
        <v>5.2</v>
      </c>
      <c r="C108">
        <v>0.4</v>
      </c>
    </row>
    <row r="109" spans="1:3">
      <c r="A109" s="135"/>
      <c r="B109">
        <v>7</v>
      </c>
      <c r="C109">
        <v>1.2</v>
      </c>
    </row>
    <row r="110" spans="1:3">
      <c r="A110" s="135"/>
      <c r="B110">
        <v>9.8000000000000007</v>
      </c>
      <c r="C110">
        <v>1.1000000000000001</v>
      </c>
    </row>
    <row r="111" spans="1:3">
      <c r="A111" s="135"/>
      <c r="B111">
        <v>8.8000000000000007</v>
      </c>
      <c r="C111">
        <v>1.1000000000000001</v>
      </c>
    </row>
    <row r="112" spans="1:3">
      <c r="A112" s="135"/>
      <c r="B112">
        <v>8.6999999999999993</v>
      </c>
      <c r="C112">
        <v>0.7</v>
      </c>
    </row>
    <row r="113" spans="1:3">
      <c r="A113" s="135"/>
      <c r="B113">
        <v>12.9</v>
      </c>
      <c r="C113">
        <v>1.4</v>
      </c>
    </row>
    <row r="114" spans="1:3">
      <c r="A114" s="135"/>
      <c r="B114">
        <v>5.9</v>
      </c>
      <c r="C114">
        <v>0.7</v>
      </c>
    </row>
    <row r="115" spans="1:3">
      <c r="A115" s="135"/>
      <c r="B115">
        <v>7.1</v>
      </c>
      <c r="C115">
        <v>0.6</v>
      </c>
    </row>
    <row r="116" spans="1:3">
      <c r="A116" s="135"/>
      <c r="B116">
        <v>5.8</v>
      </c>
      <c r="C116">
        <v>0.8</v>
      </c>
    </row>
    <row r="117" spans="1:3">
      <c r="A117" s="135"/>
      <c r="B117">
        <v>7</v>
      </c>
      <c r="C117">
        <v>0.6</v>
      </c>
    </row>
    <row r="118" spans="1:3">
      <c r="A118" s="135"/>
      <c r="B118">
        <v>8.5</v>
      </c>
      <c r="C118">
        <v>1.1000000000000001</v>
      </c>
    </row>
    <row r="119" spans="1:3">
      <c r="A119" s="135"/>
      <c r="B119">
        <v>6.2</v>
      </c>
      <c r="C119">
        <v>0.3</v>
      </c>
    </row>
    <row r="120" spans="1:3">
      <c r="A120" s="135"/>
      <c r="B120">
        <v>5.8</v>
      </c>
      <c r="C120">
        <v>0.5</v>
      </c>
    </row>
    <row r="121" spans="1:3">
      <c r="A121" s="135"/>
      <c r="B121">
        <v>6.8</v>
      </c>
      <c r="C121">
        <v>1.1000000000000001</v>
      </c>
    </row>
    <row r="122" spans="1:3">
      <c r="A122" s="135"/>
      <c r="B122">
        <v>8.8000000000000007</v>
      </c>
      <c r="C122">
        <v>0.8</v>
      </c>
    </row>
    <row r="123" spans="1:3">
      <c r="A123" s="135"/>
      <c r="B123">
        <v>6.2</v>
      </c>
      <c r="C123">
        <v>0.7</v>
      </c>
    </row>
    <row r="124" spans="1:3">
      <c r="A124" s="135"/>
      <c r="B124">
        <v>8.1999999999999993</v>
      </c>
      <c r="C124">
        <v>1.8</v>
      </c>
    </row>
    <row r="125" spans="1:3">
      <c r="A125" s="135"/>
      <c r="B125">
        <v>5.3</v>
      </c>
      <c r="C125">
        <v>0.7</v>
      </c>
    </row>
    <row r="126" spans="1:3">
      <c r="A126" s="135"/>
      <c r="B126">
        <v>9.1</v>
      </c>
      <c r="C126">
        <v>1.9</v>
      </c>
    </row>
    <row r="127" spans="1:3">
      <c r="A127" s="135"/>
      <c r="B127">
        <v>6.7</v>
      </c>
      <c r="C127">
        <v>0.9</v>
      </c>
    </row>
  </sheetData>
  <pageMargins left="0.7" right="0.7" top="0.75" bottom="0.75" header="0.3" footer="0.3"/>
  <pageSetup paperSize="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B62DC6-5D6C-4F66-BF2A-FE7FA3060B45}">
  <sheetPr codeName="Ark4"/>
  <dimension ref="A1:X26"/>
  <sheetViews>
    <sheetView workbookViewId="0"/>
  </sheetViews>
  <sheetFormatPr baseColWidth="10" defaultColWidth="9.109375" defaultRowHeight="15.6"/>
  <cols>
    <col min="1" max="1" width="16.5546875" style="47" customWidth="1"/>
    <col min="2" max="2" width="12" style="47" bestFit="1" customWidth="1"/>
    <col min="3" max="5" width="10.109375" style="47" bestFit="1" customWidth="1"/>
    <col min="6" max="9" width="8.6640625" style="47" bestFit="1" customWidth="1"/>
    <col min="10" max="16384" width="9.109375" style="47"/>
  </cols>
  <sheetData>
    <row r="1" spans="1:22" ht="16.2">
      <c r="A1" s="1" t="s">
        <v>0</v>
      </c>
      <c r="B1" s="1" t="s">
        <v>15</v>
      </c>
      <c r="C1" s="19"/>
      <c r="D1" s="19"/>
      <c r="E1" s="19"/>
      <c r="F1" s="19"/>
      <c r="G1" s="19"/>
      <c r="H1" s="19"/>
      <c r="I1" s="19"/>
      <c r="J1" s="19"/>
      <c r="K1" s="19"/>
      <c r="L1" s="19"/>
      <c r="M1" s="19"/>
      <c r="N1" s="19"/>
      <c r="O1" s="19"/>
      <c r="P1" s="19"/>
      <c r="Q1" s="19"/>
      <c r="R1" s="19"/>
      <c r="S1" s="19"/>
      <c r="T1" s="19"/>
      <c r="U1" s="19"/>
      <c r="V1" s="19"/>
    </row>
    <row r="2" spans="1:22" ht="16.2">
      <c r="A2" s="1" t="s">
        <v>2</v>
      </c>
      <c r="B2" s="2" t="s">
        <v>3</v>
      </c>
      <c r="C2" s="19"/>
      <c r="D2" s="19"/>
      <c r="E2" s="19"/>
      <c r="F2" s="19"/>
      <c r="G2" s="19"/>
      <c r="H2" s="19"/>
      <c r="I2" s="19"/>
      <c r="J2" s="19"/>
      <c r="K2" s="19"/>
      <c r="L2" s="19"/>
      <c r="M2" s="19"/>
      <c r="N2" s="19"/>
      <c r="O2" s="19"/>
      <c r="P2" s="19"/>
      <c r="Q2" s="19"/>
      <c r="R2" s="19"/>
      <c r="S2" s="19"/>
      <c r="T2" s="19"/>
      <c r="U2" s="19"/>
      <c r="V2" s="19"/>
    </row>
    <row r="3" spans="1:22" ht="16.2">
      <c r="A3" s="1" t="s">
        <v>4</v>
      </c>
      <c r="B3" s="2"/>
      <c r="C3" s="19"/>
      <c r="D3" s="19"/>
      <c r="E3" s="19"/>
      <c r="F3" s="19"/>
      <c r="G3" s="19"/>
      <c r="H3" s="19"/>
      <c r="I3" s="19"/>
      <c r="J3" s="19"/>
      <c r="K3" s="19"/>
      <c r="L3" s="19"/>
      <c r="M3" s="19"/>
      <c r="N3" s="19"/>
      <c r="O3" s="19"/>
      <c r="P3" s="19"/>
      <c r="Q3" s="19"/>
      <c r="R3" s="19"/>
      <c r="S3" s="19"/>
      <c r="T3" s="19"/>
      <c r="U3" s="19"/>
      <c r="V3" s="19"/>
    </row>
    <row r="4" spans="1:22">
      <c r="A4" s="51"/>
      <c r="B4" s="51"/>
      <c r="C4" s="51"/>
      <c r="D4" s="51"/>
      <c r="E4" s="51"/>
      <c r="F4" s="51"/>
      <c r="G4" s="51"/>
      <c r="H4" s="51"/>
      <c r="I4" s="19"/>
      <c r="J4" s="19"/>
      <c r="K4" s="19"/>
      <c r="L4" s="19"/>
      <c r="M4" s="19"/>
      <c r="N4" s="19"/>
      <c r="O4" s="19"/>
      <c r="P4" s="19"/>
      <c r="Q4" s="19"/>
      <c r="R4" s="19"/>
      <c r="S4" s="19"/>
      <c r="T4" s="19"/>
      <c r="U4" s="19"/>
      <c r="V4" s="19"/>
    </row>
    <row r="5" spans="1:22">
      <c r="A5" s="51" t="s">
        <v>16</v>
      </c>
      <c r="B5" s="123">
        <v>2021</v>
      </c>
      <c r="C5" s="123">
        <v>2022</v>
      </c>
      <c r="D5" s="123">
        <v>2023</v>
      </c>
      <c r="E5" s="123">
        <v>2024</v>
      </c>
      <c r="F5" s="60" t="s">
        <v>8</v>
      </c>
      <c r="G5" s="61"/>
      <c r="H5" s="51"/>
      <c r="I5" s="18"/>
      <c r="J5" s="19"/>
      <c r="K5" s="19"/>
      <c r="L5" s="19"/>
      <c r="M5" s="19"/>
      <c r="N5" s="19"/>
      <c r="O5" s="19"/>
      <c r="P5" s="19"/>
      <c r="Q5" s="19"/>
      <c r="R5" s="19"/>
      <c r="S5" s="19"/>
      <c r="T5" s="19"/>
      <c r="U5" s="19"/>
      <c r="V5" s="19"/>
    </row>
    <row r="6" spans="1:22">
      <c r="A6" s="51" t="s">
        <v>17</v>
      </c>
      <c r="B6" s="19">
        <v>10.8</v>
      </c>
      <c r="C6" s="19">
        <v>13.7</v>
      </c>
      <c r="D6" s="19">
        <v>17.100000000000001</v>
      </c>
      <c r="E6" s="19">
        <v>19.2</v>
      </c>
      <c r="F6" s="19">
        <v>15.3</v>
      </c>
      <c r="G6" s="62">
        <v>0</v>
      </c>
      <c r="H6" s="58"/>
      <c r="I6" s="21"/>
      <c r="J6" s="19"/>
      <c r="K6" s="19"/>
      <c r="L6" s="19"/>
      <c r="M6" s="63"/>
      <c r="N6" s="63"/>
      <c r="O6" s="63"/>
      <c r="P6" s="63"/>
      <c r="Q6" s="63"/>
      <c r="R6" s="63"/>
      <c r="S6" s="63"/>
      <c r="T6" s="63"/>
      <c r="U6" s="63"/>
      <c r="V6" s="63"/>
    </row>
    <row r="7" spans="1:22">
      <c r="A7" s="51" t="s">
        <v>18</v>
      </c>
      <c r="B7" s="19">
        <v>12.8</v>
      </c>
      <c r="C7" s="19">
        <v>12.9</v>
      </c>
      <c r="D7" s="19">
        <v>14.3</v>
      </c>
      <c r="E7" s="19">
        <v>16.399999999999999</v>
      </c>
      <c r="F7" s="19">
        <v>15.5</v>
      </c>
      <c r="G7" s="62"/>
      <c r="H7" s="58"/>
      <c r="I7" s="21"/>
      <c r="J7" s="19"/>
      <c r="K7" s="19"/>
      <c r="L7" s="19"/>
      <c r="M7" s="63"/>
      <c r="N7" s="63"/>
      <c r="O7" s="63"/>
      <c r="P7" s="63"/>
      <c r="Q7" s="63"/>
      <c r="R7" s="63"/>
      <c r="S7" s="63"/>
      <c r="T7" s="63"/>
      <c r="U7" s="63"/>
      <c r="V7" s="63"/>
    </row>
    <row r="8" spans="1:22">
      <c r="A8" s="51" t="s">
        <v>19</v>
      </c>
      <c r="B8" s="19">
        <v>9.1</v>
      </c>
      <c r="C8" s="19">
        <v>10.3</v>
      </c>
      <c r="D8" s="19">
        <v>10.9</v>
      </c>
      <c r="E8" s="19">
        <v>11.2</v>
      </c>
      <c r="F8" s="19">
        <v>11.3</v>
      </c>
      <c r="G8" s="62"/>
      <c r="H8" s="58"/>
      <c r="I8" s="21"/>
      <c r="J8" s="19"/>
      <c r="K8" s="19"/>
      <c r="L8" s="19"/>
      <c r="M8" s="63"/>
      <c r="N8" s="63"/>
      <c r="O8" s="63"/>
      <c r="P8" s="63"/>
      <c r="Q8" s="63"/>
      <c r="R8" s="63"/>
      <c r="S8" s="63"/>
      <c r="T8" s="63"/>
      <c r="U8" s="63"/>
      <c r="V8" s="63"/>
    </row>
    <row r="9" spans="1:22">
      <c r="A9" s="51" t="s">
        <v>20</v>
      </c>
      <c r="B9" s="19">
        <v>7.2</v>
      </c>
      <c r="C9" s="19">
        <v>10.199999999999999</v>
      </c>
      <c r="D9" s="19">
        <v>9</v>
      </c>
      <c r="E9" s="19">
        <v>7.9</v>
      </c>
      <c r="F9" s="19">
        <v>9.5</v>
      </c>
      <c r="G9" s="62"/>
      <c r="H9" s="58"/>
      <c r="I9" s="21"/>
      <c r="J9" s="19"/>
      <c r="K9" s="19"/>
      <c r="L9" s="19"/>
      <c r="M9" s="63"/>
      <c r="N9" s="63"/>
      <c r="O9" s="63"/>
      <c r="P9" s="63"/>
      <c r="Q9" s="63"/>
      <c r="R9" s="63"/>
      <c r="S9" s="63"/>
      <c r="T9" s="63"/>
      <c r="U9" s="63"/>
      <c r="V9" s="63"/>
    </row>
    <row r="10" spans="1:22">
      <c r="A10" s="51"/>
      <c r="B10" s="51"/>
      <c r="C10" s="51"/>
      <c r="D10" s="51"/>
      <c r="E10" s="51"/>
      <c r="F10" s="51"/>
      <c r="G10" s="51"/>
      <c r="H10" s="51"/>
      <c r="I10" s="19"/>
      <c r="J10" s="19"/>
      <c r="K10" s="19"/>
      <c r="L10" s="19"/>
      <c r="M10" s="19"/>
      <c r="N10" s="19"/>
      <c r="O10" s="19"/>
      <c r="P10" s="19"/>
      <c r="Q10" s="19"/>
      <c r="R10" s="19"/>
      <c r="S10" s="19"/>
      <c r="T10" s="19"/>
      <c r="U10" s="19"/>
      <c r="V10" s="19"/>
    </row>
    <row r="16" spans="1:22">
      <c r="A16" s="19"/>
      <c r="B16" s="48"/>
      <c r="C16" s="48"/>
      <c r="D16" s="48"/>
      <c r="E16" s="48"/>
      <c r="F16" s="48"/>
      <c r="G16" s="19"/>
      <c r="H16" s="19"/>
      <c r="I16" s="19"/>
      <c r="J16" s="19"/>
      <c r="K16" s="19"/>
      <c r="L16" s="19"/>
      <c r="M16" s="19"/>
      <c r="N16" s="19"/>
      <c r="O16" s="19"/>
      <c r="P16" s="19"/>
      <c r="Q16" s="19"/>
      <c r="R16" s="19"/>
      <c r="S16" s="19"/>
      <c r="T16" s="19"/>
      <c r="U16" s="19"/>
      <c r="V16" s="19"/>
    </row>
    <row r="17" spans="2:24">
      <c r="B17" s="48"/>
      <c r="C17" s="48"/>
      <c r="D17" s="48"/>
      <c r="E17" s="48"/>
      <c r="F17" s="48"/>
      <c r="G17" s="19"/>
      <c r="H17" s="19"/>
      <c r="I17" s="19"/>
      <c r="J17" s="19"/>
      <c r="K17" s="19"/>
      <c r="L17" s="19"/>
      <c r="M17" s="19"/>
      <c r="N17" s="19"/>
      <c r="O17" s="19"/>
      <c r="P17" s="19"/>
      <c r="Q17" s="19"/>
      <c r="R17" s="19"/>
      <c r="S17" s="19"/>
      <c r="T17" s="19"/>
      <c r="U17" s="19"/>
      <c r="V17" s="19"/>
      <c r="W17" s="19"/>
      <c r="X17" s="19"/>
    </row>
    <row r="18" spans="2:24">
      <c r="B18" s="48"/>
      <c r="C18" s="48"/>
      <c r="D18" s="48"/>
      <c r="E18" s="48"/>
      <c r="F18" s="48"/>
      <c r="G18" s="19"/>
      <c r="H18" s="19"/>
      <c r="I18" s="19"/>
      <c r="J18" s="19"/>
      <c r="K18" s="19"/>
      <c r="L18" s="19"/>
      <c r="M18" s="19"/>
      <c r="N18" s="19"/>
      <c r="O18" s="19"/>
      <c r="P18" s="19"/>
      <c r="Q18" s="19"/>
      <c r="R18" s="19"/>
      <c r="S18" s="19"/>
      <c r="T18" s="19"/>
      <c r="U18" s="19"/>
      <c r="V18" s="19"/>
      <c r="W18" s="19"/>
      <c r="X18" s="19"/>
    </row>
    <row r="19" spans="2:24">
      <c r="B19" s="48"/>
      <c r="C19" s="48"/>
      <c r="D19" s="48"/>
      <c r="E19" s="48"/>
      <c r="F19" s="48"/>
      <c r="G19" s="19"/>
      <c r="H19" s="19"/>
      <c r="I19" s="19"/>
      <c r="J19" s="19"/>
      <c r="K19" s="19"/>
      <c r="L19" s="19"/>
      <c r="M19" s="19"/>
      <c r="N19" s="19"/>
      <c r="O19" s="19"/>
      <c r="P19" s="19"/>
      <c r="Q19" s="19"/>
      <c r="R19" s="19"/>
      <c r="S19" s="19"/>
      <c r="T19" s="19"/>
      <c r="U19" s="19"/>
      <c r="V19" s="19"/>
      <c r="W19" s="19"/>
      <c r="X19" s="20"/>
    </row>
    <row r="23" spans="2:24">
      <c r="B23" s="64"/>
      <c r="C23" s="64"/>
      <c r="D23" s="19"/>
      <c r="E23" s="19"/>
      <c r="F23" s="19"/>
      <c r="G23" s="19"/>
      <c r="H23" s="19"/>
      <c r="I23" s="19"/>
      <c r="J23" s="19"/>
      <c r="K23" s="19"/>
      <c r="L23" s="19"/>
      <c r="M23" s="19"/>
      <c r="N23" s="19"/>
      <c r="O23" s="19"/>
      <c r="P23" s="19"/>
      <c r="Q23" s="19"/>
      <c r="R23" s="19"/>
      <c r="S23" s="19"/>
      <c r="T23" s="19"/>
      <c r="U23" s="19"/>
      <c r="V23" s="19"/>
      <c r="W23" s="19"/>
      <c r="X23" s="19"/>
    </row>
    <row r="24" spans="2:24">
      <c r="B24" s="64"/>
      <c r="C24" s="64"/>
      <c r="D24" s="19"/>
      <c r="E24" s="19"/>
      <c r="F24" s="19"/>
      <c r="G24" s="19"/>
      <c r="H24" s="19"/>
      <c r="I24" s="19"/>
      <c r="J24" s="19"/>
      <c r="K24" s="19"/>
      <c r="L24" s="19"/>
      <c r="M24" s="19"/>
      <c r="N24" s="19"/>
      <c r="O24" s="19"/>
      <c r="P24" s="19"/>
      <c r="Q24" s="19"/>
      <c r="R24" s="19"/>
      <c r="S24" s="19"/>
      <c r="T24" s="19"/>
      <c r="U24" s="19"/>
      <c r="V24" s="19"/>
      <c r="W24" s="19"/>
      <c r="X24" s="19"/>
    </row>
    <row r="25" spans="2:24">
      <c r="B25" s="64"/>
      <c r="C25" s="64"/>
      <c r="D25" s="19"/>
      <c r="E25" s="19"/>
      <c r="F25" s="19"/>
      <c r="G25" s="19"/>
      <c r="H25" s="19"/>
      <c r="I25" s="19"/>
      <c r="J25" s="19"/>
      <c r="K25" s="19"/>
      <c r="L25" s="19"/>
      <c r="M25" s="19"/>
      <c r="N25" s="19"/>
      <c r="O25" s="19"/>
      <c r="P25" s="19"/>
      <c r="Q25" s="19"/>
      <c r="R25" s="19"/>
      <c r="S25" s="19"/>
      <c r="T25" s="19"/>
      <c r="U25" s="19"/>
      <c r="V25" s="19"/>
      <c r="W25" s="19"/>
      <c r="X25" s="19"/>
    </row>
    <row r="26" spans="2:24">
      <c r="B26" s="64"/>
      <c r="C26" s="64"/>
      <c r="D26" s="19"/>
      <c r="E26" s="19"/>
      <c r="F26" s="19"/>
      <c r="G26" s="19"/>
      <c r="H26" s="19"/>
      <c r="I26" s="19"/>
      <c r="J26" s="19"/>
      <c r="K26" s="19"/>
      <c r="L26" s="19"/>
      <c r="M26" s="19"/>
      <c r="N26" s="19"/>
      <c r="O26" s="19"/>
      <c r="P26" s="19"/>
      <c r="Q26" s="19"/>
      <c r="R26" s="19"/>
      <c r="S26" s="19"/>
      <c r="T26" s="19"/>
      <c r="U26" s="19"/>
      <c r="V26" s="19"/>
      <c r="W26" s="19"/>
      <c r="X26" s="19"/>
    </row>
  </sheetData>
  <pageMargins left="0.7" right="0.7" top="0.75" bottom="0.75" header="0.3" footer="0.3"/>
  <pageSetup paperSize="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1AB842-2F66-493B-A40F-3D04105F64A3}">
  <sheetPr codeName="Ark5"/>
  <dimension ref="A1:X26"/>
  <sheetViews>
    <sheetView workbookViewId="0"/>
  </sheetViews>
  <sheetFormatPr baseColWidth="10" defaultColWidth="9.109375" defaultRowHeight="15.6"/>
  <cols>
    <col min="1" max="1" width="16.5546875" style="47" customWidth="1"/>
    <col min="2" max="2" width="12" style="47" bestFit="1" customWidth="1"/>
    <col min="3" max="5" width="10.109375" style="47" bestFit="1" customWidth="1"/>
    <col min="6" max="9" width="8.6640625" style="47" bestFit="1" customWidth="1"/>
    <col min="10" max="16384" width="9.109375" style="47"/>
  </cols>
  <sheetData>
    <row r="1" spans="1:22" ht="16.2">
      <c r="A1" s="1" t="s">
        <v>0</v>
      </c>
      <c r="B1" s="1" t="s">
        <v>21</v>
      </c>
      <c r="C1" s="19"/>
      <c r="D1" s="19"/>
      <c r="E1" s="19"/>
      <c r="F1" s="19"/>
      <c r="G1" s="19"/>
      <c r="H1" s="19"/>
      <c r="I1" s="19"/>
      <c r="J1" s="19"/>
      <c r="K1" s="19"/>
      <c r="L1" s="19"/>
      <c r="M1" s="19"/>
      <c r="N1" s="19"/>
      <c r="O1" s="19"/>
      <c r="P1" s="19"/>
      <c r="Q1" s="19"/>
      <c r="R1" s="19"/>
      <c r="S1" s="19"/>
      <c r="T1" s="19"/>
      <c r="U1" s="19"/>
      <c r="V1" s="19"/>
    </row>
    <row r="2" spans="1:22" ht="16.2">
      <c r="A2" s="1" t="s">
        <v>2</v>
      </c>
      <c r="B2" s="2" t="s">
        <v>3</v>
      </c>
      <c r="C2" s="19"/>
      <c r="D2" s="19"/>
      <c r="E2" s="19"/>
      <c r="F2" s="19"/>
      <c r="G2" s="19"/>
      <c r="H2" s="19"/>
      <c r="I2" s="19"/>
      <c r="J2" s="19"/>
      <c r="K2" s="19"/>
      <c r="L2" s="19"/>
      <c r="M2" s="19"/>
      <c r="N2" s="19"/>
      <c r="O2" s="19"/>
      <c r="P2" s="19"/>
      <c r="Q2" s="19"/>
      <c r="R2" s="19"/>
      <c r="S2" s="19"/>
      <c r="T2" s="19"/>
      <c r="U2" s="19"/>
      <c r="V2" s="19"/>
    </row>
    <row r="3" spans="1:22" ht="16.2">
      <c r="A3" s="1" t="s">
        <v>4</v>
      </c>
      <c r="B3" s="2" t="s">
        <v>22</v>
      </c>
      <c r="C3" s="19"/>
      <c r="D3" s="19"/>
      <c r="E3" s="19"/>
      <c r="F3" s="19"/>
      <c r="G3" s="19"/>
      <c r="H3" s="19"/>
      <c r="I3" s="19"/>
      <c r="J3" s="19"/>
      <c r="K3" s="19"/>
      <c r="L3" s="19"/>
      <c r="M3" s="19"/>
      <c r="N3" s="19"/>
      <c r="O3" s="19"/>
      <c r="P3" s="19"/>
      <c r="Q3" s="19"/>
      <c r="R3" s="19"/>
      <c r="S3" s="19"/>
      <c r="T3" s="19"/>
      <c r="U3" s="19"/>
      <c r="V3" s="19"/>
    </row>
    <row r="4" spans="1:22">
      <c r="A4" s="51"/>
      <c r="B4" s="51"/>
      <c r="C4" s="51"/>
      <c r="D4" s="51"/>
      <c r="E4" s="51"/>
      <c r="F4" s="51"/>
      <c r="G4" s="51"/>
      <c r="H4" s="51"/>
      <c r="I4" s="19"/>
      <c r="J4" s="19"/>
      <c r="K4" s="19"/>
      <c r="L4" s="19"/>
      <c r="M4" s="19"/>
      <c r="N4" s="19"/>
      <c r="O4" s="19"/>
      <c r="P4" s="19"/>
      <c r="Q4" s="19"/>
      <c r="R4" s="19"/>
      <c r="S4" s="19"/>
      <c r="T4" s="19"/>
      <c r="U4" s="19"/>
      <c r="V4" s="19"/>
    </row>
    <row r="5" spans="1:22">
      <c r="A5" s="51" t="s">
        <v>16</v>
      </c>
      <c r="B5" s="123">
        <v>2021</v>
      </c>
      <c r="C5" s="123">
        <v>2022</v>
      </c>
      <c r="D5" s="123">
        <v>2023</v>
      </c>
      <c r="E5" s="123">
        <v>2024</v>
      </c>
      <c r="F5" s="60" t="s">
        <v>8</v>
      </c>
      <c r="G5" s="61"/>
      <c r="H5" s="51"/>
      <c r="I5" s="18"/>
      <c r="J5" s="19"/>
      <c r="K5" s="19"/>
      <c r="L5" s="19"/>
      <c r="M5" s="19"/>
      <c r="N5" s="19"/>
      <c r="O5" s="19"/>
      <c r="P5" s="19"/>
      <c r="Q5" s="19"/>
      <c r="R5" s="19"/>
      <c r="S5" s="19"/>
      <c r="T5" s="19"/>
      <c r="U5" s="19"/>
      <c r="V5" s="19"/>
    </row>
    <row r="6" spans="1:22">
      <c r="A6" s="51" t="s">
        <v>17</v>
      </c>
      <c r="B6" s="19">
        <v>7.8</v>
      </c>
      <c r="C6" s="19">
        <v>7.5</v>
      </c>
      <c r="D6" s="19">
        <v>7.2</v>
      </c>
      <c r="E6" s="19">
        <v>7.2</v>
      </c>
      <c r="F6" s="19">
        <v>6.9</v>
      </c>
      <c r="G6" s="62">
        <v>0</v>
      </c>
      <c r="H6" s="58"/>
      <c r="I6" s="21"/>
      <c r="J6" s="19"/>
      <c r="K6" s="19"/>
      <c r="L6" s="19"/>
      <c r="M6" s="63"/>
      <c r="N6" s="63"/>
      <c r="O6" s="63"/>
      <c r="P6" s="63"/>
      <c r="Q6" s="63"/>
      <c r="R6" s="63"/>
      <c r="S6" s="63"/>
      <c r="T6" s="63"/>
      <c r="U6" s="63"/>
      <c r="V6" s="63"/>
    </row>
    <row r="7" spans="1:22">
      <c r="A7" s="51" t="s">
        <v>18</v>
      </c>
      <c r="B7" s="19">
        <v>9.8000000000000007</v>
      </c>
      <c r="C7" s="19">
        <v>9.4</v>
      </c>
      <c r="D7" s="19">
        <v>9.5</v>
      </c>
      <c r="E7" s="19">
        <v>10.199999999999999</v>
      </c>
      <c r="F7" s="19">
        <v>10.1</v>
      </c>
      <c r="G7" s="62"/>
      <c r="H7" s="58"/>
      <c r="I7" s="21"/>
      <c r="J7" s="19"/>
      <c r="K7" s="19"/>
      <c r="L7" s="19"/>
      <c r="M7" s="63"/>
      <c r="N7" s="63"/>
      <c r="O7" s="63"/>
      <c r="P7" s="63"/>
      <c r="Q7" s="63"/>
      <c r="R7" s="63"/>
      <c r="S7" s="63"/>
      <c r="T7" s="63"/>
      <c r="U7" s="63"/>
      <c r="V7" s="63"/>
    </row>
    <row r="8" spans="1:22">
      <c r="A8" s="51" t="s">
        <v>19</v>
      </c>
      <c r="B8" s="19">
        <v>10.9</v>
      </c>
      <c r="C8" s="19">
        <v>11.3</v>
      </c>
      <c r="D8" s="19">
        <v>11.3</v>
      </c>
      <c r="E8" s="19">
        <v>10.9</v>
      </c>
      <c r="F8" s="19">
        <v>11.1</v>
      </c>
      <c r="G8" s="62"/>
      <c r="H8" s="58"/>
      <c r="I8" s="21"/>
      <c r="J8" s="19"/>
      <c r="K8" s="19"/>
      <c r="L8" s="19"/>
      <c r="M8" s="63"/>
      <c r="N8" s="63"/>
      <c r="O8" s="63"/>
      <c r="P8" s="63"/>
      <c r="Q8" s="63"/>
      <c r="R8" s="63"/>
      <c r="S8" s="63"/>
      <c r="T8" s="63"/>
      <c r="U8" s="63"/>
      <c r="V8" s="63"/>
    </row>
    <row r="9" spans="1:22">
      <c r="A9" s="51" t="s">
        <v>20</v>
      </c>
      <c r="B9" s="19">
        <v>13</v>
      </c>
      <c r="C9" s="19">
        <v>13.6</v>
      </c>
      <c r="D9" s="19">
        <v>13.9</v>
      </c>
      <c r="E9" s="19">
        <v>14</v>
      </c>
      <c r="F9" s="19">
        <v>13.6</v>
      </c>
      <c r="G9" s="62"/>
      <c r="H9" s="58"/>
      <c r="I9" s="21"/>
      <c r="J9" s="19"/>
      <c r="K9" s="19"/>
      <c r="L9" s="19"/>
      <c r="M9" s="63"/>
      <c r="N9" s="63"/>
      <c r="O9" s="63"/>
      <c r="P9" s="63"/>
      <c r="Q9" s="63"/>
      <c r="R9" s="63"/>
      <c r="S9" s="63"/>
      <c r="T9" s="63"/>
      <c r="U9" s="63"/>
      <c r="V9" s="63"/>
    </row>
    <row r="10" spans="1:22">
      <c r="A10" s="51"/>
      <c r="B10" s="51"/>
      <c r="C10" s="51"/>
      <c r="D10" s="51"/>
      <c r="E10" s="51"/>
      <c r="F10" s="51"/>
      <c r="G10" s="51"/>
      <c r="H10" s="51"/>
      <c r="I10" s="19"/>
      <c r="J10" s="19"/>
      <c r="K10" s="19"/>
      <c r="L10" s="19"/>
      <c r="M10" s="19"/>
      <c r="N10" s="19"/>
      <c r="O10" s="19"/>
      <c r="P10" s="19"/>
      <c r="Q10" s="19"/>
      <c r="R10" s="19"/>
      <c r="S10" s="19"/>
      <c r="T10" s="19"/>
      <c r="U10" s="19"/>
      <c r="V10" s="19"/>
    </row>
    <row r="16" spans="1:22">
      <c r="A16" s="19"/>
      <c r="B16" s="19"/>
      <c r="C16" s="19"/>
      <c r="D16" s="19"/>
      <c r="E16" s="19"/>
      <c r="F16" s="19"/>
      <c r="G16" s="19"/>
      <c r="H16" s="19"/>
      <c r="I16" s="19"/>
      <c r="J16" s="19"/>
      <c r="K16" s="19"/>
      <c r="L16" s="19"/>
      <c r="M16" s="19"/>
      <c r="N16" s="19"/>
      <c r="O16" s="19"/>
      <c r="P16" s="19"/>
      <c r="Q16" s="19"/>
      <c r="R16" s="19"/>
      <c r="S16" s="19"/>
      <c r="T16" s="19"/>
      <c r="U16" s="19"/>
      <c r="V16" s="19"/>
    </row>
    <row r="17" spans="2:24">
      <c r="B17" s="19"/>
      <c r="C17" s="19"/>
      <c r="D17" s="19"/>
      <c r="E17" s="19"/>
      <c r="F17" s="19"/>
      <c r="G17" s="19"/>
      <c r="H17" s="19"/>
      <c r="I17" s="19"/>
      <c r="J17" s="19"/>
      <c r="K17" s="19"/>
      <c r="L17" s="19"/>
      <c r="M17" s="19"/>
      <c r="N17" s="19"/>
      <c r="O17" s="19"/>
      <c r="P17" s="19"/>
      <c r="Q17" s="19"/>
      <c r="R17" s="19"/>
      <c r="S17" s="19"/>
      <c r="T17" s="19"/>
      <c r="U17" s="19"/>
      <c r="V17" s="19"/>
      <c r="W17" s="19"/>
      <c r="X17" s="19"/>
    </row>
    <row r="18" spans="2:24">
      <c r="B18" s="19"/>
      <c r="C18" s="19"/>
      <c r="D18" s="19"/>
      <c r="E18" s="19"/>
      <c r="F18" s="19"/>
      <c r="G18" s="19"/>
      <c r="H18" s="19"/>
      <c r="I18" s="19"/>
      <c r="J18" s="19"/>
      <c r="K18" s="19"/>
      <c r="L18" s="19"/>
      <c r="M18" s="19"/>
      <c r="N18" s="19"/>
      <c r="O18" s="19"/>
      <c r="P18" s="19"/>
      <c r="Q18" s="19"/>
      <c r="R18" s="19"/>
      <c r="S18" s="19"/>
      <c r="T18" s="19"/>
      <c r="U18" s="19"/>
      <c r="V18" s="19"/>
      <c r="W18" s="19"/>
      <c r="X18" s="19"/>
    </row>
    <row r="19" spans="2:24">
      <c r="B19" s="19"/>
      <c r="C19" s="19"/>
      <c r="D19" s="19"/>
      <c r="E19" s="19"/>
      <c r="F19" s="19"/>
      <c r="G19" s="19"/>
      <c r="H19" s="19"/>
      <c r="I19" s="19"/>
      <c r="J19" s="19"/>
      <c r="K19" s="19"/>
      <c r="L19" s="19"/>
      <c r="M19" s="19"/>
      <c r="N19" s="19"/>
      <c r="O19" s="19"/>
      <c r="P19" s="19"/>
      <c r="Q19" s="19"/>
      <c r="R19" s="19"/>
      <c r="S19" s="19"/>
      <c r="T19" s="19"/>
      <c r="U19" s="19"/>
      <c r="V19" s="19"/>
      <c r="W19" s="19"/>
      <c r="X19" s="20"/>
    </row>
    <row r="23" spans="2:24">
      <c r="B23" s="19"/>
      <c r="C23" s="19"/>
      <c r="D23" s="19"/>
      <c r="E23" s="19"/>
      <c r="F23" s="19"/>
      <c r="G23" s="19"/>
      <c r="H23" s="19"/>
      <c r="I23" s="19"/>
      <c r="J23" s="19"/>
      <c r="K23" s="19"/>
      <c r="L23" s="19"/>
      <c r="M23" s="19"/>
      <c r="N23" s="19"/>
      <c r="O23" s="19"/>
      <c r="P23" s="19"/>
      <c r="Q23" s="19"/>
      <c r="R23" s="19"/>
      <c r="S23" s="19"/>
      <c r="T23" s="19"/>
      <c r="U23" s="19"/>
      <c r="V23" s="19"/>
      <c r="W23" s="19"/>
      <c r="X23" s="19"/>
    </row>
    <row r="24" spans="2:24">
      <c r="B24" s="19"/>
      <c r="C24" s="19"/>
      <c r="D24" s="19"/>
      <c r="E24" s="19"/>
      <c r="F24" s="19"/>
      <c r="G24" s="19"/>
      <c r="H24" s="19"/>
      <c r="I24" s="19"/>
      <c r="J24" s="19"/>
      <c r="K24" s="19"/>
      <c r="L24" s="19"/>
      <c r="M24" s="19"/>
      <c r="N24" s="19"/>
      <c r="O24" s="19"/>
      <c r="P24" s="19"/>
      <c r="Q24" s="19"/>
      <c r="R24" s="19"/>
      <c r="S24" s="19"/>
      <c r="T24" s="19"/>
      <c r="U24" s="19"/>
      <c r="V24" s="19"/>
      <c r="W24" s="19"/>
      <c r="X24" s="19"/>
    </row>
    <row r="25" spans="2:24">
      <c r="B25" s="64"/>
      <c r="C25" s="64"/>
      <c r="D25" s="19"/>
      <c r="E25" s="19"/>
      <c r="F25" s="19"/>
      <c r="G25" s="19"/>
      <c r="H25" s="19"/>
      <c r="I25" s="19"/>
      <c r="J25" s="19"/>
      <c r="K25" s="19"/>
      <c r="L25" s="19"/>
      <c r="M25" s="19"/>
      <c r="N25" s="19"/>
      <c r="O25" s="19"/>
      <c r="P25" s="19"/>
      <c r="Q25" s="19"/>
      <c r="R25" s="19"/>
      <c r="S25" s="19"/>
      <c r="T25" s="19"/>
      <c r="U25" s="19"/>
      <c r="V25" s="19"/>
      <c r="W25" s="19"/>
      <c r="X25" s="19"/>
    </row>
    <row r="26" spans="2:24">
      <c r="B26" s="64"/>
      <c r="C26" s="64"/>
      <c r="D26" s="19"/>
      <c r="E26" s="19"/>
      <c r="F26" s="19"/>
      <c r="G26" s="19"/>
      <c r="H26" s="19"/>
      <c r="I26" s="19"/>
      <c r="J26" s="19"/>
      <c r="K26" s="19"/>
      <c r="L26" s="19"/>
      <c r="M26" s="19"/>
      <c r="N26" s="19"/>
      <c r="O26" s="19"/>
      <c r="P26" s="19"/>
      <c r="Q26" s="19"/>
      <c r="R26" s="19"/>
      <c r="S26" s="19"/>
      <c r="T26" s="19"/>
      <c r="U26" s="19"/>
      <c r="V26" s="19"/>
      <c r="W26" s="19"/>
      <c r="X26" s="19"/>
    </row>
  </sheetData>
  <pageMargins left="0.7" right="0.7" top="0.75" bottom="0.75" header="0.3" footer="0.3"/>
  <pageSetup paperSize="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8C64EF-D87C-4D8C-A0FA-DBB68CC95652}">
  <sheetPr codeName="Ark6"/>
  <dimension ref="A1:X26"/>
  <sheetViews>
    <sheetView workbookViewId="0"/>
  </sheetViews>
  <sheetFormatPr baseColWidth="10" defaultColWidth="9.109375" defaultRowHeight="15.6"/>
  <cols>
    <col min="1" max="1" width="16.5546875" style="47" customWidth="1"/>
    <col min="2" max="2" width="12" style="47" bestFit="1" customWidth="1"/>
    <col min="3" max="5" width="10.109375" style="47" bestFit="1" customWidth="1"/>
    <col min="6" max="9" width="8.6640625" style="47" bestFit="1" customWidth="1"/>
    <col min="10" max="16384" width="9.109375" style="47"/>
  </cols>
  <sheetData>
    <row r="1" spans="1:22" ht="16.2">
      <c r="A1" s="1" t="s">
        <v>0</v>
      </c>
      <c r="B1" s="1" t="s">
        <v>23</v>
      </c>
      <c r="C1" s="19"/>
      <c r="D1" s="19"/>
      <c r="E1" s="19"/>
      <c r="F1" s="19"/>
      <c r="G1" s="19"/>
      <c r="H1" s="19"/>
      <c r="I1" s="19"/>
      <c r="J1" s="19"/>
      <c r="K1" s="19"/>
      <c r="L1" s="19"/>
      <c r="M1" s="19"/>
      <c r="N1" s="19"/>
      <c r="O1" s="19"/>
      <c r="P1" s="19"/>
      <c r="Q1" s="19"/>
      <c r="R1" s="19"/>
      <c r="S1" s="19"/>
      <c r="T1" s="19"/>
      <c r="U1" s="19"/>
      <c r="V1" s="19"/>
    </row>
    <row r="2" spans="1:22" ht="16.2">
      <c r="A2" s="1" t="s">
        <v>2</v>
      </c>
      <c r="B2" s="2" t="s">
        <v>3</v>
      </c>
      <c r="C2" s="19"/>
      <c r="D2" s="19"/>
      <c r="E2" s="19"/>
      <c r="F2" s="19"/>
      <c r="G2" s="19"/>
      <c r="H2" s="19"/>
      <c r="I2" s="19"/>
      <c r="J2" s="19"/>
      <c r="K2" s="19"/>
      <c r="L2" s="19"/>
      <c r="M2" s="19"/>
      <c r="N2" s="19"/>
      <c r="O2" s="19"/>
      <c r="P2" s="19"/>
      <c r="Q2" s="19"/>
      <c r="R2" s="19"/>
      <c r="S2" s="19"/>
      <c r="T2" s="19"/>
      <c r="U2" s="19"/>
      <c r="V2" s="19"/>
    </row>
    <row r="3" spans="1:22" ht="16.2">
      <c r="A3" s="1" t="s">
        <v>4</v>
      </c>
      <c r="B3" s="2"/>
      <c r="C3" s="19"/>
      <c r="D3" s="19"/>
      <c r="E3" s="19"/>
      <c r="F3" s="19"/>
      <c r="G3" s="19"/>
      <c r="H3" s="19"/>
      <c r="I3" s="19"/>
      <c r="J3" s="19"/>
      <c r="K3" s="19"/>
      <c r="L3" s="19"/>
      <c r="M3" s="19"/>
      <c r="N3" s="19"/>
      <c r="O3" s="19"/>
      <c r="P3" s="19"/>
      <c r="Q3" s="19"/>
      <c r="R3" s="19"/>
      <c r="S3" s="19"/>
      <c r="T3" s="19"/>
      <c r="U3" s="19"/>
      <c r="V3" s="19"/>
    </row>
    <row r="4" spans="1:22">
      <c r="A4" s="51"/>
      <c r="B4" s="51"/>
      <c r="C4" s="51"/>
      <c r="D4" s="51"/>
      <c r="E4" s="51"/>
      <c r="F4" s="51"/>
      <c r="G4" s="51"/>
      <c r="H4" s="51"/>
      <c r="I4" s="19"/>
      <c r="J4" s="19"/>
      <c r="K4" s="19"/>
      <c r="L4" s="19"/>
      <c r="M4" s="19"/>
      <c r="N4" s="19"/>
      <c r="O4" s="19"/>
      <c r="P4" s="19"/>
      <c r="Q4" s="19"/>
      <c r="R4" s="19"/>
      <c r="S4" s="19"/>
      <c r="T4" s="19"/>
      <c r="U4" s="19"/>
      <c r="V4" s="19"/>
    </row>
    <row r="5" spans="1:22">
      <c r="A5" s="51" t="s">
        <v>16</v>
      </c>
      <c r="B5" s="123" t="s">
        <v>24</v>
      </c>
      <c r="C5" s="123" t="s">
        <v>25</v>
      </c>
      <c r="D5" s="123"/>
      <c r="E5" s="123"/>
      <c r="F5" s="60"/>
      <c r="G5" s="61"/>
      <c r="H5" s="51"/>
      <c r="I5" s="18"/>
      <c r="J5" s="19"/>
      <c r="K5" s="19"/>
      <c r="L5" s="19"/>
      <c r="M5" s="19"/>
      <c r="N5" s="19"/>
      <c r="O5" s="19"/>
      <c r="P5" s="19"/>
      <c r="Q5" s="19"/>
      <c r="R5" s="19"/>
      <c r="S5" s="19"/>
      <c r="T5" s="19"/>
      <c r="U5" s="19"/>
      <c r="V5" s="19"/>
    </row>
    <row r="6" spans="1:22">
      <c r="A6" s="51" t="s">
        <v>17</v>
      </c>
      <c r="B6" s="19">
        <v>15.3</v>
      </c>
      <c r="C6" s="19">
        <v>12.2</v>
      </c>
      <c r="D6" s="19"/>
      <c r="E6" s="19"/>
      <c r="F6" s="19"/>
      <c r="G6" s="62"/>
      <c r="H6" s="58"/>
      <c r="I6" s="21"/>
      <c r="J6" s="19"/>
      <c r="K6" s="19"/>
      <c r="L6" s="19"/>
      <c r="M6" s="63"/>
      <c r="N6" s="63"/>
      <c r="O6" s="63"/>
      <c r="P6" s="63"/>
      <c r="Q6" s="63"/>
      <c r="R6" s="63"/>
      <c r="S6" s="63"/>
      <c r="T6" s="63"/>
      <c r="U6" s="63"/>
      <c r="V6" s="63"/>
    </row>
    <row r="7" spans="1:22">
      <c r="A7" s="51" t="s">
        <v>18</v>
      </c>
      <c r="B7" s="19">
        <v>15.5</v>
      </c>
      <c r="C7" s="19">
        <v>17.8</v>
      </c>
      <c r="D7" s="19"/>
      <c r="E7" s="19"/>
      <c r="F7" s="19"/>
      <c r="G7" s="62"/>
      <c r="H7" s="58"/>
      <c r="I7" s="21"/>
      <c r="J7" s="19"/>
      <c r="K7" s="19"/>
      <c r="L7" s="19"/>
      <c r="M7" s="63"/>
      <c r="N7" s="63"/>
      <c r="O7" s="63"/>
      <c r="P7" s="63"/>
      <c r="Q7" s="63"/>
      <c r="R7" s="63"/>
      <c r="S7" s="63"/>
      <c r="T7" s="63"/>
      <c r="U7" s="63"/>
      <c r="V7" s="63"/>
    </row>
    <row r="8" spans="1:22">
      <c r="A8" s="51" t="s">
        <v>19</v>
      </c>
      <c r="B8" s="19">
        <v>11.3</v>
      </c>
      <c r="C8" s="19">
        <v>14.4</v>
      </c>
      <c r="D8" s="19"/>
      <c r="E8" s="19"/>
      <c r="F8" s="19"/>
      <c r="G8" s="62"/>
      <c r="H8" s="58"/>
      <c r="I8" s="21"/>
      <c r="J8" s="19"/>
      <c r="K8" s="19"/>
      <c r="L8" s="19"/>
      <c r="M8" s="63"/>
      <c r="N8" s="63"/>
      <c r="O8" s="63"/>
      <c r="P8" s="63"/>
      <c r="Q8" s="63"/>
      <c r="R8" s="63"/>
      <c r="S8" s="63"/>
      <c r="T8" s="63"/>
      <c r="U8" s="63"/>
      <c r="V8" s="63"/>
    </row>
    <row r="9" spans="1:22">
      <c r="A9" s="51" t="s">
        <v>20</v>
      </c>
      <c r="B9" s="19">
        <v>9.5</v>
      </c>
      <c r="C9" s="19">
        <v>14.8</v>
      </c>
      <c r="D9" s="19"/>
      <c r="E9" s="19"/>
      <c r="F9" s="19"/>
      <c r="G9" s="62"/>
      <c r="H9" s="58"/>
      <c r="I9" s="21"/>
      <c r="J9" s="19"/>
      <c r="K9" s="19"/>
      <c r="L9" s="19"/>
      <c r="M9" s="63"/>
      <c r="N9" s="63"/>
      <c r="O9" s="63"/>
      <c r="P9" s="63"/>
      <c r="Q9" s="63"/>
      <c r="R9" s="63"/>
      <c r="S9" s="63"/>
      <c r="T9" s="63"/>
      <c r="U9" s="63"/>
      <c r="V9" s="63"/>
    </row>
    <row r="10" spans="1:22">
      <c r="A10" s="51"/>
      <c r="B10" s="51"/>
      <c r="C10" s="51"/>
      <c r="D10" s="51"/>
      <c r="E10" s="51"/>
      <c r="F10" s="51"/>
      <c r="G10" s="51"/>
      <c r="H10" s="51"/>
      <c r="I10" s="19"/>
      <c r="J10" s="19"/>
      <c r="K10" s="19"/>
      <c r="L10" s="19"/>
      <c r="M10" s="19"/>
      <c r="N10" s="19"/>
      <c r="O10" s="19"/>
      <c r="P10" s="19"/>
      <c r="Q10" s="19"/>
      <c r="R10" s="19"/>
      <c r="S10" s="19"/>
      <c r="T10" s="19"/>
      <c r="U10" s="19"/>
      <c r="V10" s="19"/>
    </row>
    <row r="16" spans="1:22">
      <c r="A16" s="19"/>
      <c r="B16" s="19"/>
      <c r="C16" s="19"/>
      <c r="D16" s="19"/>
      <c r="E16" s="19"/>
      <c r="F16" s="19"/>
      <c r="G16" s="19"/>
      <c r="H16" s="19"/>
      <c r="I16" s="19"/>
      <c r="J16" s="19"/>
      <c r="K16" s="19"/>
      <c r="L16" s="19"/>
      <c r="M16" s="19"/>
      <c r="N16" s="19"/>
      <c r="O16" s="19"/>
      <c r="P16" s="19"/>
      <c r="Q16" s="19"/>
      <c r="R16" s="19"/>
      <c r="S16" s="19"/>
      <c r="T16" s="19"/>
      <c r="U16" s="19"/>
      <c r="V16" s="19"/>
    </row>
    <row r="17" spans="2:24">
      <c r="B17" s="19"/>
      <c r="C17" s="19"/>
      <c r="D17" s="19"/>
      <c r="E17" s="19"/>
      <c r="F17" s="19"/>
      <c r="G17" s="19"/>
      <c r="H17" s="19"/>
      <c r="I17" s="19"/>
      <c r="J17" s="19"/>
      <c r="K17" s="19"/>
      <c r="L17" s="19"/>
      <c r="M17" s="19"/>
      <c r="N17" s="19"/>
      <c r="O17" s="19"/>
      <c r="P17" s="19"/>
      <c r="Q17" s="19"/>
      <c r="R17" s="19"/>
      <c r="S17" s="19"/>
      <c r="T17" s="19"/>
      <c r="U17" s="19"/>
      <c r="V17" s="19"/>
      <c r="W17" s="19"/>
      <c r="X17" s="19"/>
    </row>
    <row r="18" spans="2:24">
      <c r="B18" s="19"/>
      <c r="C18" s="19"/>
      <c r="D18" s="19"/>
      <c r="E18" s="19"/>
      <c r="F18" s="19"/>
      <c r="G18" s="19"/>
      <c r="H18" s="19"/>
      <c r="I18" s="19"/>
      <c r="J18" s="19"/>
      <c r="K18" s="19"/>
      <c r="L18" s="19"/>
      <c r="M18" s="19"/>
      <c r="N18" s="19"/>
      <c r="O18" s="19"/>
      <c r="P18" s="19"/>
      <c r="Q18" s="19"/>
      <c r="R18" s="19"/>
      <c r="S18" s="19"/>
      <c r="T18" s="19"/>
      <c r="U18" s="19"/>
      <c r="V18" s="19"/>
      <c r="W18" s="19"/>
      <c r="X18" s="19"/>
    </row>
    <row r="19" spans="2:24">
      <c r="B19" s="19"/>
      <c r="C19" s="19"/>
      <c r="D19" s="19"/>
      <c r="E19" s="19"/>
      <c r="F19" s="19"/>
      <c r="G19" s="19"/>
      <c r="H19" s="19"/>
      <c r="I19" s="19"/>
      <c r="J19" s="19"/>
      <c r="K19" s="19"/>
      <c r="L19" s="19"/>
      <c r="M19" s="19"/>
      <c r="N19" s="19"/>
      <c r="O19" s="19"/>
      <c r="P19" s="19"/>
      <c r="Q19" s="19"/>
      <c r="R19" s="19"/>
      <c r="S19" s="19"/>
      <c r="T19" s="19"/>
      <c r="U19" s="19"/>
      <c r="V19" s="19"/>
      <c r="W19" s="19"/>
      <c r="X19" s="20"/>
    </row>
    <row r="23" spans="2:24">
      <c r="B23" s="19"/>
      <c r="C23" s="19"/>
      <c r="D23" s="19"/>
      <c r="E23" s="19"/>
      <c r="F23" s="19"/>
      <c r="G23" s="19"/>
      <c r="H23" s="19"/>
      <c r="I23" s="19"/>
      <c r="J23" s="19"/>
      <c r="K23" s="19"/>
      <c r="L23" s="19"/>
      <c r="M23" s="19"/>
      <c r="N23" s="19"/>
      <c r="O23" s="19"/>
      <c r="P23" s="19"/>
      <c r="Q23" s="19"/>
      <c r="R23" s="19"/>
      <c r="S23" s="19"/>
      <c r="T23" s="19"/>
      <c r="U23" s="19"/>
      <c r="V23" s="19"/>
      <c r="W23" s="19"/>
      <c r="X23" s="19"/>
    </row>
    <row r="24" spans="2:24">
      <c r="B24" s="19"/>
      <c r="C24" s="19"/>
      <c r="D24" s="19"/>
      <c r="E24" s="19"/>
      <c r="F24" s="19"/>
      <c r="G24" s="19"/>
      <c r="H24" s="19"/>
      <c r="I24" s="19"/>
      <c r="J24" s="19"/>
      <c r="K24" s="19"/>
      <c r="L24" s="19"/>
      <c r="M24" s="19"/>
      <c r="N24" s="19"/>
      <c r="O24" s="19"/>
      <c r="P24" s="19"/>
      <c r="Q24" s="19"/>
      <c r="R24" s="19"/>
      <c r="S24" s="19"/>
      <c r="T24" s="19"/>
      <c r="U24" s="19"/>
      <c r="V24" s="19"/>
      <c r="W24" s="19"/>
      <c r="X24" s="19"/>
    </row>
    <row r="25" spans="2:24">
      <c r="B25" s="64"/>
      <c r="C25" s="64"/>
      <c r="D25" s="19"/>
      <c r="E25" s="19"/>
      <c r="F25" s="19"/>
      <c r="G25" s="19"/>
      <c r="H25" s="19"/>
      <c r="I25" s="19"/>
      <c r="J25" s="19"/>
      <c r="K25" s="19"/>
      <c r="L25" s="19"/>
      <c r="M25" s="19"/>
      <c r="N25" s="19"/>
      <c r="O25" s="19"/>
      <c r="P25" s="19"/>
      <c r="Q25" s="19"/>
      <c r="R25" s="19"/>
      <c r="S25" s="19"/>
      <c r="T25" s="19"/>
      <c r="U25" s="19"/>
      <c r="V25" s="19"/>
      <c r="W25" s="19"/>
      <c r="X25" s="19"/>
    </row>
    <row r="26" spans="2:24">
      <c r="B26" s="64"/>
      <c r="C26" s="64"/>
      <c r="D26" s="19"/>
      <c r="E26" s="19"/>
      <c r="F26" s="19"/>
      <c r="G26" s="19"/>
      <c r="H26" s="19"/>
      <c r="I26" s="19"/>
      <c r="J26" s="19"/>
      <c r="K26" s="19"/>
      <c r="L26" s="19"/>
      <c r="M26" s="19"/>
      <c r="N26" s="19"/>
      <c r="O26" s="19"/>
      <c r="P26" s="19"/>
      <c r="Q26" s="19"/>
      <c r="R26" s="19"/>
      <c r="S26" s="19"/>
      <c r="T26" s="19"/>
      <c r="U26" s="19"/>
      <c r="V26" s="19"/>
      <c r="W26" s="19"/>
      <c r="X26" s="19"/>
    </row>
  </sheetData>
  <pageMargins left="0.7" right="0.7" top="0.75" bottom="0.75" header="0.3" footer="0.3"/>
  <pageSetup paperSize="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1B4E0E-AC30-4B85-B2B7-51E55B9F0F94}">
  <sheetPr codeName="Ark7"/>
  <dimension ref="A1:X32"/>
  <sheetViews>
    <sheetView workbookViewId="0"/>
  </sheetViews>
  <sheetFormatPr baseColWidth="10" defaultColWidth="9.109375" defaultRowHeight="15.6"/>
  <cols>
    <col min="1" max="1" width="16.5546875" style="47" customWidth="1"/>
    <col min="2" max="2" width="12" style="47" bestFit="1" customWidth="1"/>
    <col min="3" max="5" width="10.109375" style="47" bestFit="1" customWidth="1"/>
    <col min="6" max="9" width="8.6640625" style="47" bestFit="1" customWidth="1"/>
    <col min="10" max="16384" width="9.109375" style="47"/>
  </cols>
  <sheetData>
    <row r="1" spans="1:22" ht="16.2">
      <c r="A1" s="1" t="s">
        <v>0</v>
      </c>
      <c r="B1" s="1" t="s">
        <v>26</v>
      </c>
      <c r="C1" s="19"/>
      <c r="D1" s="19"/>
      <c r="E1" s="19"/>
      <c r="F1" s="19"/>
      <c r="G1" s="19"/>
      <c r="H1" s="19"/>
      <c r="I1" s="19"/>
      <c r="J1" s="19"/>
      <c r="K1" s="19"/>
      <c r="L1" s="19"/>
      <c r="M1" s="19"/>
      <c r="N1" s="19"/>
      <c r="O1" s="19"/>
      <c r="P1" s="19"/>
      <c r="Q1" s="19"/>
      <c r="R1" s="19"/>
      <c r="S1" s="19"/>
      <c r="T1" s="19"/>
      <c r="U1" s="19"/>
      <c r="V1" s="19"/>
    </row>
    <row r="2" spans="1:22" ht="16.2">
      <c r="A2" s="1" t="s">
        <v>2</v>
      </c>
      <c r="B2" s="2" t="s">
        <v>3</v>
      </c>
      <c r="C2" s="19"/>
      <c r="D2" s="19"/>
      <c r="E2" s="19"/>
      <c r="F2" s="19"/>
      <c r="G2" s="19"/>
      <c r="H2" s="19"/>
      <c r="I2" s="19"/>
      <c r="J2" s="19"/>
      <c r="K2" s="19"/>
      <c r="L2" s="19"/>
      <c r="M2" s="19"/>
      <c r="N2" s="19"/>
      <c r="O2" s="19"/>
      <c r="P2" s="19"/>
      <c r="Q2" s="19"/>
      <c r="R2" s="19"/>
      <c r="S2" s="19"/>
      <c r="T2" s="19"/>
      <c r="U2" s="19"/>
      <c r="V2" s="19"/>
    </row>
    <row r="3" spans="1:22" ht="16.2">
      <c r="A3" s="1" t="s">
        <v>4</v>
      </c>
      <c r="B3" s="2"/>
      <c r="C3" s="19"/>
      <c r="D3" s="19"/>
      <c r="E3" s="19"/>
      <c r="F3" s="19"/>
      <c r="G3" s="19"/>
      <c r="H3" s="19"/>
      <c r="I3" s="19"/>
      <c r="J3" s="19"/>
      <c r="K3" s="19"/>
      <c r="L3" s="19"/>
      <c r="M3" s="19"/>
      <c r="N3" s="19"/>
      <c r="O3" s="19"/>
      <c r="P3" s="19"/>
      <c r="Q3" s="19"/>
      <c r="R3" s="19"/>
      <c r="S3" s="19"/>
      <c r="T3" s="19"/>
      <c r="U3" s="19"/>
      <c r="V3" s="19"/>
    </row>
    <row r="4" spans="1:22">
      <c r="A4" s="51"/>
      <c r="B4" s="51"/>
      <c r="C4" s="51"/>
      <c r="D4" s="51"/>
      <c r="E4" s="51"/>
      <c r="F4" s="51"/>
      <c r="G4" s="51"/>
      <c r="H4" s="51"/>
      <c r="I4" s="19"/>
      <c r="J4" s="19"/>
      <c r="K4" s="19"/>
      <c r="L4" s="19"/>
      <c r="M4" s="19"/>
      <c r="N4" s="19"/>
      <c r="O4" s="19"/>
      <c r="P4" s="19"/>
      <c r="Q4" s="19"/>
      <c r="R4" s="19"/>
      <c r="S4" s="19"/>
      <c r="T4" s="19"/>
      <c r="U4" s="19"/>
      <c r="V4" s="19"/>
    </row>
    <row r="5" spans="1:22">
      <c r="A5" s="51" t="s">
        <v>16</v>
      </c>
      <c r="B5" s="123">
        <v>2021</v>
      </c>
      <c r="C5" s="123">
        <v>2022</v>
      </c>
      <c r="D5" s="123">
        <v>2023</v>
      </c>
      <c r="E5" s="123">
        <v>2024</v>
      </c>
      <c r="F5" s="60" t="s">
        <v>8</v>
      </c>
      <c r="G5" s="61"/>
      <c r="H5" s="51"/>
      <c r="I5" s="18"/>
      <c r="J5" s="19"/>
      <c r="K5" s="19"/>
      <c r="L5" s="19"/>
      <c r="M5" s="19"/>
      <c r="N5" s="19"/>
      <c r="O5" s="19"/>
      <c r="P5" s="19"/>
      <c r="Q5" s="19"/>
      <c r="R5" s="19"/>
      <c r="S5" s="19"/>
      <c r="T5" s="19"/>
      <c r="U5" s="19"/>
      <c r="V5" s="19"/>
    </row>
    <row r="6" spans="1:22">
      <c r="A6" s="51" t="s">
        <v>17</v>
      </c>
      <c r="B6" s="19">
        <v>0.85</v>
      </c>
      <c r="C6" s="19">
        <v>1.04</v>
      </c>
      <c r="D6" s="19">
        <v>1.23</v>
      </c>
      <c r="E6" s="19">
        <v>1.39</v>
      </c>
      <c r="F6" s="19">
        <v>1.08</v>
      </c>
      <c r="G6" s="62"/>
      <c r="H6" s="58"/>
      <c r="I6" s="21"/>
      <c r="J6" s="19"/>
      <c r="K6" s="19"/>
      <c r="L6" s="19"/>
      <c r="M6" s="63"/>
      <c r="N6" s="63"/>
      <c r="O6" s="63"/>
      <c r="P6" s="63"/>
      <c r="Q6" s="63"/>
      <c r="R6" s="63"/>
      <c r="S6" s="63"/>
      <c r="T6" s="63"/>
      <c r="U6" s="63"/>
      <c r="V6" s="63"/>
    </row>
    <row r="7" spans="1:22">
      <c r="A7" s="51" t="s">
        <v>18</v>
      </c>
      <c r="B7" s="19">
        <v>1.24</v>
      </c>
      <c r="C7" s="19">
        <v>1.24</v>
      </c>
      <c r="D7" s="19">
        <v>1.35</v>
      </c>
      <c r="E7" s="19">
        <v>1.63</v>
      </c>
      <c r="F7" s="19">
        <v>1.57</v>
      </c>
      <c r="G7" s="62"/>
      <c r="H7" s="58"/>
      <c r="I7" s="21"/>
      <c r="J7" s="19"/>
      <c r="K7" s="19"/>
      <c r="L7" s="19"/>
      <c r="M7" s="63"/>
      <c r="N7" s="63"/>
      <c r="O7" s="63"/>
      <c r="P7" s="63"/>
      <c r="Q7" s="63"/>
      <c r="R7" s="63"/>
      <c r="S7" s="63"/>
      <c r="T7" s="63"/>
      <c r="U7" s="63"/>
      <c r="V7" s="63"/>
    </row>
    <row r="8" spans="1:22">
      <c r="A8" s="51" t="s">
        <v>19</v>
      </c>
      <c r="B8" s="19">
        <v>0.98</v>
      </c>
      <c r="C8" s="19">
        <v>1.1499999999999999</v>
      </c>
      <c r="D8" s="19">
        <v>1.23</v>
      </c>
      <c r="E8" s="19">
        <v>1.22</v>
      </c>
      <c r="F8" s="19">
        <v>1.27</v>
      </c>
      <c r="G8" s="62"/>
      <c r="H8" s="58"/>
      <c r="I8" s="21"/>
      <c r="J8" s="19"/>
      <c r="K8" s="19"/>
      <c r="L8" s="19"/>
      <c r="M8" s="63"/>
      <c r="N8" s="63"/>
      <c r="O8" s="63"/>
      <c r="P8" s="63"/>
      <c r="Q8" s="63"/>
      <c r="R8" s="63"/>
      <c r="S8" s="63"/>
      <c r="T8" s="63"/>
      <c r="U8" s="63"/>
      <c r="V8" s="63"/>
    </row>
    <row r="9" spans="1:22">
      <c r="A9" s="51" t="s">
        <v>20</v>
      </c>
      <c r="B9" s="19">
        <v>0.92</v>
      </c>
      <c r="C9" s="19">
        <v>1.36</v>
      </c>
      <c r="D9" s="19">
        <v>1.24</v>
      </c>
      <c r="E9" s="19">
        <v>1.1000000000000001</v>
      </c>
      <c r="F9" s="19">
        <v>1.31</v>
      </c>
      <c r="G9" s="62"/>
      <c r="H9" s="58"/>
      <c r="I9" s="21"/>
      <c r="J9" s="19"/>
      <c r="K9" s="19"/>
      <c r="L9" s="19"/>
      <c r="M9" s="63"/>
      <c r="N9" s="63"/>
      <c r="O9" s="63"/>
      <c r="P9" s="63"/>
      <c r="Q9" s="63"/>
      <c r="R9" s="63"/>
      <c r="S9" s="63"/>
      <c r="T9" s="63"/>
      <c r="U9" s="63"/>
      <c r="V9" s="63"/>
    </row>
    <row r="10" spans="1:22">
      <c r="A10" s="51"/>
      <c r="B10" s="51"/>
      <c r="C10" s="51"/>
      <c r="D10" s="51"/>
      <c r="E10" s="51"/>
      <c r="F10" s="51"/>
      <c r="G10" s="51"/>
      <c r="H10" s="51"/>
      <c r="I10" s="19"/>
      <c r="J10" s="19"/>
      <c r="K10" s="19"/>
      <c r="L10" s="19"/>
      <c r="M10" s="19"/>
      <c r="N10" s="19"/>
      <c r="O10" s="19"/>
      <c r="P10" s="19"/>
      <c r="Q10" s="19"/>
      <c r="R10" s="19"/>
      <c r="S10" s="19"/>
      <c r="T10" s="19"/>
      <c r="U10" s="19"/>
      <c r="V10" s="19"/>
    </row>
    <row r="16" spans="1:22">
      <c r="A16" s="19"/>
      <c r="B16" s="19"/>
      <c r="C16" s="19"/>
      <c r="D16" s="19"/>
      <c r="E16" s="19"/>
      <c r="F16" s="19"/>
      <c r="G16" s="19"/>
      <c r="H16" s="19"/>
      <c r="I16" s="19"/>
      <c r="J16" s="19"/>
      <c r="K16" s="19"/>
      <c r="L16" s="19"/>
      <c r="M16" s="19"/>
      <c r="N16" s="19"/>
      <c r="O16" s="19"/>
      <c r="P16" s="19"/>
      <c r="Q16" s="19"/>
      <c r="R16" s="19"/>
      <c r="S16" s="19"/>
      <c r="T16" s="19"/>
      <c r="U16" s="19"/>
      <c r="V16" s="19"/>
    </row>
    <row r="17" spans="1:24">
      <c r="A17" s="19"/>
      <c r="B17" s="19"/>
      <c r="C17" s="19"/>
      <c r="D17" s="19"/>
      <c r="E17" s="19"/>
      <c r="F17" s="19"/>
      <c r="G17" s="19"/>
      <c r="H17" s="19"/>
      <c r="I17" s="19"/>
      <c r="J17" s="19"/>
      <c r="K17" s="19"/>
      <c r="L17" s="19"/>
      <c r="M17" s="19"/>
      <c r="N17" s="19"/>
      <c r="O17" s="19"/>
      <c r="P17" s="19"/>
      <c r="Q17" s="19"/>
      <c r="R17" s="19"/>
      <c r="S17" s="19"/>
      <c r="T17" s="19"/>
      <c r="U17" s="19"/>
      <c r="V17" s="19"/>
      <c r="W17" s="19"/>
      <c r="X17" s="19"/>
    </row>
    <row r="18" spans="1:24">
      <c r="A18" s="19"/>
      <c r="B18" s="19"/>
      <c r="C18" s="19"/>
      <c r="D18" s="19"/>
      <c r="E18" s="19"/>
      <c r="F18" s="19"/>
      <c r="G18" s="19"/>
      <c r="H18" s="19"/>
      <c r="I18" s="19"/>
      <c r="J18" s="19"/>
      <c r="K18" s="19"/>
      <c r="L18" s="19"/>
      <c r="M18" s="19"/>
      <c r="N18" s="19"/>
      <c r="O18" s="19"/>
      <c r="P18" s="19"/>
      <c r="Q18" s="19"/>
      <c r="R18" s="19"/>
      <c r="S18" s="19"/>
      <c r="T18" s="19"/>
      <c r="U18" s="19"/>
      <c r="V18" s="19"/>
      <c r="W18" s="19"/>
      <c r="X18" s="19"/>
    </row>
    <row r="19" spans="1:24">
      <c r="A19" s="19"/>
      <c r="B19" s="19"/>
      <c r="C19" s="19"/>
      <c r="D19" s="19"/>
      <c r="E19" s="19"/>
      <c r="F19" s="19"/>
      <c r="G19" s="19"/>
      <c r="H19" s="19"/>
      <c r="I19" s="19"/>
      <c r="J19" s="19"/>
      <c r="K19" s="19"/>
      <c r="L19" s="19"/>
      <c r="M19" s="19"/>
      <c r="N19" s="19"/>
      <c r="O19" s="19"/>
      <c r="P19" s="19"/>
      <c r="Q19" s="19"/>
      <c r="R19" s="19"/>
      <c r="S19" s="19"/>
      <c r="T19" s="19"/>
      <c r="U19" s="19"/>
      <c r="V19" s="19"/>
      <c r="W19" s="19"/>
      <c r="X19" s="20"/>
    </row>
    <row r="23" spans="1:24">
      <c r="A23" s="19"/>
      <c r="B23" s="19"/>
      <c r="C23" s="19"/>
      <c r="D23" s="19"/>
      <c r="E23" s="19"/>
      <c r="F23" s="19"/>
      <c r="G23" s="19"/>
      <c r="H23" s="19"/>
      <c r="I23" s="19"/>
      <c r="J23" s="19"/>
      <c r="K23" s="19"/>
      <c r="L23" s="19"/>
      <c r="M23" s="19"/>
      <c r="N23" s="19"/>
      <c r="O23" s="19"/>
      <c r="P23" s="19"/>
      <c r="Q23" s="19"/>
      <c r="R23" s="19"/>
      <c r="S23" s="19"/>
      <c r="T23" s="19"/>
      <c r="U23" s="19"/>
      <c r="V23" s="19"/>
      <c r="W23" s="19"/>
      <c r="X23" s="19"/>
    </row>
    <row r="24" spans="1:24" ht="16.2">
      <c r="A24" s="1"/>
      <c r="B24" s="1"/>
      <c r="C24" s="19"/>
      <c r="D24" s="19"/>
      <c r="E24" s="19"/>
      <c r="F24" s="19"/>
      <c r="G24" s="19"/>
      <c r="H24" s="19"/>
      <c r="I24" s="19"/>
      <c r="J24" s="19"/>
      <c r="K24" s="19"/>
      <c r="L24" s="19"/>
      <c r="M24" s="19"/>
      <c r="N24" s="19"/>
      <c r="O24" s="19"/>
      <c r="P24" s="19"/>
      <c r="Q24" s="19"/>
      <c r="R24" s="19"/>
      <c r="S24" s="19"/>
      <c r="T24" s="19"/>
      <c r="U24" s="19"/>
      <c r="V24" s="19"/>
      <c r="W24" s="19"/>
      <c r="X24" s="19"/>
    </row>
    <row r="25" spans="1:24" ht="16.2">
      <c r="A25" s="1"/>
      <c r="B25" s="2"/>
      <c r="C25" s="19"/>
      <c r="D25" s="19"/>
      <c r="E25" s="19"/>
      <c r="F25" s="19"/>
      <c r="G25" s="19"/>
      <c r="H25" s="19"/>
      <c r="I25" s="19"/>
      <c r="J25" s="19"/>
      <c r="K25" s="19"/>
      <c r="L25" s="19"/>
      <c r="M25" s="19"/>
      <c r="N25" s="19"/>
      <c r="O25" s="19"/>
      <c r="P25" s="19"/>
      <c r="Q25" s="19"/>
      <c r="R25" s="19"/>
      <c r="S25" s="19"/>
      <c r="T25" s="19"/>
      <c r="U25" s="19"/>
      <c r="V25" s="19"/>
      <c r="W25" s="19"/>
      <c r="X25" s="19"/>
    </row>
    <row r="26" spans="1:24" ht="16.2">
      <c r="A26" s="1"/>
      <c r="B26" s="2"/>
      <c r="C26" s="19"/>
      <c r="D26" s="19"/>
      <c r="E26" s="19"/>
      <c r="F26" s="19"/>
      <c r="G26" s="19"/>
      <c r="H26" s="19"/>
      <c r="I26" s="19"/>
      <c r="J26" s="19"/>
      <c r="K26" s="19"/>
      <c r="L26" s="19"/>
      <c r="M26" s="19"/>
      <c r="N26" s="19"/>
      <c r="O26" s="19"/>
      <c r="P26" s="19"/>
      <c r="Q26" s="19"/>
      <c r="R26" s="19"/>
      <c r="S26" s="19"/>
      <c r="T26" s="19"/>
      <c r="U26" s="19"/>
      <c r="V26" s="19"/>
      <c r="W26" s="19"/>
      <c r="X26" s="19"/>
    </row>
    <row r="27" spans="1:24">
      <c r="A27" s="51"/>
      <c r="B27" s="51"/>
      <c r="C27" s="51"/>
      <c r="D27" s="51"/>
      <c r="E27" s="51"/>
      <c r="F27" s="51"/>
      <c r="G27" s="19"/>
      <c r="H27" s="19"/>
      <c r="I27" s="19"/>
      <c r="J27" s="19"/>
      <c r="K27" s="19"/>
      <c r="L27" s="19"/>
      <c r="M27" s="19"/>
      <c r="N27" s="19"/>
      <c r="O27" s="19"/>
      <c r="P27" s="19"/>
      <c r="Q27" s="19"/>
      <c r="R27" s="19"/>
      <c r="S27" s="19"/>
      <c r="T27" s="19"/>
      <c r="U27" s="19"/>
      <c r="V27" s="19"/>
      <c r="W27" s="19"/>
      <c r="X27" s="19"/>
    </row>
    <row r="28" spans="1:24">
      <c r="A28" s="51"/>
      <c r="B28" s="123"/>
      <c r="C28" s="123"/>
      <c r="D28" s="123"/>
      <c r="E28" s="123"/>
      <c r="F28" s="60"/>
      <c r="G28" s="19"/>
      <c r="H28" s="19"/>
      <c r="I28" s="19"/>
      <c r="J28" s="19"/>
      <c r="K28" s="19"/>
      <c r="L28" s="19"/>
      <c r="M28" s="19"/>
      <c r="N28" s="19"/>
      <c r="O28" s="19"/>
      <c r="P28" s="19"/>
      <c r="Q28" s="19"/>
      <c r="R28" s="19"/>
      <c r="S28" s="19"/>
      <c r="T28" s="19"/>
      <c r="U28" s="19"/>
      <c r="V28" s="19"/>
      <c r="W28" s="19"/>
      <c r="X28" s="19"/>
    </row>
    <row r="29" spans="1:24">
      <c r="A29" s="51"/>
      <c r="B29" s="19"/>
      <c r="C29" s="19"/>
      <c r="D29" s="19"/>
      <c r="E29" s="19"/>
      <c r="F29" s="19"/>
      <c r="G29" s="19"/>
      <c r="H29" s="19"/>
      <c r="I29" s="19"/>
      <c r="J29" s="19"/>
      <c r="K29" s="19"/>
      <c r="L29" s="19"/>
      <c r="M29" s="19"/>
      <c r="N29" s="19"/>
      <c r="O29" s="19"/>
      <c r="P29" s="19"/>
      <c r="Q29" s="19"/>
      <c r="R29" s="19"/>
      <c r="S29" s="19"/>
      <c r="T29" s="19"/>
      <c r="U29" s="19"/>
      <c r="V29" s="19"/>
      <c r="W29" s="19"/>
      <c r="X29" s="19"/>
    </row>
    <row r="30" spans="1:24">
      <c r="A30" s="51"/>
      <c r="B30" s="19"/>
      <c r="C30" s="19"/>
      <c r="D30" s="19"/>
      <c r="E30" s="19"/>
      <c r="F30" s="19"/>
      <c r="G30" s="19"/>
      <c r="H30" s="19"/>
      <c r="I30" s="19"/>
      <c r="J30" s="19"/>
      <c r="K30" s="19"/>
      <c r="L30" s="19"/>
      <c r="M30" s="19"/>
      <c r="N30" s="19"/>
      <c r="O30" s="19"/>
      <c r="P30" s="19"/>
      <c r="Q30" s="19"/>
      <c r="R30" s="19"/>
      <c r="S30" s="19"/>
      <c r="T30" s="19"/>
      <c r="U30" s="19"/>
      <c r="V30" s="19"/>
      <c r="W30" s="19"/>
      <c r="X30" s="19"/>
    </row>
    <row r="31" spans="1:24">
      <c r="A31" s="51"/>
      <c r="B31" s="19"/>
      <c r="C31" s="19"/>
      <c r="D31" s="19"/>
      <c r="E31" s="19"/>
      <c r="F31" s="19"/>
      <c r="G31" s="19"/>
      <c r="H31" s="19"/>
      <c r="I31" s="19"/>
      <c r="J31" s="19"/>
      <c r="K31" s="19"/>
      <c r="L31" s="19"/>
      <c r="M31" s="19"/>
      <c r="N31" s="19"/>
      <c r="O31" s="19"/>
      <c r="P31" s="19"/>
      <c r="Q31" s="19"/>
      <c r="R31" s="19"/>
      <c r="S31" s="19"/>
      <c r="T31" s="19"/>
      <c r="U31" s="19"/>
      <c r="V31" s="19"/>
      <c r="W31" s="19"/>
      <c r="X31" s="19"/>
    </row>
    <row r="32" spans="1:24">
      <c r="A32" s="51"/>
      <c r="B32" s="19"/>
      <c r="C32" s="19"/>
      <c r="D32" s="19"/>
      <c r="E32" s="19"/>
      <c r="F32" s="19"/>
      <c r="G32" s="19"/>
      <c r="H32" s="19"/>
      <c r="I32" s="19"/>
      <c r="J32" s="19"/>
      <c r="K32" s="19"/>
      <c r="L32" s="19"/>
      <c r="M32" s="19"/>
      <c r="N32" s="19"/>
      <c r="O32" s="19"/>
      <c r="P32" s="19"/>
      <c r="Q32" s="19"/>
      <c r="R32" s="19"/>
      <c r="S32" s="19"/>
      <c r="T32" s="19"/>
      <c r="U32" s="19"/>
      <c r="V32" s="19"/>
      <c r="W32" s="19"/>
      <c r="X32" s="19"/>
    </row>
  </sheetData>
  <pageMargins left="0.7" right="0.7" top="0.75" bottom="0.75" header="0.3" footer="0.3"/>
  <pageSetup paperSize="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D56857-68C5-4745-AD80-A97665ED8C6C}">
  <sheetPr codeName="Ark8"/>
  <dimension ref="A1:C515"/>
  <sheetViews>
    <sheetView workbookViewId="0"/>
  </sheetViews>
  <sheetFormatPr baseColWidth="10" defaultColWidth="9.109375" defaultRowHeight="13.2"/>
  <cols>
    <col min="1" max="1" width="24" style="2" customWidth="1"/>
    <col min="2" max="2" width="26.44140625" style="2" customWidth="1"/>
    <col min="3" max="3" width="16.5546875" style="2" customWidth="1"/>
    <col min="4" max="16384" width="9.109375" style="2"/>
  </cols>
  <sheetData>
    <row r="1" spans="1:3" ht="15.6">
      <c r="A1" s="1" t="s">
        <v>0</v>
      </c>
      <c r="B1" s="1" t="s">
        <v>27</v>
      </c>
    </row>
    <row r="2" spans="1:3" customFormat="1" ht="15.6">
      <c r="A2" s="1" t="s">
        <v>2</v>
      </c>
      <c r="B2" t="s">
        <v>3</v>
      </c>
    </row>
    <row r="3" spans="1:3" customFormat="1" ht="15.6">
      <c r="A3" s="1" t="s">
        <v>4</v>
      </c>
      <c r="B3" t="s">
        <v>28</v>
      </c>
    </row>
    <row r="4" spans="1:3" customFormat="1" ht="14.4"/>
    <row r="5" spans="1:3" customFormat="1" ht="14.4"/>
    <row r="8" spans="1:3" ht="14.4">
      <c r="A8" s="2" t="s">
        <v>21</v>
      </c>
      <c r="B8" t="s">
        <v>26</v>
      </c>
    </row>
    <row r="9" spans="1:3" ht="14.4">
      <c r="A9">
        <v>6.9</v>
      </c>
      <c r="B9">
        <v>1.08</v>
      </c>
      <c r="C9"/>
    </row>
    <row r="10" spans="1:3" ht="14.4">
      <c r="A10">
        <v>9.9</v>
      </c>
      <c r="B10">
        <v>1.41</v>
      </c>
      <c r="C10"/>
    </row>
    <row r="11" spans="1:3" ht="14.4">
      <c r="A11">
        <v>8.5</v>
      </c>
      <c r="B11">
        <v>1.28</v>
      </c>
      <c r="C11"/>
    </row>
    <row r="12" spans="1:3" ht="14.4">
      <c r="A12">
        <v>11.4</v>
      </c>
      <c r="B12">
        <v>1.8</v>
      </c>
      <c r="C12"/>
    </row>
    <row r="13" spans="1:3" ht="14.4">
      <c r="A13">
        <v>11.7</v>
      </c>
      <c r="B13">
        <v>1.73</v>
      </c>
      <c r="C13"/>
    </row>
    <row r="14" spans="1:3" ht="14.4">
      <c r="A14">
        <v>13.7</v>
      </c>
      <c r="B14">
        <v>1.36</v>
      </c>
      <c r="C14"/>
    </row>
    <row r="15" spans="1:3" ht="14.4">
      <c r="A15">
        <v>13</v>
      </c>
      <c r="B15">
        <v>2.6</v>
      </c>
      <c r="C15"/>
    </row>
    <row r="16" spans="1:3" ht="14.4">
      <c r="A16">
        <v>7.7</v>
      </c>
      <c r="B16">
        <v>0.95</v>
      </c>
      <c r="C16"/>
    </row>
    <row r="17" spans="1:3" ht="14.4">
      <c r="A17">
        <v>9.1999999999999993</v>
      </c>
      <c r="B17">
        <v>1.2</v>
      </c>
      <c r="C17"/>
    </row>
    <row r="18" spans="1:3" ht="14.4">
      <c r="A18">
        <v>11.8</v>
      </c>
      <c r="B18">
        <v>1.68</v>
      </c>
      <c r="C18"/>
    </row>
    <row r="19" spans="1:3" ht="14.4">
      <c r="A19">
        <v>6.5</v>
      </c>
      <c r="B19">
        <v>0.68</v>
      </c>
      <c r="C19"/>
    </row>
    <row r="20" spans="1:3" ht="14.4">
      <c r="A20">
        <v>5.9</v>
      </c>
      <c r="B20">
        <v>0.68</v>
      </c>
      <c r="C20"/>
    </row>
    <row r="21" spans="1:3" ht="14.4">
      <c r="A21">
        <v>12.3</v>
      </c>
      <c r="B21">
        <v>1.5</v>
      </c>
      <c r="C21"/>
    </row>
    <row r="22" spans="1:3" ht="14.4">
      <c r="A22">
        <v>8.8000000000000007</v>
      </c>
      <c r="B22">
        <v>0.74</v>
      </c>
      <c r="C22"/>
    </row>
    <row r="23" spans="1:3" ht="14.4">
      <c r="A23">
        <v>15.5</v>
      </c>
      <c r="B23">
        <v>2.31</v>
      </c>
      <c r="C23"/>
    </row>
    <row r="24" spans="1:3" ht="14.4">
      <c r="A24">
        <v>15.7</v>
      </c>
      <c r="B24">
        <v>2.2400000000000002</v>
      </c>
      <c r="C24"/>
    </row>
    <row r="25" spans="1:3" ht="14.4">
      <c r="A25">
        <v>13.6</v>
      </c>
      <c r="B25">
        <v>1.76</v>
      </c>
      <c r="C25"/>
    </row>
    <row r="26" spans="1:3" ht="14.4">
      <c r="A26">
        <v>9.8000000000000007</v>
      </c>
      <c r="B26">
        <v>1.22</v>
      </c>
      <c r="C26"/>
    </row>
    <row r="27" spans="1:3" ht="14.4">
      <c r="A27">
        <v>12.8</v>
      </c>
      <c r="B27">
        <v>1.59</v>
      </c>
      <c r="C27"/>
    </row>
    <row r="28" spans="1:3" ht="14.4">
      <c r="A28">
        <v>19</v>
      </c>
      <c r="B28">
        <v>2.74</v>
      </c>
      <c r="C28"/>
    </row>
    <row r="29" spans="1:3" ht="14.4">
      <c r="A29">
        <v>9.8000000000000007</v>
      </c>
      <c r="B29">
        <v>1.27</v>
      </c>
      <c r="C29"/>
    </row>
    <row r="30" spans="1:3" ht="14.4">
      <c r="A30">
        <v>8.9</v>
      </c>
      <c r="B30">
        <v>0.88</v>
      </c>
      <c r="C30"/>
    </row>
    <row r="31" spans="1:3" ht="14.4">
      <c r="A31">
        <v>13.5</v>
      </c>
      <c r="B31">
        <v>1.62</v>
      </c>
      <c r="C31"/>
    </row>
    <row r="32" spans="1:3" ht="14.4">
      <c r="A32">
        <v>6.8</v>
      </c>
      <c r="B32">
        <v>0.68</v>
      </c>
      <c r="C32"/>
    </row>
    <row r="33" spans="1:3" ht="14.4">
      <c r="A33">
        <v>11</v>
      </c>
      <c r="B33">
        <v>1.43</v>
      </c>
      <c r="C33"/>
    </row>
    <row r="34" spans="1:3" ht="14.4">
      <c r="A34">
        <v>12.5</v>
      </c>
      <c r="B34">
        <v>1.89</v>
      </c>
      <c r="C34"/>
    </row>
    <row r="35" spans="1:3" ht="14.4">
      <c r="A35">
        <v>11.9</v>
      </c>
      <c r="B35">
        <v>1.45</v>
      </c>
      <c r="C35"/>
    </row>
    <row r="36" spans="1:3" ht="14.4">
      <c r="A36">
        <v>12.1</v>
      </c>
      <c r="B36">
        <v>0.99</v>
      </c>
      <c r="C36"/>
    </row>
    <row r="37" spans="1:3" ht="14.4">
      <c r="A37">
        <v>12.4</v>
      </c>
      <c r="B37">
        <v>1.45</v>
      </c>
      <c r="C37"/>
    </row>
    <row r="38" spans="1:3" ht="14.4">
      <c r="A38">
        <v>14</v>
      </c>
      <c r="B38">
        <v>0.18</v>
      </c>
      <c r="C38"/>
    </row>
    <row r="39" spans="1:3" ht="14.4">
      <c r="A39">
        <v>12.4</v>
      </c>
      <c r="B39">
        <v>1.35</v>
      </c>
      <c r="C39"/>
    </row>
    <row r="40" spans="1:3" ht="14.4">
      <c r="A40">
        <v>13.9</v>
      </c>
      <c r="B40">
        <v>1.62</v>
      </c>
      <c r="C40"/>
    </row>
    <row r="41" spans="1:3" ht="14.4">
      <c r="A41">
        <v>16.399999999999999</v>
      </c>
      <c r="B41">
        <v>1.48</v>
      </c>
      <c r="C41"/>
    </row>
    <row r="42" spans="1:3" ht="14.4">
      <c r="A42">
        <v>14.1</v>
      </c>
      <c r="B42">
        <v>1.61</v>
      </c>
      <c r="C42"/>
    </row>
    <row r="43" spans="1:3" ht="14.4">
      <c r="A43">
        <v>14</v>
      </c>
      <c r="B43">
        <v>0.91</v>
      </c>
      <c r="C43"/>
    </row>
    <row r="44" spans="1:3" ht="14.4">
      <c r="A44">
        <v>13.2</v>
      </c>
      <c r="B44">
        <v>1.01</v>
      </c>
      <c r="C44"/>
    </row>
    <row r="45" spans="1:3" ht="14.4">
      <c r="A45">
        <v>13</v>
      </c>
      <c r="B45">
        <v>1.1399999999999999</v>
      </c>
      <c r="C45"/>
    </row>
    <row r="46" spans="1:3" ht="14.4">
      <c r="A46">
        <v>11.9</v>
      </c>
      <c r="B46">
        <v>1.34</v>
      </c>
      <c r="C46"/>
    </row>
    <row r="47" spans="1:3" ht="14.4">
      <c r="A47">
        <v>14.5</v>
      </c>
      <c r="B47">
        <v>1.69</v>
      </c>
      <c r="C47"/>
    </row>
    <row r="48" spans="1:3" ht="14.4">
      <c r="A48">
        <v>12.7</v>
      </c>
      <c r="B48">
        <v>1.2</v>
      </c>
      <c r="C48"/>
    </row>
    <row r="49" spans="1:3" ht="14.4">
      <c r="A49">
        <v>11.5</v>
      </c>
      <c r="B49">
        <v>1.05</v>
      </c>
      <c r="C49"/>
    </row>
    <row r="50" spans="1:3" ht="14.4">
      <c r="A50">
        <v>12.7</v>
      </c>
      <c r="B50">
        <v>1.42</v>
      </c>
      <c r="C50"/>
    </row>
    <row r="51" spans="1:3" ht="14.4">
      <c r="A51">
        <v>11.8</v>
      </c>
      <c r="B51">
        <v>1.58</v>
      </c>
      <c r="C51"/>
    </row>
    <row r="52" spans="1:3" ht="14.4">
      <c r="A52">
        <v>14.8</v>
      </c>
      <c r="B52">
        <v>1.76</v>
      </c>
      <c r="C52"/>
    </row>
    <row r="53" spans="1:3" ht="14.4">
      <c r="A53">
        <v>10.6</v>
      </c>
      <c r="B53">
        <v>1.02</v>
      </c>
      <c r="C53"/>
    </row>
    <row r="54" spans="1:3" ht="14.4">
      <c r="A54">
        <v>10.4</v>
      </c>
      <c r="B54">
        <v>1.1399999999999999</v>
      </c>
      <c r="C54"/>
    </row>
    <row r="55" spans="1:3" ht="14.4">
      <c r="A55">
        <v>14.6</v>
      </c>
      <c r="B55">
        <v>1.55</v>
      </c>
      <c r="C55"/>
    </row>
    <row r="56" spans="1:3" ht="14.4">
      <c r="A56">
        <v>9.8000000000000007</v>
      </c>
      <c r="B56">
        <v>0.83</v>
      </c>
      <c r="C56"/>
    </row>
    <row r="57" spans="1:3" ht="14.4">
      <c r="A57">
        <v>17</v>
      </c>
      <c r="B57">
        <v>2.1</v>
      </c>
      <c r="C57"/>
    </row>
    <row r="58" spans="1:3" ht="14.4">
      <c r="A58">
        <v>13.4</v>
      </c>
      <c r="B58">
        <v>1.41</v>
      </c>
      <c r="C58"/>
    </row>
    <row r="59" spans="1:3" ht="14.4">
      <c r="A59">
        <v>13.7</v>
      </c>
      <c r="B59">
        <v>1.64</v>
      </c>
      <c r="C59"/>
    </row>
    <row r="60" spans="1:3" ht="14.4">
      <c r="A60">
        <v>15.2</v>
      </c>
      <c r="B60">
        <v>1.74</v>
      </c>
      <c r="C60"/>
    </row>
    <row r="61" spans="1:3" ht="14.4">
      <c r="A61">
        <v>8.5</v>
      </c>
      <c r="B61">
        <v>1.31</v>
      </c>
      <c r="C61"/>
    </row>
    <row r="62" spans="1:3" ht="14.4">
      <c r="A62">
        <v>14.1</v>
      </c>
      <c r="B62">
        <v>1.1599999999999999</v>
      </c>
      <c r="C62"/>
    </row>
    <row r="63" spans="1:3" ht="14.4">
      <c r="A63">
        <v>11.4</v>
      </c>
      <c r="B63">
        <v>1.05</v>
      </c>
      <c r="C63"/>
    </row>
    <row r="64" spans="1:3" ht="14.4">
      <c r="A64">
        <v>11.3</v>
      </c>
      <c r="B64">
        <v>1.19</v>
      </c>
      <c r="C64"/>
    </row>
    <row r="65" spans="1:3" ht="14.4">
      <c r="A65">
        <v>17.7</v>
      </c>
      <c r="B65">
        <v>1.53</v>
      </c>
      <c r="C65"/>
    </row>
    <row r="66" spans="1:3" ht="14.4">
      <c r="A66">
        <v>11.2</v>
      </c>
      <c r="B66">
        <v>1.51</v>
      </c>
      <c r="C66"/>
    </row>
    <row r="67" spans="1:3" ht="14.4">
      <c r="A67">
        <v>13.2</v>
      </c>
      <c r="B67">
        <v>1.1000000000000001</v>
      </c>
      <c r="C67"/>
    </row>
    <row r="68" spans="1:3" ht="14.4">
      <c r="A68">
        <v>20.399999999999999</v>
      </c>
      <c r="B68">
        <v>1.34</v>
      </c>
      <c r="C68"/>
    </row>
    <row r="69" spans="1:3" ht="14.4">
      <c r="A69">
        <v>11.5</v>
      </c>
      <c r="B69">
        <v>1.06</v>
      </c>
      <c r="C69"/>
    </row>
    <row r="70" spans="1:3" ht="14.4">
      <c r="A70">
        <v>16.5</v>
      </c>
      <c r="B70">
        <v>2.2200000000000002</v>
      </c>
      <c r="C70"/>
    </row>
    <row r="71" spans="1:3" ht="14.4">
      <c r="A71">
        <v>12.6</v>
      </c>
      <c r="B71">
        <v>0.09</v>
      </c>
      <c r="C71"/>
    </row>
    <row r="72" spans="1:3" ht="14.4">
      <c r="A72">
        <v>11.7</v>
      </c>
      <c r="B72">
        <v>1.38</v>
      </c>
      <c r="C72"/>
    </row>
    <row r="73" spans="1:3" ht="14.4">
      <c r="A73">
        <v>13.2</v>
      </c>
      <c r="B73">
        <v>1.1000000000000001</v>
      </c>
      <c r="C73"/>
    </row>
    <row r="74" spans="1:3" ht="14.4">
      <c r="A74">
        <v>11.3</v>
      </c>
      <c r="B74">
        <v>1.25</v>
      </c>
      <c r="C74"/>
    </row>
    <row r="75" spans="1:3" ht="14.4">
      <c r="A75">
        <v>15</v>
      </c>
      <c r="B75">
        <v>1.51</v>
      </c>
      <c r="C75"/>
    </row>
    <row r="76" spans="1:3" ht="14.4">
      <c r="A76">
        <v>15.1</v>
      </c>
      <c r="B76">
        <v>1.58</v>
      </c>
      <c r="C76"/>
    </row>
    <row r="77" spans="1:3" ht="14.4">
      <c r="A77">
        <v>16.2</v>
      </c>
      <c r="B77">
        <v>1.45</v>
      </c>
      <c r="C77"/>
    </row>
    <row r="78" spans="1:3" ht="14.4">
      <c r="A78">
        <v>11.9</v>
      </c>
      <c r="B78">
        <v>1.47</v>
      </c>
      <c r="C78"/>
    </row>
    <row r="79" spans="1:3" ht="14.4">
      <c r="A79">
        <v>11.1</v>
      </c>
      <c r="B79">
        <v>0.83</v>
      </c>
      <c r="C79"/>
    </row>
    <row r="80" spans="1:3" ht="14.4">
      <c r="A80">
        <v>12.9</v>
      </c>
      <c r="B80">
        <v>1.36</v>
      </c>
      <c r="C80"/>
    </row>
    <row r="81" spans="1:3" ht="14.4">
      <c r="A81">
        <v>14.5</v>
      </c>
      <c r="B81">
        <v>0.89</v>
      </c>
      <c r="C81"/>
    </row>
    <row r="82" spans="1:3" ht="14.4">
      <c r="A82">
        <v>18.600000000000001</v>
      </c>
      <c r="B82">
        <v>2.13</v>
      </c>
      <c r="C82"/>
    </row>
    <row r="83" spans="1:3" ht="14.4">
      <c r="A83">
        <v>11.1</v>
      </c>
      <c r="B83">
        <v>1.33</v>
      </c>
      <c r="C83"/>
    </row>
    <row r="84" spans="1:3" ht="14.4">
      <c r="A84">
        <v>14</v>
      </c>
      <c r="B84">
        <v>1.29</v>
      </c>
      <c r="C84"/>
    </row>
    <row r="85" spans="1:3" ht="14.4">
      <c r="A85">
        <v>13.6</v>
      </c>
      <c r="B85">
        <v>0.93</v>
      </c>
      <c r="C85"/>
    </row>
    <row r="86" spans="1:3" ht="14.4">
      <c r="A86">
        <v>17.8</v>
      </c>
      <c r="B86">
        <v>1.93</v>
      </c>
      <c r="C86"/>
    </row>
    <row r="87" spans="1:3" ht="14.4">
      <c r="A87">
        <v>16.2</v>
      </c>
      <c r="B87">
        <v>2.06</v>
      </c>
      <c r="C87"/>
    </row>
    <row r="88" spans="1:3" ht="14.4">
      <c r="A88">
        <v>12.4</v>
      </c>
      <c r="B88">
        <v>1.2</v>
      </c>
      <c r="C88"/>
    </row>
    <row r="89" spans="1:3" ht="14.4">
      <c r="A89">
        <v>14.6</v>
      </c>
      <c r="B89">
        <v>1.61</v>
      </c>
      <c r="C89"/>
    </row>
    <row r="90" spans="1:3" ht="14.4">
      <c r="A90">
        <v>13.3</v>
      </c>
      <c r="B90">
        <v>1.62</v>
      </c>
      <c r="C90"/>
    </row>
    <row r="91" spans="1:3" ht="14.4">
      <c r="A91">
        <v>13.2</v>
      </c>
      <c r="B91">
        <v>1.38</v>
      </c>
      <c r="C91"/>
    </row>
    <row r="92" spans="1:3" ht="14.4">
      <c r="A92">
        <v>12.9</v>
      </c>
      <c r="B92">
        <v>1.1399999999999999</v>
      </c>
      <c r="C92"/>
    </row>
    <row r="93" spans="1:3" ht="14.4">
      <c r="A93">
        <v>13.6</v>
      </c>
      <c r="B93">
        <v>1.24</v>
      </c>
      <c r="C93"/>
    </row>
    <row r="94" spans="1:3">
      <c r="A94" s="2">
        <v>14.4</v>
      </c>
      <c r="B94" s="5">
        <v>1.52</v>
      </c>
      <c r="C94" s="50"/>
    </row>
    <row r="95" spans="1:3">
      <c r="A95" s="2">
        <v>13.2</v>
      </c>
      <c r="B95" s="5">
        <v>1.56</v>
      </c>
      <c r="C95" s="50"/>
    </row>
    <row r="96" spans="1:3">
      <c r="A96" s="2">
        <v>15.8</v>
      </c>
      <c r="B96" s="5">
        <v>1.74</v>
      </c>
      <c r="C96" s="50"/>
    </row>
    <row r="97" spans="1:3">
      <c r="A97" s="2">
        <v>12.5</v>
      </c>
      <c r="B97" s="5">
        <v>1.45</v>
      </c>
      <c r="C97" s="50"/>
    </row>
    <row r="98" spans="1:3">
      <c r="A98" s="2">
        <v>12.3</v>
      </c>
      <c r="B98" s="5">
        <v>1.39</v>
      </c>
      <c r="C98" s="50"/>
    </row>
    <row r="99" spans="1:3">
      <c r="A99" s="2">
        <v>10.8</v>
      </c>
      <c r="B99" s="5">
        <v>1.6</v>
      </c>
      <c r="C99" s="50"/>
    </row>
    <row r="100" spans="1:3">
      <c r="A100" s="2">
        <v>15.1</v>
      </c>
      <c r="B100" s="5">
        <v>1.52</v>
      </c>
      <c r="C100" s="50"/>
    </row>
    <row r="101" spans="1:3">
      <c r="A101" s="2">
        <v>9.6999999999999993</v>
      </c>
      <c r="B101" s="5">
        <v>-5.76</v>
      </c>
      <c r="C101" s="50"/>
    </row>
    <row r="102" spans="1:3">
      <c r="A102" s="2">
        <v>15.1</v>
      </c>
      <c r="B102" s="5">
        <v>1.52</v>
      </c>
      <c r="C102" s="50"/>
    </row>
    <row r="103" spans="1:3">
      <c r="A103" s="2">
        <v>11.6</v>
      </c>
      <c r="B103" s="50">
        <v>1.87</v>
      </c>
      <c r="C103" s="50"/>
    </row>
    <row r="104" spans="1:3">
      <c r="A104" s="2">
        <v>7.2</v>
      </c>
      <c r="B104" s="50">
        <v>1.39</v>
      </c>
      <c r="C104" s="50"/>
    </row>
    <row r="105" spans="1:3">
      <c r="A105" s="2">
        <v>11.6</v>
      </c>
      <c r="B105" s="50">
        <v>1.66</v>
      </c>
      <c r="C105" s="50"/>
    </row>
    <row r="106" spans="1:3">
      <c r="A106" s="2">
        <v>13.1</v>
      </c>
      <c r="B106" s="2">
        <v>1.08</v>
      </c>
    </row>
    <row r="107" spans="1:3">
      <c r="A107" s="2">
        <v>13.2</v>
      </c>
      <c r="B107" s="2">
        <v>2.71</v>
      </c>
    </row>
    <row r="108" spans="1:3">
      <c r="A108" s="2">
        <v>9.3000000000000007</v>
      </c>
      <c r="B108" s="2">
        <v>1.1599999999999999</v>
      </c>
    </row>
    <row r="109" spans="1:3">
      <c r="A109" s="2">
        <v>8.1</v>
      </c>
      <c r="B109" s="2">
        <v>1.07</v>
      </c>
    </row>
    <row r="110" spans="1:3">
      <c r="A110" s="2">
        <v>9.1999999999999993</v>
      </c>
      <c r="B110" s="2">
        <v>1.32</v>
      </c>
    </row>
    <row r="111" spans="1:3">
      <c r="A111" s="2">
        <v>12.5</v>
      </c>
      <c r="B111" s="2">
        <v>1.84</v>
      </c>
    </row>
    <row r="112" spans="1:3">
      <c r="A112" s="2">
        <v>6.8</v>
      </c>
      <c r="B112" s="2">
        <v>0.67</v>
      </c>
    </row>
    <row r="113" spans="1:2">
      <c r="A113" s="2">
        <v>6.1</v>
      </c>
      <c r="B113" s="2">
        <v>0.72</v>
      </c>
    </row>
    <row r="114" spans="1:2">
      <c r="A114" s="2">
        <v>12.4</v>
      </c>
      <c r="B114" s="2">
        <v>1.5</v>
      </c>
    </row>
    <row r="115" spans="1:2">
      <c r="A115" s="2">
        <v>9.8000000000000007</v>
      </c>
      <c r="B115" s="2">
        <v>0.97</v>
      </c>
    </row>
    <row r="116" spans="1:2">
      <c r="A116" s="2">
        <v>15.6</v>
      </c>
      <c r="B116" s="2">
        <v>2.35</v>
      </c>
    </row>
    <row r="117" spans="1:2">
      <c r="A117" s="2">
        <v>10.1</v>
      </c>
      <c r="B117" s="2">
        <v>1.1599999999999999</v>
      </c>
    </row>
    <row r="118" spans="1:2">
      <c r="A118" s="2">
        <v>16.100000000000001</v>
      </c>
      <c r="B118" s="2">
        <v>2.27</v>
      </c>
    </row>
    <row r="119" spans="1:2">
      <c r="A119" s="2">
        <v>13.4</v>
      </c>
      <c r="B119" s="2">
        <v>1.69</v>
      </c>
    </row>
    <row r="120" spans="1:2">
      <c r="A120" s="2">
        <v>17.899999999999999</v>
      </c>
      <c r="B120" s="2">
        <v>2.56</v>
      </c>
    </row>
    <row r="121" spans="1:2">
      <c r="A121" s="2">
        <v>13</v>
      </c>
      <c r="B121" s="2">
        <v>1.46</v>
      </c>
    </row>
    <row r="122" spans="1:2">
      <c r="A122" s="2">
        <v>10.3</v>
      </c>
      <c r="B122" s="2">
        <v>1.17</v>
      </c>
    </row>
    <row r="123" spans="1:2">
      <c r="A123" s="2">
        <v>12.9</v>
      </c>
      <c r="B123" s="2">
        <v>1.55</v>
      </c>
    </row>
    <row r="124" spans="1:2">
      <c r="A124" s="2">
        <v>9.9</v>
      </c>
      <c r="B124" s="2">
        <v>1.03</v>
      </c>
    </row>
    <row r="125" spans="1:2">
      <c r="A125" s="2">
        <v>6.6</v>
      </c>
      <c r="B125" s="2">
        <v>0.66</v>
      </c>
    </row>
    <row r="126" spans="1:2">
      <c r="A126" s="2">
        <v>11.1</v>
      </c>
      <c r="B126" s="2">
        <v>1.23</v>
      </c>
    </row>
    <row r="127" spans="1:2">
      <c r="A127" s="2">
        <v>13</v>
      </c>
      <c r="B127" s="2">
        <v>1.41</v>
      </c>
    </row>
    <row r="128" spans="1:2">
      <c r="A128" s="2">
        <v>12.2</v>
      </c>
      <c r="B128" s="2">
        <v>1.29</v>
      </c>
    </row>
    <row r="129" spans="1:2">
      <c r="A129" s="2">
        <v>12</v>
      </c>
      <c r="B129" s="2">
        <v>1.01</v>
      </c>
    </row>
    <row r="130" spans="1:2">
      <c r="A130" s="2">
        <v>12.4</v>
      </c>
      <c r="B130" s="2">
        <v>1.18</v>
      </c>
    </row>
    <row r="131" spans="1:2">
      <c r="A131" s="2">
        <v>12.1</v>
      </c>
      <c r="B131" s="2">
        <v>1.19</v>
      </c>
    </row>
    <row r="132" spans="1:2">
      <c r="A132" s="2">
        <v>13.4</v>
      </c>
      <c r="B132" s="2">
        <v>1.19</v>
      </c>
    </row>
    <row r="133" spans="1:2">
      <c r="A133" s="2">
        <v>13.1</v>
      </c>
      <c r="B133" s="2">
        <v>1.79</v>
      </c>
    </row>
    <row r="134" spans="1:2">
      <c r="A134" s="2">
        <v>12.8</v>
      </c>
      <c r="B134" s="2">
        <v>1.18</v>
      </c>
    </row>
    <row r="135" spans="1:2">
      <c r="A135" s="2">
        <v>13.3</v>
      </c>
      <c r="B135" s="2">
        <v>1.1299999999999999</v>
      </c>
    </row>
    <row r="136" spans="1:2">
      <c r="A136" s="2">
        <v>14.4</v>
      </c>
      <c r="B136" s="2">
        <v>1.1100000000000001</v>
      </c>
    </row>
    <row r="137" spans="1:2">
      <c r="A137" s="2">
        <v>12.4</v>
      </c>
      <c r="B137" s="2">
        <v>1.74</v>
      </c>
    </row>
    <row r="138" spans="1:2">
      <c r="A138" s="2">
        <v>12.8</v>
      </c>
      <c r="B138" s="2">
        <v>1.19</v>
      </c>
    </row>
    <row r="139" spans="1:2">
      <c r="A139" s="2">
        <v>13.1</v>
      </c>
      <c r="B139" s="2">
        <v>1.1100000000000001</v>
      </c>
    </row>
    <row r="140" spans="1:2">
      <c r="A140" s="2">
        <v>11.6</v>
      </c>
      <c r="B140" s="2">
        <v>1.06</v>
      </c>
    </row>
    <row r="141" spans="1:2">
      <c r="A141" s="2">
        <v>12.6</v>
      </c>
      <c r="B141" s="2">
        <v>1.2</v>
      </c>
    </row>
    <row r="142" spans="1:2">
      <c r="A142" s="2">
        <v>15.1</v>
      </c>
      <c r="B142" s="2">
        <v>1.99</v>
      </c>
    </row>
    <row r="143" spans="1:2">
      <c r="A143" s="2">
        <v>10.7</v>
      </c>
      <c r="B143" s="2">
        <v>0.69</v>
      </c>
    </row>
    <row r="144" spans="1:2">
      <c r="A144" s="2">
        <v>15.6</v>
      </c>
      <c r="B144" s="2">
        <v>1.07</v>
      </c>
    </row>
    <row r="145" spans="1:2">
      <c r="A145" s="2">
        <v>10.1</v>
      </c>
      <c r="B145" s="2">
        <v>0.65</v>
      </c>
    </row>
    <row r="146" spans="1:2">
      <c r="A146" s="2">
        <v>15.3</v>
      </c>
      <c r="B146" s="2">
        <v>1.2</v>
      </c>
    </row>
    <row r="147" spans="1:2">
      <c r="A147" s="2">
        <v>13.3</v>
      </c>
      <c r="B147" s="2">
        <v>1.05</v>
      </c>
    </row>
    <row r="148" spans="1:2">
      <c r="A148" s="2">
        <v>14.5</v>
      </c>
      <c r="B148" s="2">
        <v>1.38</v>
      </c>
    </row>
    <row r="149" spans="1:2">
      <c r="A149" s="2">
        <v>16.7</v>
      </c>
      <c r="B149" s="2">
        <v>1.45</v>
      </c>
    </row>
    <row r="150" spans="1:2">
      <c r="A150" s="2">
        <v>14.4</v>
      </c>
      <c r="B150" s="2">
        <v>1.3</v>
      </c>
    </row>
    <row r="151" spans="1:2">
      <c r="A151" s="2">
        <v>11.9</v>
      </c>
      <c r="B151" s="2">
        <v>1.28</v>
      </c>
    </row>
    <row r="152" spans="1:2">
      <c r="A152" s="2">
        <v>13.5</v>
      </c>
      <c r="B152" s="2">
        <v>1.1200000000000001</v>
      </c>
    </row>
    <row r="153" spans="1:2">
      <c r="A153" s="2">
        <v>12.7</v>
      </c>
      <c r="B153" s="2">
        <v>0.95</v>
      </c>
    </row>
    <row r="154" spans="1:2">
      <c r="A154" s="2">
        <v>14.9</v>
      </c>
      <c r="B154" s="2">
        <v>1.69</v>
      </c>
    </row>
    <row r="155" spans="1:2">
      <c r="A155" s="2">
        <v>11.5</v>
      </c>
      <c r="B155" s="2">
        <v>1.55</v>
      </c>
    </row>
    <row r="156" spans="1:2">
      <c r="A156" s="2">
        <v>22.9</v>
      </c>
      <c r="B156" s="2">
        <v>1.67</v>
      </c>
    </row>
    <row r="157" spans="1:2">
      <c r="A157" s="2">
        <v>17.899999999999999</v>
      </c>
      <c r="B157" s="2">
        <v>1.77</v>
      </c>
    </row>
    <row r="158" spans="1:2">
      <c r="A158" s="2">
        <v>11.1</v>
      </c>
      <c r="B158" s="2">
        <v>1.32</v>
      </c>
    </row>
    <row r="159" spans="1:2">
      <c r="A159" s="2">
        <v>12</v>
      </c>
      <c r="B159" s="2">
        <v>1.27</v>
      </c>
    </row>
    <row r="160" spans="1:2">
      <c r="A160" s="2">
        <v>11.5</v>
      </c>
      <c r="B160" s="2">
        <v>0.9</v>
      </c>
    </row>
    <row r="161" spans="1:2">
      <c r="A161" s="2">
        <v>17.8</v>
      </c>
      <c r="B161" s="2">
        <v>1.36</v>
      </c>
    </row>
    <row r="162" spans="1:2">
      <c r="A162" s="2">
        <v>12.4</v>
      </c>
      <c r="B162" s="2">
        <v>-0.16</v>
      </c>
    </row>
    <row r="163" spans="1:2">
      <c r="A163" s="2">
        <v>13.7</v>
      </c>
      <c r="B163" s="2">
        <v>1.44</v>
      </c>
    </row>
    <row r="164" spans="1:2">
      <c r="A164" s="2">
        <v>13.9</v>
      </c>
      <c r="B164" s="2">
        <v>0.76</v>
      </c>
    </row>
    <row r="165" spans="1:2">
      <c r="A165" s="2">
        <v>13.5</v>
      </c>
      <c r="B165" s="2">
        <v>1.31</v>
      </c>
    </row>
    <row r="166" spans="1:2">
      <c r="A166" s="2">
        <v>10.6</v>
      </c>
      <c r="B166" s="2">
        <v>1.32</v>
      </c>
    </row>
    <row r="167" spans="1:2">
      <c r="A167" s="2">
        <v>12.4</v>
      </c>
      <c r="B167" s="2">
        <v>0.99</v>
      </c>
    </row>
    <row r="168" spans="1:2">
      <c r="A168" s="2">
        <v>17</v>
      </c>
      <c r="B168" s="2">
        <v>2.52</v>
      </c>
    </row>
    <row r="169" spans="1:2">
      <c r="A169" s="2">
        <v>11.2</v>
      </c>
      <c r="B169" s="2">
        <v>1.1499999999999999</v>
      </c>
    </row>
    <row r="170" spans="1:2">
      <c r="A170" s="2">
        <v>16.2</v>
      </c>
      <c r="B170" s="2">
        <v>1.53</v>
      </c>
    </row>
    <row r="171" spans="1:2">
      <c r="A171" s="2">
        <v>12.1</v>
      </c>
      <c r="B171" s="2">
        <v>1.7</v>
      </c>
    </row>
    <row r="172" spans="1:2">
      <c r="A172" s="2">
        <v>11.4</v>
      </c>
      <c r="B172" s="2">
        <v>0.7</v>
      </c>
    </row>
    <row r="173" spans="1:2">
      <c r="A173" s="2">
        <v>14.3</v>
      </c>
      <c r="B173" s="2">
        <v>0.85</v>
      </c>
    </row>
    <row r="174" spans="1:2">
      <c r="A174" s="2">
        <v>14.9</v>
      </c>
      <c r="B174" s="2">
        <v>1.24</v>
      </c>
    </row>
    <row r="175" spans="1:2">
      <c r="A175" s="2">
        <v>12.7</v>
      </c>
      <c r="B175" s="2">
        <v>1.27</v>
      </c>
    </row>
    <row r="176" spans="1:2">
      <c r="A176" s="2">
        <v>15.9</v>
      </c>
      <c r="B176" s="2">
        <v>1.06</v>
      </c>
    </row>
    <row r="177" spans="1:2">
      <c r="A177" s="2">
        <v>10.5</v>
      </c>
      <c r="B177" s="2">
        <v>0.78</v>
      </c>
    </row>
    <row r="178" spans="1:2">
      <c r="A178" s="2">
        <v>18.5</v>
      </c>
      <c r="B178" s="2">
        <v>1.44</v>
      </c>
    </row>
    <row r="179" spans="1:2">
      <c r="A179" s="2">
        <v>17.3</v>
      </c>
      <c r="B179" s="2">
        <v>1.48</v>
      </c>
    </row>
    <row r="180" spans="1:2">
      <c r="A180" s="2">
        <v>15.4</v>
      </c>
      <c r="B180" s="2">
        <v>1.2</v>
      </c>
    </row>
    <row r="181" spans="1:2">
      <c r="A181" s="2">
        <v>14.4</v>
      </c>
      <c r="B181" s="2">
        <v>1.19</v>
      </c>
    </row>
    <row r="182" spans="1:2">
      <c r="A182" s="2">
        <v>14.8</v>
      </c>
      <c r="B182" s="2">
        <v>1.1499999999999999</v>
      </c>
    </row>
    <row r="183" spans="1:2">
      <c r="A183" s="2">
        <v>12.2</v>
      </c>
      <c r="B183" s="2">
        <v>1</v>
      </c>
    </row>
    <row r="184" spans="1:2">
      <c r="A184" s="2">
        <v>14.4</v>
      </c>
      <c r="B184" s="2">
        <v>1.21</v>
      </c>
    </row>
    <row r="185" spans="1:2">
      <c r="A185" s="2">
        <v>12.8</v>
      </c>
      <c r="B185" s="2">
        <v>1.07</v>
      </c>
    </row>
    <row r="186" spans="1:2">
      <c r="A186" s="2">
        <v>13.6</v>
      </c>
      <c r="B186" s="2">
        <v>1.28</v>
      </c>
    </row>
    <row r="187" spans="1:2">
      <c r="A187" s="2">
        <v>12.9</v>
      </c>
      <c r="B187" s="2">
        <v>0.76</v>
      </c>
    </row>
    <row r="188" spans="1:2">
      <c r="A188" s="2">
        <v>13.4</v>
      </c>
      <c r="B188" s="2">
        <v>1.18</v>
      </c>
    </row>
    <row r="189" spans="1:2">
      <c r="A189" s="2">
        <v>14.6</v>
      </c>
      <c r="B189" s="2">
        <v>2.2999999999999998</v>
      </c>
    </row>
    <row r="190" spans="1:2">
      <c r="A190" s="2">
        <v>14.3</v>
      </c>
      <c r="B190" s="2">
        <v>1.42</v>
      </c>
    </row>
    <row r="191" spans="1:2">
      <c r="A191" s="2">
        <v>12.1</v>
      </c>
      <c r="B191" s="2">
        <v>1.22</v>
      </c>
    </row>
    <row r="192" spans="1:2">
      <c r="A192" s="2">
        <v>15.6</v>
      </c>
      <c r="B192" s="2">
        <v>0.98</v>
      </c>
    </row>
    <row r="193" spans="1:2">
      <c r="A193" s="2">
        <v>12.3</v>
      </c>
      <c r="B193" s="2">
        <v>1.26</v>
      </c>
    </row>
    <row r="194" spans="1:2">
      <c r="A194" s="2">
        <v>10.3</v>
      </c>
      <c r="B194" s="2">
        <v>1.54</v>
      </c>
    </row>
    <row r="195" spans="1:2">
      <c r="A195" s="2">
        <v>15.3</v>
      </c>
      <c r="B195" s="2">
        <v>1.53</v>
      </c>
    </row>
    <row r="196" spans="1:2">
      <c r="A196" s="2">
        <v>7.2</v>
      </c>
      <c r="B196" s="2">
        <v>1.23</v>
      </c>
    </row>
    <row r="197" spans="1:2">
      <c r="A197" s="2">
        <v>8.4</v>
      </c>
      <c r="B197" s="2">
        <v>1.24</v>
      </c>
    </row>
    <row r="198" spans="1:2">
      <c r="A198" s="2">
        <v>11.5</v>
      </c>
      <c r="B198" s="2">
        <v>1.56</v>
      </c>
    </row>
    <row r="199" spans="1:2">
      <c r="A199" s="2">
        <v>13</v>
      </c>
      <c r="B199" s="2">
        <v>1.41</v>
      </c>
    </row>
    <row r="200" spans="1:2">
      <c r="A200" s="2">
        <v>7.1</v>
      </c>
      <c r="B200" s="2">
        <v>1.29</v>
      </c>
    </row>
    <row r="201" spans="1:2">
      <c r="A201" s="2">
        <v>11.1</v>
      </c>
      <c r="B201" s="2">
        <v>1.18</v>
      </c>
    </row>
    <row r="202" spans="1:2">
      <c r="A202" s="2">
        <v>12.4</v>
      </c>
      <c r="B202" s="2">
        <v>1.96</v>
      </c>
    </row>
    <row r="203" spans="1:2">
      <c r="A203" s="2">
        <v>10</v>
      </c>
      <c r="B203" s="2">
        <v>1.07</v>
      </c>
    </row>
    <row r="204" spans="1:2">
      <c r="A204" s="2">
        <v>14.1</v>
      </c>
      <c r="B204" s="2">
        <v>1.45</v>
      </c>
    </row>
    <row r="205" spans="1:2">
      <c r="A205" s="2">
        <v>8.3000000000000007</v>
      </c>
      <c r="B205" s="2">
        <v>1.1000000000000001</v>
      </c>
    </row>
    <row r="206" spans="1:2">
      <c r="A206" s="2">
        <v>9.3000000000000007</v>
      </c>
      <c r="B206" s="2">
        <v>1.17</v>
      </c>
    </row>
    <row r="207" spans="1:2">
      <c r="A207" s="2">
        <v>11.9</v>
      </c>
      <c r="B207" s="2">
        <v>1.64</v>
      </c>
    </row>
    <row r="208" spans="1:2">
      <c r="A208" s="2">
        <v>6.5</v>
      </c>
      <c r="B208" s="2">
        <v>0.62</v>
      </c>
    </row>
    <row r="209" spans="1:2">
      <c r="A209" s="2">
        <v>12.6</v>
      </c>
      <c r="B209" s="2">
        <v>1.3</v>
      </c>
    </row>
    <row r="210" spans="1:2">
      <c r="A210" s="2">
        <v>6.1</v>
      </c>
      <c r="B210" s="2">
        <v>0.6</v>
      </c>
    </row>
    <row r="211" spans="1:2">
      <c r="A211" s="2">
        <v>9.9</v>
      </c>
      <c r="B211" s="2">
        <v>0.85</v>
      </c>
    </row>
    <row r="212" spans="1:2">
      <c r="A212" s="2">
        <v>15</v>
      </c>
      <c r="B212" s="2">
        <v>1.57</v>
      </c>
    </row>
    <row r="213" spans="1:2">
      <c r="A213" s="2">
        <v>10</v>
      </c>
      <c r="B213" s="2">
        <v>0.95</v>
      </c>
    </row>
    <row r="214" spans="1:2">
      <c r="A214" s="2">
        <v>15.6</v>
      </c>
      <c r="B214" s="2">
        <v>1.8</v>
      </c>
    </row>
    <row r="215" spans="1:2">
      <c r="A215" s="2">
        <v>12.6</v>
      </c>
      <c r="B215" s="2">
        <v>1.1399999999999999</v>
      </c>
    </row>
    <row r="216" spans="1:2">
      <c r="A216" s="2">
        <v>18.2</v>
      </c>
      <c r="B216" s="2">
        <v>2.5</v>
      </c>
    </row>
    <row r="217" spans="1:2">
      <c r="A217" s="2">
        <v>10.199999999999999</v>
      </c>
      <c r="B217" s="2">
        <v>1.29</v>
      </c>
    </row>
    <row r="218" spans="1:2">
      <c r="A218" s="2">
        <v>10.199999999999999</v>
      </c>
      <c r="B218" s="2">
        <v>0.98</v>
      </c>
    </row>
    <row r="219" spans="1:2">
      <c r="A219" s="2">
        <v>12.4</v>
      </c>
      <c r="B219" s="2">
        <v>1.59</v>
      </c>
    </row>
    <row r="220" spans="1:2">
      <c r="A220" s="2">
        <v>6.5</v>
      </c>
      <c r="B220" s="2">
        <v>0.52</v>
      </c>
    </row>
    <row r="221" spans="1:2">
      <c r="A221" s="2">
        <v>12.5</v>
      </c>
      <c r="B221" s="2">
        <v>1.49</v>
      </c>
    </row>
    <row r="222" spans="1:2">
      <c r="A222" s="2">
        <v>13.9</v>
      </c>
      <c r="B222" s="2">
        <v>1.7</v>
      </c>
    </row>
    <row r="223" spans="1:2">
      <c r="A223" s="2">
        <v>12.3</v>
      </c>
      <c r="B223" s="2">
        <v>1.52</v>
      </c>
    </row>
    <row r="224" spans="1:2">
      <c r="A224" s="2">
        <v>11.7</v>
      </c>
      <c r="B224" s="2">
        <v>1.29</v>
      </c>
    </row>
    <row r="225" spans="1:2">
      <c r="A225" s="2">
        <v>12.2</v>
      </c>
      <c r="B225" s="2">
        <v>1.53</v>
      </c>
    </row>
    <row r="226" spans="1:2">
      <c r="A226" s="2">
        <v>12.3</v>
      </c>
      <c r="B226" s="2">
        <v>1.1000000000000001</v>
      </c>
    </row>
    <row r="227" spans="1:2">
      <c r="A227" s="2">
        <v>12.8</v>
      </c>
      <c r="B227" s="2">
        <v>1.29</v>
      </c>
    </row>
    <row r="228" spans="1:2">
      <c r="A228" s="2">
        <v>15.2</v>
      </c>
      <c r="B228" s="2">
        <v>1.21</v>
      </c>
    </row>
    <row r="229" spans="1:2">
      <c r="A229" s="2">
        <v>13.2</v>
      </c>
      <c r="B229" s="2">
        <v>0.89</v>
      </c>
    </row>
    <row r="230" spans="1:2">
      <c r="A230" s="2">
        <v>13.1</v>
      </c>
      <c r="B230" s="2">
        <v>0.99</v>
      </c>
    </row>
    <row r="231" spans="1:2">
      <c r="A231" s="2">
        <v>12.8</v>
      </c>
      <c r="B231" s="2">
        <v>1.4</v>
      </c>
    </row>
    <row r="232" spans="1:2">
      <c r="A232" s="2">
        <v>14.2</v>
      </c>
      <c r="B232" s="2">
        <v>1.31</v>
      </c>
    </row>
    <row r="233" spans="1:2">
      <c r="A233" s="2">
        <v>12.4</v>
      </c>
      <c r="B233" s="2">
        <v>1.1599999999999999</v>
      </c>
    </row>
    <row r="234" spans="1:2">
      <c r="A234" s="2">
        <v>13.5</v>
      </c>
      <c r="B234" s="2">
        <v>1.03</v>
      </c>
    </row>
    <row r="235" spans="1:2">
      <c r="A235" s="2">
        <v>11.7</v>
      </c>
      <c r="B235" s="2">
        <v>1.3</v>
      </c>
    </row>
    <row r="236" spans="1:2">
      <c r="A236" s="2">
        <v>12.8</v>
      </c>
      <c r="B236" s="2">
        <v>1.55</v>
      </c>
    </row>
    <row r="237" spans="1:2">
      <c r="A237" s="2">
        <v>12</v>
      </c>
      <c r="B237" s="2">
        <v>1.63</v>
      </c>
    </row>
    <row r="238" spans="1:2">
      <c r="A238" s="2">
        <v>12.8</v>
      </c>
      <c r="B238" s="2">
        <v>1.1200000000000001</v>
      </c>
    </row>
    <row r="239" spans="1:2">
      <c r="A239" s="2">
        <v>14.6</v>
      </c>
      <c r="B239" s="2">
        <v>1.1000000000000001</v>
      </c>
    </row>
    <row r="240" spans="1:2">
      <c r="A240" s="2">
        <v>11</v>
      </c>
      <c r="B240" s="2">
        <v>0.88</v>
      </c>
    </row>
    <row r="241" spans="1:2">
      <c r="A241" s="2">
        <v>12.7</v>
      </c>
      <c r="B241" s="2">
        <v>0.93</v>
      </c>
    </row>
    <row r="242" spans="1:2">
      <c r="A242" s="2">
        <v>10.3</v>
      </c>
      <c r="B242" s="2">
        <v>0.93</v>
      </c>
    </row>
    <row r="243" spans="1:2">
      <c r="A243" s="2">
        <v>13.1</v>
      </c>
      <c r="B243" s="2">
        <v>1.02</v>
      </c>
    </row>
    <row r="244" spans="1:2">
      <c r="A244" s="2">
        <v>15.1</v>
      </c>
      <c r="B244" s="2">
        <v>1.57</v>
      </c>
    </row>
    <row r="245" spans="1:2">
      <c r="A245" s="2">
        <v>17</v>
      </c>
      <c r="B245" s="2">
        <v>1.49</v>
      </c>
    </row>
    <row r="246" spans="1:2">
      <c r="A246" s="2">
        <v>12.3</v>
      </c>
      <c r="B246" s="2">
        <v>1.1499999999999999</v>
      </c>
    </row>
    <row r="247" spans="1:2">
      <c r="A247" s="2">
        <v>17.899999999999999</v>
      </c>
      <c r="B247" s="2">
        <v>1.39</v>
      </c>
    </row>
    <row r="248" spans="1:2">
      <c r="A248" s="2">
        <v>13.3</v>
      </c>
      <c r="B248" s="2">
        <v>1.52</v>
      </c>
    </row>
    <row r="249" spans="1:2">
      <c r="A249" s="2">
        <v>11.9</v>
      </c>
      <c r="B249" s="2">
        <v>1.54</v>
      </c>
    </row>
    <row r="250" spans="1:2">
      <c r="A250" s="2">
        <v>15.8</v>
      </c>
      <c r="B250" s="2">
        <v>1.64</v>
      </c>
    </row>
    <row r="251" spans="1:2">
      <c r="A251" s="2">
        <v>12.3</v>
      </c>
      <c r="B251" s="2">
        <v>1.2</v>
      </c>
    </row>
    <row r="252" spans="1:2">
      <c r="A252" s="2">
        <v>14.5</v>
      </c>
      <c r="B252" s="2">
        <v>1.49</v>
      </c>
    </row>
    <row r="253" spans="1:2">
      <c r="A253" s="2">
        <v>10.3</v>
      </c>
      <c r="B253" s="2">
        <v>1.38</v>
      </c>
    </row>
    <row r="254" spans="1:2">
      <c r="A254" s="2">
        <v>11.3</v>
      </c>
      <c r="B254" s="2">
        <v>1.3</v>
      </c>
    </row>
    <row r="255" spans="1:2">
      <c r="A255" s="2">
        <v>11.2</v>
      </c>
      <c r="B255" s="2">
        <v>1.22</v>
      </c>
    </row>
    <row r="256" spans="1:2">
      <c r="A256" s="2">
        <v>13.9</v>
      </c>
      <c r="B256" s="2">
        <v>1.2</v>
      </c>
    </row>
    <row r="257" spans="1:2">
      <c r="A257" s="2">
        <v>17.8</v>
      </c>
      <c r="B257" s="2">
        <v>1.6</v>
      </c>
    </row>
    <row r="258" spans="1:2">
      <c r="A258" s="2">
        <v>13.6</v>
      </c>
      <c r="B258" s="2">
        <v>1.32</v>
      </c>
    </row>
    <row r="259" spans="1:2">
      <c r="A259" s="2">
        <v>11.4</v>
      </c>
      <c r="B259" s="2">
        <v>0.87</v>
      </c>
    </row>
    <row r="260" spans="1:2">
      <c r="A260" s="2">
        <v>23.1</v>
      </c>
      <c r="B260" s="2">
        <v>2.34</v>
      </c>
    </row>
    <row r="261" spans="1:2">
      <c r="A261" s="2">
        <v>18.100000000000001</v>
      </c>
      <c r="B261" s="2">
        <v>1.76</v>
      </c>
    </row>
    <row r="262" spans="1:2">
      <c r="A262" s="2">
        <v>13.6</v>
      </c>
      <c r="B262" s="2">
        <v>0.68</v>
      </c>
    </row>
    <row r="263" spans="1:2">
      <c r="A263" s="2">
        <v>12.9</v>
      </c>
      <c r="B263" s="2">
        <v>1.17</v>
      </c>
    </row>
    <row r="264" spans="1:2">
      <c r="A264" s="2">
        <v>12.8</v>
      </c>
      <c r="B264" s="2">
        <v>1.29</v>
      </c>
    </row>
    <row r="265" spans="1:2">
      <c r="A265" s="2">
        <v>10.7</v>
      </c>
      <c r="B265" s="2">
        <v>1.1200000000000001</v>
      </c>
    </row>
    <row r="266" spans="1:2">
      <c r="A266" s="2">
        <v>12.8</v>
      </c>
      <c r="B266" s="2">
        <v>0.86</v>
      </c>
    </row>
    <row r="267" spans="1:2">
      <c r="A267" s="2">
        <v>13.6</v>
      </c>
      <c r="B267" s="2">
        <v>1.33</v>
      </c>
    </row>
    <row r="268" spans="1:2">
      <c r="A268" s="2">
        <v>17.2</v>
      </c>
      <c r="B268" s="2">
        <v>2.58</v>
      </c>
    </row>
    <row r="269" spans="1:2">
      <c r="A269" s="2">
        <v>13.8</v>
      </c>
      <c r="B269" s="2">
        <v>1.6</v>
      </c>
    </row>
    <row r="270" spans="1:2">
      <c r="A270" s="2">
        <v>11.6</v>
      </c>
      <c r="B270" s="2">
        <v>0.75</v>
      </c>
    </row>
    <row r="271" spans="1:2">
      <c r="A271" s="2">
        <v>15.9</v>
      </c>
      <c r="B271" s="2">
        <v>1.59</v>
      </c>
    </row>
    <row r="272" spans="1:2">
      <c r="A272" s="2">
        <v>12</v>
      </c>
      <c r="B272" s="2">
        <v>1.35</v>
      </c>
    </row>
    <row r="273" spans="1:2">
      <c r="A273" s="2">
        <v>14.7</v>
      </c>
      <c r="B273" s="2">
        <v>0.92</v>
      </c>
    </row>
    <row r="274" spans="1:2">
      <c r="A274" s="2">
        <v>13.8</v>
      </c>
      <c r="B274" s="2">
        <v>1.47</v>
      </c>
    </row>
    <row r="275" spans="1:2">
      <c r="A275" s="2">
        <v>16.2</v>
      </c>
      <c r="B275" s="2">
        <v>1.63</v>
      </c>
    </row>
    <row r="276" spans="1:2">
      <c r="A276" s="2">
        <v>18.3</v>
      </c>
      <c r="B276" s="2">
        <v>2.1</v>
      </c>
    </row>
    <row r="277" spans="1:2">
      <c r="A277" s="2">
        <v>14.8</v>
      </c>
      <c r="B277" s="2">
        <v>1.85</v>
      </c>
    </row>
    <row r="278" spans="1:2">
      <c r="A278" s="2">
        <v>12.7</v>
      </c>
      <c r="B278" s="2">
        <v>1.42</v>
      </c>
    </row>
    <row r="279" spans="1:2">
      <c r="A279" s="2">
        <v>16.7</v>
      </c>
      <c r="B279" s="2">
        <v>1.76</v>
      </c>
    </row>
    <row r="280" spans="1:2">
      <c r="A280" s="2">
        <v>14</v>
      </c>
      <c r="B280" s="2">
        <v>1.04</v>
      </c>
    </row>
    <row r="281" spans="1:2">
      <c r="A281" s="2">
        <v>11.7</v>
      </c>
      <c r="B281" s="2">
        <v>1.1499999999999999</v>
      </c>
    </row>
    <row r="282" spans="1:2">
      <c r="A282" s="2">
        <v>11.8</v>
      </c>
      <c r="B282" s="2">
        <v>1.1499999999999999</v>
      </c>
    </row>
    <row r="283" spans="1:2">
      <c r="A283" s="2">
        <v>15.3</v>
      </c>
      <c r="B283" s="2">
        <v>1.26</v>
      </c>
    </row>
    <row r="284" spans="1:2">
      <c r="A284" s="2">
        <v>13.2</v>
      </c>
      <c r="B284" s="2">
        <v>1</v>
      </c>
    </row>
    <row r="285" spans="1:2">
      <c r="A285" s="2">
        <v>13.7</v>
      </c>
      <c r="B285" s="2">
        <v>1.57</v>
      </c>
    </row>
    <row r="286" spans="1:2">
      <c r="A286" s="2">
        <v>12.7</v>
      </c>
      <c r="B286" s="2">
        <v>0.78</v>
      </c>
    </row>
    <row r="287" spans="1:2">
      <c r="A287" s="2">
        <v>12.2</v>
      </c>
      <c r="B287" s="2">
        <v>1.58</v>
      </c>
    </row>
    <row r="288" spans="1:2">
      <c r="A288" s="2">
        <v>13.3</v>
      </c>
      <c r="B288" s="2">
        <v>1.07</v>
      </c>
    </row>
    <row r="289" spans="1:2">
      <c r="A289" s="2">
        <v>12.3</v>
      </c>
      <c r="B289" s="2">
        <v>1.52</v>
      </c>
    </row>
    <row r="290" spans="1:2">
      <c r="A290" s="2">
        <v>12.2</v>
      </c>
      <c r="B290" s="2">
        <v>2.2599999999999998</v>
      </c>
    </row>
    <row r="291" spans="1:2">
      <c r="A291" s="2">
        <v>13.4</v>
      </c>
      <c r="B291" s="2">
        <v>0.96</v>
      </c>
    </row>
    <row r="292" spans="1:2">
      <c r="A292" s="2">
        <v>13.5</v>
      </c>
      <c r="B292" s="2">
        <v>1.55</v>
      </c>
    </row>
    <row r="293" spans="1:2">
      <c r="A293" s="2">
        <v>11.5</v>
      </c>
      <c r="B293" s="2">
        <v>1.38</v>
      </c>
    </row>
    <row r="294" spans="1:2">
      <c r="A294" s="2">
        <v>15.8</v>
      </c>
      <c r="B294" s="2">
        <v>1.1499999999999999</v>
      </c>
    </row>
    <row r="295" spans="1:2">
      <c r="A295" s="2">
        <v>11.8</v>
      </c>
      <c r="B295" s="2">
        <v>1.44</v>
      </c>
    </row>
    <row r="296" spans="1:2">
      <c r="A296" s="2">
        <v>9.3000000000000007</v>
      </c>
      <c r="B296" s="2">
        <v>1.43</v>
      </c>
    </row>
    <row r="297" spans="1:2">
      <c r="A297" s="2">
        <v>15.6</v>
      </c>
      <c r="B297" s="2">
        <v>1.59</v>
      </c>
    </row>
    <row r="298" spans="1:2">
      <c r="A298" s="2">
        <v>7.5</v>
      </c>
      <c r="B298" s="2">
        <v>1.04</v>
      </c>
    </row>
    <row r="299" spans="1:2">
      <c r="A299" s="2">
        <v>7.9</v>
      </c>
      <c r="B299" s="2">
        <v>1.07</v>
      </c>
    </row>
    <row r="300" spans="1:2">
      <c r="A300" s="2">
        <v>10.4</v>
      </c>
      <c r="B300" s="2">
        <v>1.44</v>
      </c>
    </row>
    <row r="301" spans="1:2">
      <c r="A301" s="2">
        <v>14</v>
      </c>
      <c r="B301" s="2">
        <v>1.53</v>
      </c>
    </row>
    <row r="302" spans="1:2">
      <c r="A302" s="2">
        <v>11.1</v>
      </c>
      <c r="B302" s="2">
        <v>1.3</v>
      </c>
    </row>
    <row r="303" spans="1:2">
      <c r="A303" s="2">
        <v>7.8</v>
      </c>
      <c r="B303" s="2">
        <v>1.26</v>
      </c>
    </row>
    <row r="304" spans="1:2">
      <c r="A304" s="2">
        <v>12.7</v>
      </c>
      <c r="B304" s="2">
        <v>1.6</v>
      </c>
    </row>
    <row r="305" spans="1:2">
      <c r="A305" s="2">
        <v>9.3000000000000007</v>
      </c>
      <c r="B305" s="2">
        <v>0.9</v>
      </c>
    </row>
    <row r="306" spans="1:2">
      <c r="A306" s="2">
        <v>13.9</v>
      </c>
      <c r="B306" s="2">
        <v>1.17</v>
      </c>
    </row>
    <row r="307" spans="1:2">
      <c r="A307" s="2">
        <v>8.3000000000000007</v>
      </c>
      <c r="B307" s="2">
        <v>0.97</v>
      </c>
    </row>
    <row r="308" spans="1:2">
      <c r="A308" s="2">
        <v>8.9</v>
      </c>
      <c r="B308" s="2">
        <v>0.88</v>
      </c>
    </row>
    <row r="309" spans="1:2">
      <c r="A309" s="2">
        <v>11.5</v>
      </c>
      <c r="B309" s="2">
        <v>1.38</v>
      </c>
    </row>
    <row r="310" spans="1:2">
      <c r="A310" s="2">
        <v>11.7</v>
      </c>
      <c r="B310" s="2">
        <v>1.1499999999999999</v>
      </c>
    </row>
    <row r="311" spans="1:2">
      <c r="A311" s="2">
        <v>7.2</v>
      </c>
      <c r="B311" s="2">
        <v>0.66</v>
      </c>
    </row>
    <row r="312" spans="1:2">
      <c r="A312" s="2">
        <v>14.6</v>
      </c>
      <c r="B312" s="2">
        <v>1.42</v>
      </c>
    </row>
    <row r="313" spans="1:2">
      <c r="A313" s="2">
        <v>10.1</v>
      </c>
      <c r="B313" s="2">
        <v>0.6</v>
      </c>
    </row>
    <row r="314" spans="1:2">
      <c r="A314" s="2">
        <v>5.4</v>
      </c>
      <c r="B314" s="2">
        <v>0.42</v>
      </c>
    </row>
    <row r="315" spans="1:2">
      <c r="A315" s="2">
        <v>9.8000000000000007</v>
      </c>
      <c r="B315" s="2">
        <v>0.61</v>
      </c>
    </row>
    <row r="316" spans="1:2">
      <c r="A316" s="2">
        <v>11.5</v>
      </c>
      <c r="B316" s="2">
        <v>1.3</v>
      </c>
    </row>
    <row r="317" spans="1:2">
      <c r="A317" s="2">
        <v>15.6</v>
      </c>
      <c r="B317" s="2">
        <v>1.7</v>
      </c>
    </row>
    <row r="318" spans="1:2">
      <c r="A318" s="2">
        <v>17.600000000000001</v>
      </c>
      <c r="B318" s="2">
        <v>2.65</v>
      </c>
    </row>
    <row r="319" spans="1:2">
      <c r="A319" s="2">
        <v>10.199999999999999</v>
      </c>
      <c r="B319" s="2">
        <v>1.63</v>
      </c>
    </row>
    <row r="320" spans="1:2">
      <c r="A320" s="2">
        <v>9.6999999999999993</v>
      </c>
      <c r="B320" s="2">
        <v>0.77</v>
      </c>
    </row>
    <row r="321" spans="1:2">
      <c r="A321" s="2">
        <v>5.9</v>
      </c>
      <c r="B321" s="2">
        <v>0.36</v>
      </c>
    </row>
    <row r="322" spans="1:2">
      <c r="A322" s="2">
        <v>11.3</v>
      </c>
      <c r="B322" s="2">
        <v>1.78</v>
      </c>
    </row>
    <row r="323" spans="1:2">
      <c r="A323" s="2">
        <v>11.5</v>
      </c>
      <c r="B323" s="2">
        <v>1.79</v>
      </c>
    </row>
    <row r="324" spans="1:2">
      <c r="A324" s="2">
        <v>13.2</v>
      </c>
      <c r="B324" s="2">
        <v>1.91</v>
      </c>
    </row>
    <row r="325" spans="1:2">
      <c r="A325" s="2">
        <v>11.6</v>
      </c>
      <c r="B325" s="2">
        <v>1.73</v>
      </c>
    </row>
    <row r="326" spans="1:2">
      <c r="A326" s="2">
        <v>12.2</v>
      </c>
      <c r="B326" s="2">
        <v>1.55</v>
      </c>
    </row>
    <row r="327" spans="1:2">
      <c r="A327" s="2">
        <v>12</v>
      </c>
      <c r="B327" s="2">
        <v>0.93</v>
      </c>
    </row>
    <row r="328" spans="1:2">
      <c r="A328" s="2">
        <v>12</v>
      </c>
      <c r="B328" s="2">
        <v>0.92</v>
      </c>
    </row>
    <row r="329" spans="1:2">
      <c r="A329" s="2">
        <v>13.1</v>
      </c>
      <c r="B329" s="2">
        <v>0.89</v>
      </c>
    </row>
    <row r="330" spans="1:2">
      <c r="A330" s="2">
        <v>12.9</v>
      </c>
      <c r="B330" s="2">
        <v>1.43</v>
      </c>
    </row>
    <row r="331" spans="1:2">
      <c r="A331" s="2">
        <v>12.5</v>
      </c>
      <c r="B331" s="2">
        <v>1.1200000000000001</v>
      </c>
    </row>
    <row r="332" spans="1:2">
      <c r="A332" s="2">
        <v>12.7</v>
      </c>
      <c r="B332" s="2">
        <v>1.38</v>
      </c>
    </row>
    <row r="333" spans="1:2">
      <c r="A333" s="2">
        <v>13.3</v>
      </c>
      <c r="B333" s="2">
        <v>1.52</v>
      </c>
    </row>
    <row r="334" spans="1:2">
      <c r="A334" s="2">
        <v>15.2</v>
      </c>
      <c r="B334" s="2">
        <v>0.01</v>
      </c>
    </row>
    <row r="335" spans="1:2">
      <c r="A335" s="2">
        <v>12.8</v>
      </c>
      <c r="B335" s="2">
        <v>1.1100000000000001</v>
      </c>
    </row>
    <row r="336" spans="1:2">
      <c r="A336" s="2">
        <v>12.3</v>
      </c>
      <c r="B336" s="2">
        <v>1.1100000000000001</v>
      </c>
    </row>
    <row r="337" spans="1:2">
      <c r="A337" s="2">
        <v>13.2</v>
      </c>
      <c r="B337" s="2">
        <v>0.8</v>
      </c>
    </row>
    <row r="338" spans="1:2">
      <c r="A338" s="2">
        <v>11.5</v>
      </c>
      <c r="B338" s="2">
        <v>1</v>
      </c>
    </row>
    <row r="339" spans="1:2">
      <c r="A339" s="2">
        <v>11.8</v>
      </c>
      <c r="B339" s="2">
        <v>1.52</v>
      </c>
    </row>
    <row r="340" spans="1:2">
      <c r="A340" s="2">
        <v>12.1</v>
      </c>
      <c r="B340" s="2">
        <v>1.96</v>
      </c>
    </row>
    <row r="341" spans="1:2">
      <c r="A341" s="2">
        <v>12.2</v>
      </c>
      <c r="B341" s="2">
        <v>0.75</v>
      </c>
    </row>
    <row r="342" spans="1:2">
      <c r="A342" s="2">
        <v>14.8</v>
      </c>
      <c r="B342" s="2">
        <v>0.91</v>
      </c>
    </row>
    <row r="343" spans="1:2">
      <c r="A343" s="2">
        <v>12.2</v>
      </c>
      <c r="B343" s="2">
        <v>1.57</v>
      </c>
    </row>
    <row r="344" spans="1:2">
      <c r="A344" s="2">
        <v>9.9</v>
      </c>
      <c r="B344" s="2">
        <v>1.07</v>
      </c>
    </row>
    <row r="345" spans="1:2">
      <c r="A345" s="2">
        <v>14.8</v>
      </c>
      <c r="B345" s="2">
        <v>1.88</v>
      </c>
    </row>
    <row r="346" spans="1:2">
      <c r="A346" s="2">
        <v>16.399999999999999</v>
      </c>
      <c r="B346" s="2">
        <v>2.12</v>
      </c>
    </row>
    <row r="347" spans="1:2">
      <c r="A347" s="2">
        <v>18.7</v>
      </c>
      <c r="B347" s="2">
        <v>1.95</v>
      </c>
    </row>
    <row r="348" spans="1:2">
      <c r="A348" s="2">
        <v>14.3</v>
      </c>
      <c r="B348" s="2">
        <v>1.44</v>
      </c>
    </row>
    <row r="349" spans="1:2">
      <c r="A349" s="2">
        <v>12.5</v>
      </c>
      <c r="B349" s="2">
        <v>1.44</v>
      </c>
    </row>
    <row r="350" spans="1:2">
      <c r="A350" s="2">
        <v>13.1</v>
      </c>
      <c r="B350" s="2">
        <v>1.73</v>
      </c>
    </row>
    <row r="351" spans="1:2">
      <c r="A351" s="2">
        <v>15.5</v>
      </c>
      <c r="B351" s="2">
        <v>1.99</v>
      </c>
    </row>
    <row r="352" spans="1:2">
      <c r="A352" s="2">
        <v>12.2</v>
      </c>
      <c r="B352" s="2">
        <v>0.92</v>
      </c>
    </row>
    <row r="353" spans="1:2">
      <c r="A353" s="2">
        <v>13.1</v>
      </c>
      <c r="B353" s="2">
        <v>0.91</v>
      </c>
    </row>
    <row r="354" spans="1:2">
      <c r="A354" s="2">
        <v>10.5</v>
      </c>
      <c r="B354" s="2">
        <v>1.04</v>
      </c>
    </row>
    <row r="355" spans="1:2">
      <c r="A355" s="2">
        <v>12.2</v>
      </c>
      <c r="B355" s="2">
        <v>1.55</v>
      </c>
    </row>
    <row r="356" spans="1:2">
      <c r="A356" s="2">
        <v>17.399999999999999</v>
      </c>
      <c r="B356" s="2">
        <v>1.32</v>
      </c>
    </row>
    <row r="357" spans="1:2">
      <c r="A357" s="2">
        <v>22.5</v>
      </c>
      <c r="B357" s="2">
        <v>1.35</v>
      </c>
    </row>
    <row r="358" spans="1:2">
      <c r="A358" s="2">
        <v>11.7</v>
      </c>
      <c r="B358" s="2">
        <v>0.94</v>
      </c>
    </row>
    <row r="359" spans="1:2">
      <c r="A359" s="2">
        <v>16.399999999999999</v>
      </c>
      <c r="B359" s="2">
        <v>2.5099999999999998</v>
      </c>
    </row>
    <row r="360" spans="1:2">
      <c r="A360" s="2">
        <v>12.4</v>
      </c>
      <c r="B360" s="2">
        <v>1.64</v>
      </c>
    </row>
    <row r="361" spans="1:2">
      <c r="A361" s="2">
        <v>11.8</v>
      </c>
      <c r="B361" s="2">
        <v>0.9</v>
      </c>
    </row>
    <row r="362" spans="1:2">
      <c r="A362" s="2">
        <v>11.8</v>
      </c>
      <c r="B362" s="2">
        <v>1.07</v>
      </c>
    </row>
    <row r="363" spans="1:2">
      <c r="A363" s="2">
        <v>17.2</v>
      </c>
      <c r="B363" s="2">
        <v>2.0299999999999998</v>
      </c>
    </row>
    <row r="364" spans="1:2">
      <c r="A364" s="2">
        <v>15.3</v>
      </c>
      <c r="B364" s="2">
        <v>1.21</v>
      </c>
    </row>
    <row r="365" spans="1:2">
      <c r="A365" s="2">
        <v>12.7</v>
      </c>
      <c r="B365" s="2">
        <v>1.04</v>
      </c>
    </row>
    <row r="366" spans="1:2">
      <c r="A366" s="2">
        <v>12.3</v>
      </c>
      <c r="B366" s="2">
        <v>1.47</v>
      </c>
    </row>
    <row r="367" spans="1:2">
      <c r="A367" s="2">
        <v>11.6</v>
      </c>
      <c r="B367" s="2">
        <v>1.18</v>
      </c>
    </row>
    <row r="368" spans="1:2">
      <c r="A368" s="2">
        <v>15.2</v>
      </c>
      <c r="B368" s="2">
        <v>0.83</v>
      </c>
    </row>
    <row r="369" spans="1:2">
      <c r="A369" s="2">
        <v>12.5</v>
      </c>
      <c r="B369" s="2">
        <v>1.39</v>
      </c>
    </row>
    <row r="370" spans="1:2">
      <c r="A370" s="2">
        <v>10.8</v>
      </c>
      <c r="B370" s="2">
        <v>1.07</v>
      </c>
    </row>
    <row r="371" spans="1:2">
      <c r="A371" s="2">
        <v>13.1</v>
      </c>
      <c r="B371" s="2">
        <v>1.88</v>
      </c>
    </row>
    <row r="372" spans="1:2">
      <c r="A372" s="2">
        <v>10.7</v>
      </c>
      <c r="B372" s="2">
        <v>1.46</v>
      </c>
    </row>
    <row r="373" spans="1:2">
      <c r="A373" s="2">
        <v>11.7</v>
      </c>
      <c r="B373" s="2">
        <v>0.63</v>
      </c>
    </row>
    <row r="374" spans="1:2">
      <c r="A374" s="2">
        <v>14.7</v>
      </c>
      <c r="B374" s="2">
        <v>1.1100000000000001</v>
      </c>
    </row>
    <row r="375" spans="1:2">
      <c r="A375" s="2">
        <v>13.6</v>
      </c>
      <c r="B375" s="2">
        <v>1.4</v>
      </c>
    </row>
    <row r="376" spans="1:2">
      <c r="A376" s="2">
        <v>14.4</v>
      </c>
      <c r="B376" s="2">
        <v>0.89</v>
      </c>
    </row>
    <row r="377" spans="1:2">
      <c r="A377" s="2">
        <v>16.399999999999999</v>
      </c>
      <c r="B377" s="2">
        <v>2.06</v>
      </c>
    </row>
    <row r="378" spans="1:2">
      <c r="A378" s="2">
        <v>17.2</v>
      </c>
      <c r="B378" s="2">
        <v>2.25</v>
      </c>
    </row>
    <row r="379" spans="1:2">
      <c r="A379" s="2">
        <v>15.5</v>
      </c>
      <c r="B379" s="2">
        <v>1.68</v>
      </c>
    </row>
    <row r="380" spans="1:2">
      <c r="A380" s="2">
        <v>13.9</v>
      </c>
      <c r="B380" s="2">
        <v>2.2400000000000002</v>
      </c>
    </row>
    <row r="381" spans="1:2">
      <c r="A381" s="2">
        <v>12.5</v>
      </c>
      <c r="B381" s="2">
        <v>1.65</v>
      </c>
    </row>
    <row r="382" spans="1:2">
      <c r="A382" s="2">
        <v>14.1</v>
      </c>
      <c r="B382" s="2">
        <v>0.93</v>
      </c>
    </row>
    <row r="383" spans="1:2">
      <c r="A383" s="2">
        <v>16.3</v>
      </c>
      <c r="B383" s="2">
        <v>2.1</v>
      </c>
    </row>
    <row r="384" spans="1:2">
      <c r="A384" s="2">
        <v>10.7</v>
      </c>
      <c r="B384" s="2">
        <v>1.41</v>
      </c>
    </row>
    <row r="385" spans="1:2">
      <c r="A385" s="2">
        <v>11.7</v>
      </c>
      <c r="B385" s="2">
        <v>1.19</v>
      </c>
    </row>
    <row r="386" spans="1:2">
      <c r="A386" s="2">
        <v>14.7</v>
      </c>
      <c r="B386" s="2">
        <v>1.44</v>
      </c>
    </row>
    <row r="387" spans="1:2">
      <c r="A387" s="2">
        <v>11.5</v>
      </c>
      <c r="B387" s="2">
        <v>1.23</v>
      </c>
    </row>
    <row r="388" spans="1:2">
      <c r="A388" s="2">
        <v>13.3</v>
      </c>
      <c r="B388" s="2">
        <v>1.22</v>
      </c>
    </row>
    <row r="389" spans="1:2">
      <c r="A389" s="2">
        <v>13.7</v>
      </c>
      <c r="B389" s="2">
        <v>1.84</v>
      </c>
    </row>
    <row r="390" spans="1:2">
      <c r="A390" s="2">
        <v>13</v>
      </c>
      <c r="B390" s="2">
        <v>0.93</v>
      </c>
    </row>
    <row r="391" spans="1:2">
      <c r="A391" s="2">
        <v>9.6999999999999993</v>
      </c>
      <c r="B391" s="2">
        <v>1.0900000000000001</v>
      </c>
    </row>
    <row r="392" spans="1:2">
      <c r="A392" s="2">
        <v>11.3</v>
      </c>
      <c r="B392" s="2">
        <v>1.56</v>
      </c>
    </row>
    <row r="393" spans="1:2">
      <c r="A393" s="2">
        <v>12.9</v>
      </c>
      <c r="B393" s="2">
        <v>0.92</v>
      </c>
    </row>
    <row r="394" spans="1:2">
      <c r="A394" s="2">
        <v>11.4</v>
      </c>
      <c r="B394" s="2">
        <v>1.45</v>
      </c>
    </row>
    <row r="395" spans="1:2">
      <c r="A395" s="2">
        <v>12.8</v>
      </c>
      <c r="B395" s="2">
        <v>1.22</v>
      </c>
    </row>
    <row r="396" spans="1:2">
      <c r="A396" s="2">
        <v>13.2</v>
      </c>
      <c r="B396" s="2">
        <v>1.35</v>
      </c>
    </row>
    <row r="397" spans="1:2">
      <c r="A397" s="2">
        <v>12.8</v>
      </c>
      <c r="B397" s="2">
        <v>1.41</v>
      </c>
    </row>
    <row r="398" spans="1:2">
      <c r="A398" s="2">
        <v>10</v>
      </c>
      <c r="B398" s="2">
        <v>0.94</v>
      </c>
    </row>
    <row r="399" spans="1:2">
      <c r="A399" s="2">
        <v>15.1</v>
      </c>
      <c r="B399" s="2">
        <v>1.54</v>
      </c>
    </row>
    <row r="400" spans="1:2">
      <c r="A400" s="2">
        <v>10.8</v>
      </c>
      <c r="B400" s="2">
        <v>1.01</v>
      </c>
    </row>
    <row r="401" spans="1:2">
      <c r="A401" s="2">
        <v>15.1</v>
      </c>
      <c r="B401" s="2">
        <v>1.04</v>
      </c>
    </row>
    <row r="402" spans="1:2">
      <c r="A402" s="2">
        <v>8.1</v>
      </c>
      <c r="B402" s="2">
        <v>0.45</v>
      </c>
    </row>
    <row r="403" spans="1:2">
      <c r="A403" s="2">
        <v>15</v>
      </c>
      <c r="B403" s="2">
        <v>1.22</v>
      </c>
    </row>
    <row r="404" spans="1:2">
      <c r="A404" s="2">
        <v>7.8</v>
      </c>
      <c r="B404" s="2">
        <v>0.85</v>
      </c>
    </row>
    <row r="405" spans="1:2">
      <c r="A405" s="2">
        <v>8.3000000000000007</v>
      </c>
      <c r="B405" s="2">
        <v>1.04</v>
      </c>
    </row>
    <row r="406" spans="1:2">
      <c r="A406" s="2">
        <v>11</v>
      </c>
      <c r="B406" s="2">
        <v>1.49</v>
      </c>
    </row>
    <row r="407" spans="1:2">
      <c r="A407" s="2">
        <v>14.4</v>
      </c>
      <c r="B407" s="2">
        <v>1.29</v>
      </c>
    </row>
    <row r="408" spans="1:2">
      <c r="A408" s="2">
        <v>11.4</v>
      </c>
      <c r="B408" s="2">
        <v>1.37</v>
      </c>
    </row>
    <row r="409" spans="1:2">
      <c r="A409" s="2">
        <v>7.8</v>
      </c>
      <c r="B409" s="2">
        <v>1.1000000000000001</v>
      </c>
    </row>
    <row r="410" spans="1:2">
      <c r="A410" s="2">
        <v>13.3</v>
      </c>
      <c r="B410" s="2">
        <v>1.88</v>
      </c>
    </row>
    <row r="411" spans="1:2">
      <c r="A411" s="2">
        <v>9.4</v>
      </c>
      <c r="B411" s="2">
        <v>0.86</v>
      </c>
    </row>
    <row r="412" spans="1:2">
      <c r="A412" s="2">
        <v>6.6</v>
      </c>
      <c r="B412" s="2">
        <v>0.69</v>
      </c>
    </row>
    <row r="413" spans="1:2">
      <c r="A413" s="2">
        <v>12.7</v>
      </c>
      <c r="B413" s="2">
        <v>1.18</v>
      </c>
    </row>
    <row r="414" spans="1:2">
      <c r="A414" s="2">
        <v>8.4</v>
      </c>
      <c r="B414" s="2">
        <v>0.81</v>
      </c>
    </row>
    <row r="415" spans="1:2">
      <c r="A415" s="2">
        <v>17.8</v>
      </c>
      <c r="B415" s="2">
        <v>2.0699999999999998</v>
      </c>
    </row>
    <row r="416" spans="1:2">
      <c r="A416" s="2">
        <v>7.4</v>
      </c>
      <c r="B416" s="2">
        <v>0.48</v>
      </c>
    </row>
    <row r="417" spans="1:2">
      <c r="A417" s="2">
        <v>9</v>
      </c>
      <c r="B417" s="2">
        <v>1.04</v>
      </c>
    </row>
    <row r="418" spans="1:2">
      <c r="A418" s="2">
        <v>11.4</v>
      </c>
      <c r="B418" s="2">
        <v>1.23</v>
      </c>
    </row>
    <row r="419" spans="1:2">
      <c r="A419" s="2">
        <v>10.7</v>
      </c>
      <c r="B419" s="2">
        <v>0.56999999999999995</v>
      </c>
    </row>
    <row r="420" spans="1:2">
      <c r="A420" s="2">
        <v>7.1</v>
      </c>
      <c r="B420" s="2">
        <v>0.45</v>
      </c>
    </row>
    <row r="421" spans="1:2">
      <c r="A421" s="2">
        <v>9</v>
      </c>
      <c r="B421" s="2">
        <v>0.83</v>
      </c>
    </row>
    <row r="422" spans="1:2">
      <c r="A422" s="2">
        <v>14.9</v>
      </c>
      <c r="B422" s="2">
        <v>1.58</v>
      </c>
    </row>
    <row r="423" spans="1:2">
      <c r="A423" s="2">
        <v>9.4</v>
      </c>
      <c r="B423" s="2">
        <v>0.64</v>
      </c>
    </row>
    <row r="424" spans="1:2">
      <c r="A424" s="2">
        <v>14.9</v>
      </c>
      <c r="B424" s="2">
        <v>1.7</v>
      </c>
    </row>
    <row r="425" spans="1:2">
      <c r="A425" s="2">
        <v>12.3</v>
      </c>
      <c r="B425" s="2">
        <v>0.6</v>
      </c>
    </row>
    <row r="426" spans="1:2">
      <c r="A426" s="2">
        <v>6</v>
      </c>
      <c r="B426" s="2">
        <v>0.5</v>
      </c>
    </row>
    <row r="427" spans="1:2">
      <c r="A427" s="2">
        <v>10.1</v>
      </c>
      <c r="B427" s="2">
        <v>1.1100000000000001</v>
      </c>
    </row>
    <row r="428" spans="1:2">
      <c r="A428" s="2">
        <v>18.100000000000001</v>
      </c>
      <c r="B428" s="2">
        <v>2.56</v>
      </c>
    </row>
    <row r="429" spans="1:2">
      <c r="A429" s="2">
        <v>8.8000000000000007</v>
      </c>
      <c r="B429" s="2">
        <v>0.45</v>
      </c>
    </row>
    <row r="430" spans="1:2">
      <c r="A430" s="2">
        <v>5.3</v>
      </c>
      <c r="B430" s="2">
        <v>0.27</v>
      </c>
    </row>
    <row r="431" spans="1:2">
      <c r="A431" s="2">
        <v>9.8000000000000007</v>
      </c>
      <c r="B431" s="2">
        <v>1.1000000000000001</v>
      </c>
    </row>
    <row r="432" spans="1:2">
      <c r="A432" s="2">
        <v>12.6</v>
      </c>
      <c r="B432" s="2">
        <v>1.05</v>
      </c>
    </row>
    <row r="433" spans="1:2">
      <c r="A433" s="2">
        <v>10.7</v>
      </c>
      <c r="B433" s="2">
        <v>1.0900000000000001</v>
      </c>
    </row>
    <row r="434" spans="1:2">
      <c r="A434" s="2">
        <v>10.4</v>
      </c>
      <c r="B434" s="2">
        <v>0.99</v>
      </c>
    </row>
    <row r="435" spans="1:2">
      <c r="A435" s="2">
        <v>12.9</v>
      </c>
      <c r="B435" s="2">
        <v>0.77</v>
      </c>
    </row>
    <row r="436" spans="1:2">
      <c r="A436" s="2">
        <v>12.1</v>
      </c>
      <c r="B436" s="2">
        <v>1.03</v>
      </c>
    </row>
    <row r="437" spans="1:2">
      <c r="A437" s="2">
        <v>10.7</v>
      </c>
      <c r="B437" s="2">
        <v>0.99</v>
      </c>
    </row>
    <row r="438" spans="1:2">
      <c r="A438" s="2">
        <v>11.8</v>
      </c>
      <c r="B438" s="2">
        <v>1.08</v>
      </c>
    </row>
    <row r="439" spans="1:2">
      <c r="A439" s="2">
        <v>12.4</v>
      </c>
      <c r="B439" s="2">
        <v>0.89</v>
      </c>
    </row>
    <row r="440" spans="1:2">
      <c r="A440" s="2">
        <v>14</v>
      </c>
      <c r="B440" s="2">
        <v>1.3</v>
      </c>
    </row>
    <row r="441" spans="1:2">
      <c r="A441" s="2">
        <v>11.4</v>
      </c>
      <c r="B441" s="2">
        <v>0.92</v>
      </c>
    </row>
    <row r="442" spans="1:2">
      <c r="A442" s="2">
        <v>10.5</v>
      </c>
      <c r="B442" s="2">
        <v>1.38</v>
      </c>
    </row>
    <row r="443" spans="1:2">
      <c r="A443" s="2">
        <v>12.7</v>
      </c>
      <c r="B443" s="2">
        <v>1.1200000000000001</v>
      </c>
    </row>
    <row r="444" spans="1:2">
      <c r="A444" s="2">
        <v>10.8</v>
      </c>
      <c r="B444" s="2">
        <v>1.22</v>
      </c>
    </row>
    <row r="445" spans="1:2">
      <c r="A445" s="2">
        <v>12.6</v>
      </c>
      <c r="B445" s="2">
        <v>1.1599999999999999</v>
      </c>
    </row>
    <row r="446" spans="1:2">
      <c r="A446" s="2">
        <v>12.8</v>
      </c>
      <c r="B446" s="2">
        <v>0.83</v>
      </c>
    </row>
    <row r="447" spans="1:2">
      <c r="A447" s="2">
        <v>12.3</v>
      </c>
      <c r="B447" s="2">
        <v>1.1100000000000001</v>
      </c>
    </row>
    <row r="448" spans="1:2">
      <c r="A448" s="2">
        <v>10.9</v>
      </c>
      <c r="B448" s="2">
        <v>1.1000000000000001</v>
      </c>
    </row>
    <row r="449" spans="1:2">
      <c r="A449" s="2">
        <v>14.6</v>
      </c>
      <c r="B449" s="2">
        <v>1.1599999999999999</v>
      </c>
    </row>
    <row r="450" spans="1:2">
      <c r="A450" s="2">
        <v>10.7</v>
      </c>
      <c r="B450" s="2">
        <v>1.0900000000000001</v>
      </c>
    </row>
    <row r="451" spans="1:2">
      <c r="A451" s="2">
        <v>12.6</v>
      </c>
      <c r="B451" s="2">
        <v>0.75</v>
      </c>
    </row>
    <row r="452" spans="1:2">
      <c r="A452" s="2">
        <v>9.1</v>
      </c>
      <c r="B452" s="2">
        <v>0.73</v>
      </c>
    </row>
    <row r="453" spans="1:2">
      <c r="A453" s="2">
        <v>11.4</v>
      </c>
      <c r="B453" s="2">
        <v>0.88</v>
      </c>
    </row>
    <row r="454" spans="1:2">
      <c r="A454" s="2">
        <v>15.3</v>
      </c>
      <c r="B454" s="2">
        <v>1.25</v>
      </c>
    </row>
    <row r="455" spans="1:2">
      <c r="A455" s="2">
        <v>12.9</v>
      </c>
      <c r="B455" s="2">
        <v>0.81</v>
      </c>
    </row>
    <row r="456" spans="1:2">
      <c r="A456" s="2">
        <v>18.100000000000001</v>
      </c>
      <c r="B456" s="2">
        <v>1.76</v>
      </c>
    </row>
    <row r="457" spans="1:2">
      <c r="A457" s="2">
        <v>13.5</v>
      </c>
      <c r="B457" s="2">
        <v>1.01</v>
      </c>
    </row>
    <row r="458" spans="1:2">
      <c r="A458" s="2">
        <v>12.1</v>
      </c>
      <c r="B458" s="2">
        <v>1.01</v>
      </c>
    </row>
    <row r="459" spans="1:2">
      <c r="A459" s="2">
        <v>12</v>
      </c>
      <c r="B459" s="2">
        <v>1.1200000000000001</v>
      </c>
    </row>
    <row r="460" spans="1:2">
      <c r="A460" s="2">
        <v>11.3</v>
      </c>
      <c r="B460" s="2">
        <v>0.85</v>
      </c>
    </row>
    <row r="461" spans="1:2">
      <c r="A461" s="2">
        <v>13.9</v>
      </c>
      <c r="B461" s="2">
        <v>1.33</v>
      </c>
    </row>
    <row r="462" spans="1:2">
      <c r="A462" s="2">
        <v>10.1</v>
      </c>
      <c r="B462" s="2">
        <v>0.75</v>
      </c>
    </row>
    <row r="463" spans="1:2">
      <c r="A463" s="2">
        <v>13.6</v>
      </c>
      <c r="B463" s="2">
        <v>0.93</v>
      </c>
    </row>
    <row r="464" spans="1:2">
      <c r="A464" s="2">
        <v>17.3</v>
      </c>
      <c r="B464" s="2">
        <v>1.1299999999999999</v>
      </c>
    </row>
    <row r="465" spans="1:2">
      <c r="A465" s="2">
        <v>15.9</v>
      </c>
      <c r="B465" s="2">
        <v>1.2</v>
      </c>
    </row>
    <row r="466" spans="1:2">
      <c r="A466" s="2">
        <v>10.1</v>
      </c>
      <c r="B466" s="2">
        <v>0.72</v>
      </c>
    </row>
    <row r="467" spans="1:2">
      <c r="A467" s="2">
        <v>16.3</v>
      </c>
      <c r="B467" s="2">
        <v>0.75</v>
      </c>
    </row>
    <row r="468" spans="1:2">
      <c r="A468" s="2">
        <v>10.9</v>
      </c>
      <c r="B468" s="2">
        <v>1.1599999999999999</v>
      </c>
    </row>
    <row r="469" spans="1:2">
      <c r="A469" s="2">
        <v>11.8</v>
      </c>
      <c r="B469" s="2">
        <v>0.84</v>
      </c>
    </row>
    <row r="470" spans="1:2">
      <c r="A470" s="2">
        <v>12.3</v>
      </c>
      <c r="B470" s="2">
        <v>1.37</v>
      </c>
    </row>
    <row r="471" spans="1:2">
      <c r="A471" s="2">
        <v>12.7</v>
      </c>
      <c r="B471" s="2">
        <v>1.05</v>
      </c>
    </row>
    <row r="472" spans="1:2">
      <c r="A472" s="2">
        <v>14.9</v>
      </c>
      <c r="B472" s="2">
        <v>0.85</v>
      </c>
    </row>
    <row r="473" spans="1:2">
      <c r="A473" s="2">
        <v>13</v>
      </c>
      <c r="B473" s="2">
        <v>1.91</v>
      </c>
    </row>
    <row r="474" spans="1:2">
      <c r="A474" s="2">
        <v>22</v>
      </c>
      <c r="B474" s="2">
        <v>1.48</v>
      </c>
    </row>
    <row r="475" spans="1:2">
      <c r="A475" s="2">
        <v>12.2</v>
      </c>
      <c r="B475" s="2">
        <v>0.99</v>
      </c>
    </row>
    <row r="476" spans="1:2">
      <c r="A476" s="2">
        <v>9.3000000000000007</v>
      </c>
      <c r="B476" s="2">
        <v>0.86</v>
      </c>
    </row>
    <row r="477" spans="1:2">
      <c r="A477" s="2">
        <v>12.2</v>
      </c>
      <c r="B477" s="2">
        <v>0.91</v>
      </c>
    </row>
    <row r="478" spans="1:2">
      <c r="A478" s="2">
        <v>11.5</v>
      </c>
      <c r="B478" s="2">
        <v>0.64</v>
      </c>
    </row>
    <row r="479" spans="1:2">
      <c r="A479" s="2">
        <v>14</v>
      </c>
      <c r="B479" s="2">
        <v>0.91</v>
      </c>
    </row>
    <row r="480" spans="1:2">
      <c r="A480" s="2">
        <v>10.7</v>
      </c>
      <c r="B480" s="2">
        <v>0.98</v>
      </c>
    </row>
    <row r="481" spans="1:2">
      <c r="A481" s="2">
        <v>12.2</v>
      </c>
      <c r="B481" s="2">
        <v>1.03</v>
      </c>
    </row>
    <row r="482" spans="1:2">
      <c r="A482" s="2">
        <v>10.6</v>
      </c>
      <c r="B482" s="2">
        <v>0.94</v>
      </c>
    </row>
    <row r="483" spans="1:2">
      <c r="A483" s="2">
        <v>13.1</v>
      </c>
      <c r="B483" s="2">
        <v>0.97</v>
      </c>
    </row>
    <row r="484" spans="1:2">
      <c r="A484" s="2">
        <v>14.3</v>
      </c>
      <c r="B484" s="2">
        <v>0.63</v>
      </c>
    </row>
    <row r="485" spans="1:2">
      <c r="A485" s="2">
        <v>15.3</v>
      </c>
      <c r="B485" s="2">
        <v>1.35</v>
      </c>
    </row>
    <row r="486" spans="1:2">
      <c r="A486" s="2">
        <v>14.4</v>
      </c>
      <c r="B486" s="2">
        <v>1.1000000000000001</v>
      </c>
    </row>
    <row r="487" spans="1:2">
      <c r="A487" s="2">
        <v>13.5</v>
      </c>
      <c r="B487" s="2">
        <v>0.81</v>
      </c>
    </row>
    <row r="488" spans="1:2">
      <c r="A488" s="2">
        <v>12</v>
      </c>
      <c r="B488" s="2">
        <v>0.85</v>
      </c>
    </row>
    <row r="489" spans="1:2">
      <c r="A489" s="2">
        <v>12.2</v>
      </c>
      <c r="B489" s="2">
        <v>0.77</v>
      </c>
    </row>
    <row r="490" spans="1:2">
      <c r="A490" s="2">
        <v>17.5</v>
      </c>
      <c r="B490" s="2">
        <v>1.33</v>
      </c>
    </row>
    <row r="491" spans="1:2">
      <c r="A491" s="2">
        <v>11.8</v>
      </c>
      <c r="B491" s="2">
        <v>0.89</v>
      </c>
    </row>
    <row r="492" spans="1:2">
      <c r="A492" s="2">
        <v>13.5</v>
      </c>
      <c r="B492" s="2">
        <v>0.86</v>
      </c>
    </row>
    <row r="493" spans="1:2">
      <c r="A493" s="2">
        <v>11.7</v>
      </c>
      <c r="B493" s="2">
        <v>1.1299999999999999</v>
      </c>
    </row>
    <row r="494" spans="1:2">
      <c r="A494" s="2">
        <v>16.600000000000001</v>
      </c>
      <c r="B494" s="2">
        <v>1.63</v>
      </c>
    </row>
    <row r="495" spans="1:2">
      <c r="A495" s="2">
        <v>12.1</v>
      </c>
      <c r="B495" s="2">
        <v>0.98</v>
      </c>
    </row>
    <row r="496" spans="1:2">
      <c r="A496" s="2">
        <v>11.7</v>
      </c>
      <c r="B496" s="2">
        <v>0.93</v>
      </c>
    </row>
    <row r="497" spans="1:2">
      <c r="A497" s="2">
        <v>17.2</v>
      </c>
      <c r="B497" s="2">
        <v>1.7</v>
      </c>
    </row>
    <row r="498" spans="1:2">
      <c r="A498" s="2">
        <v>10.4</v>
      </c>
      <c r="B498" s="2">
        <v>0.52</v>
      </c>
    </row>
    <row r="499" spans="1:2">
      <c r="A499" s="2">
        <v>11.5</v>
      </c>
      <c r="B499" s="2">
        <v>0.8</v>
      </c>
    </row>
    <row r="500" spans="1:2">
      <c r="A500" s="2">
        <v>11.3</v>
      </c>
      <c r="B500" s="2">
        <v>1.03</v>
      </c>
    </row>
    <row r="501" spans="1:2">
      <c r="A501" s="2">
        <v>13.5</v>
      </c>
      <c r="B501" s="2">
        <v>0.91</v>
      </c>
    </row>
    <row r="502" spans="1:2">
      <c r="A502" s="2">
        <v>9.8000000000000007</v>
      </c>
      <c r="B502" s="2">
        <v>0.54</v>
      </c>
    </row>
    <row r="503" spans="1:2">
      <c r="A503" s="2">
        <v>12.7</v>
      </c>
      <c r="B503" s="2">
        <v>1.89</v>
      </c>
    </row>
    <row r="504" spans="1:2">
      <c r="A504" s="2">
        <v>9.6999999999999993</v>
      </c>
      <c r="B504" s="2">
        <v>0.94</v>
      </c>
    </row>
    <row r="505" spans="1:2">
      <c r="A505" s="2">
        <v>11.1</v>
      </c>
      <c r="B505" s="2">
        <v>0.95</v>
      </c>
    </row>
    <row r="506" spans="1:2">
      <c r="A506" s="2">
        <v>12.8</v>
      </c>
      <c r="B506" s="2">
        <v>0.92</v>
      </c>
    </row>
    <row r="507" spans="1:2">
      <c r="A507" s="2">
        <v>12.6</v>
      </c>
      <c r="B507" s="2">
        <v>0.66</v>
      </c>
    </row>
    <row r="508" spans="1:2">
      <c r="A508" s="2">
        <v>10.4</v>
      </c>
      <c r="B508" s="2">
        <v>1.88</v>
      </c>
    </row>
    <row r="509" spans="1:2">
      <c r="A509" s="2">
        <v>12.2</v>
      </c>
      <c r="B509" s="2">
        <v>0.77</v>
      </c>
    </row>
    <row r="510" spans="1:2">
      <c r="A510" s="2">
        <v>8.6999999999999993</v>
      </c>
      <c r="B510" s="2">
        <v>0.71</v>
      </c>
    </row>
    <row r="511" spans="1:2">
      <c r="A511" s="2">
        <v>13.3</v>
      </c>
      <c r="B511" s="2">
        <v>1.04</v>
      </c>
    </row>
    <row r="512" spans="1:2">
      <c r="A512" s="2">
        <v>14.8</v>
      </c>
      <c r="B512" s="2">
        <v>1.06</v>
      </c>
    </row>
    <row r="513" spans="1:2">
      <c r="A513" s="2">
        <v>10.8</v>
      </c>
      <c r="B513" s="2">
        <v>0.63</v>
      </c>
    </row>
    <row r="514" spans="1:2">
      <c r="A514" s="2">
        <v>8.1</v>
      </c>
      <c r="B514" s="2">
        <v>0.14000000000000001</v>
      </c>
    </row>
    <row r="515" spans="1:2">
      <c r="A515" s="2">
        <v>12.4</v>
      </c>
      <c r="B515" s="2">
        <v>1.05</v>
      </c>
    </row>
  </sheetData>
  <pageMargins left="0.7" right="0.7" top="0.75" bottom="0.75" header="0.3" footer="0.3"/>
  <pageSetup paperSize="0"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FF64C2-E6F6-442A-8EE2-EBD5F453AEC7}">
  <sheetPr codeName="Ark9"/>
  <dimension ref="A1:P55"/>
  <sheetViews>
    <sheetView zoomScaleNormal="100" workbookViewId="0"/>
  </sheetViews>
  <sheetFormatPr baseColWidth="10" defaultColWidth="11.44140625" defaultRowHeight="12.75" customHeight="1"/>
  <cols>
    <col min="1" max="1" width="11.44140625" style="8"/>
    <col min="2" max="2" width="14.5546875" style="8" customWidth="1"/>
    <col min="3" max="3" width="23.6640625" style="8" customWidth="1"/>
    <col min="4" max="4" width="27.33203125" style="8" bestFit="1" customWidth="1"/>
    <col min="5" max="5" width="22.6640625" style="8" bestFit="1" customWidth="1"/>
    <col min="6" max="16384" width="11.44140625" style="8"/>
  </cols>
  <sheetData>
    <row r="1" spans="1:16" ht="15.75" customHeight="1">
      <c r="A1" s="7" t="s">
        <v>0</v>
      </c>
      <c r="B1" s="1" t="s">
        <v>29</v>
      </c>
      <c r="E1" s="9"/>
      <c r="L1" s="10"/>
    </row>
    <row r="2" spans="1:16" ht="15.75" customHeight="1">
      <c r="A2" s="7" t="s">
        <v>2</v>
      </c>
      <c r="B2" s="2" t="s">
        <v>3</v>
      </c>
      <c r="C2" s="11"/>
      <c r="D2" s="11"/>
      <c r="E2" s="11"/>
      <c r="F2" s="11"/>
      <c r="G2" s="11"/>
      <c r="H2" s="11"/>
      <c r="I2" s="11"/>
      <c r="J2" s="11"/>
    </row>
    <row r="3" spans="1:16" ht="15.75" customHeight="1">
      <c r="A3" s="7" t="s">
        <v>4</v>
      </c>
      <c r="B3" s="2" t="s">
        <v>30</v>
      </c>
      <c r="C3" s="11"/>
      <c r="D3" s="11"/>
      <c r="E3" s="11"/>
      <c r="F3" s="11"/>
      <c r="G3" s="11"/>
      <c r="H3" s="11"/>
      <c r="I3" s="11"/>
      <c r="J3" s="11"/>
    </row>
    <row r="4" spans="1:16" ht="12.75" customHeight="1">
      <c r="A4" s="11"/>
      <c r="B4" s="11"/>
      <c r="C4" s="11"/>
      <c r="D4" s="11"/>
      <c r="E4" s="11"/>
      <c r="F4" s="11"/>
      <c r="G4" s="11"/>
      <c r="H4" s="11"/>
      <c r="I4" s="11"/>
      <c r="J4" s="11"/>
    </row>
    <row r="5" spans="1:16" ht="12.75" customHeight="1">
      <c r="A5" s="92"/>
      <c r="B5" s="11"/>
      <c r="C5" s="11"/>
      <c r="D5" s="11"/>
      <c r="E5" s="11"/>
      <c r="F5" s="11"/>
      <c r="G5" s="11"/>
      <c r="H5" s="11"/>
      <c r="I5" s="11"/>
      <c r="J5" s="11"/>
      <c r="P5" s="93"/>
    </row>
    <row r="6" spans="1:16" ht="12.75" customHeight="1">
      <c r="A6" s="92"/>
      <c r="B6" s="11"/>
      <c r="C6" s="94" t="s">
        <v>31</v>
      </c>
      <c r="D6" s="94" t="s">
        <v>32</v>
      </c>
      <c r="E6" s="94" t="s">
        <v>33</v>
      </c>
      <c r="F6" s="11"/>
      <c r="G6" s="11"/>
      <c r="H6" s="11"/>
      <c r="I6" s="11"/>
      <c r="J6" s="11"/>
    </row>
    <row r="7" spans="1:16" ht="12.75" customHeight="1">
      <c r="A7" s="92"/>
      <c r="B7" s="11"/>
      <c r="C7" s="94"/>
      <c r="D7" s="94"/>
      <c r="E7" s="11"/>
      <c r="F7" s="11"/>
      <c r="G7" s="11"/>
      <c r="H7" s="11"/>
      <c r="I7" s="11"/>
      <c r="J7" s="11"/>
    </row>
    <row r="8" spans="1:16" ht="12.75" customHeight="1">
      <c r="A8" s="92"/>
      <c r="B8" s="95" t="s">
        <v>34</v>
      </c>
      <c r="C8" s="96">
        <v>8.6851356787614264</v>
      </c>
      <c r="D8" s="96">
        <v>6.708640983224881</v>
      </c>
      <c r="E8" s="97"/>
      <c r="F8" s="11"/>
      <c r="G8" s="11"/>
      <c r="H8" s="11"/>
      <c r="I8" s="11"/>
      <c r="J8" s="11"/>
    </row>
    <row r="9" spans="1:16" ht="12.75" customHeight="1">
      <c r="A9" s="92"/>
      <c r="B9" s="95" t="s">
        <v>35</v>
      </c>
      <c r="C9" s="96">
        <v>8.4312008546930102</v>
      </c>
      <c r="D9" s="96">
        <v>6.6049949720818653</v>
      </c>
      <c r="E9" s="97"/>
      <c r="F9" s="11"/>
      <c r="G9" s="11"/>
      <c r="H9" s="11"/>
      <c r="I9" s="11"/>
      <c r="J9" s="11"/>
    </row>
    <row r="10" spans="1:16" ht="12.75" customHeight="1">
      <c r="A10" s="92"/>
      <c r="B10" s="95" t="s">
        <v>36</v>
      </c>
      <c r="C10" s="96">
        <v>8.2640701900063789</v>
      </c>
      <c r="D10" s="96">
        <v>6.5246919824534118</v>
      </c>
      <c r="E10" s="97"/>
      <c r="F10" s="11"/>
      <c r="G10" s="11"/>
      <c r="H10" s="11"/>
      <c r="I10" s="11"/>
      <c r="J10" s="11"/>
    </row>
    <row r="11" spans="1:16" ht="12.75" customHeight="1">
      <c r="A11" s="92"/>
      <c r="B11" s="95" t="s">
        <v>37</v>
      </c>
      <c r="C11" s="96">
        <v>7.975582514857499</v>
      </c>
      <c r="D11" s="96">
        <v>5.795104711652054</v>
      </c>
      <c r="E11" s="97"/>
      <c r="F11" s="11"/>
      <c r="G11" s="11"/>
      <c r="H11" s="11"/>
      <c r="I11" s="11"/>
      <c r="J11" s="11"/>
    </row>
    <row r="12" spans="1:16" ht="12.75" customHeight="1">
      <c r="A12" s="92"/>
      <c r="B12" s="95" t="s">
        <v>38</v>
      </c>
      <c r="C12" s="96">
        <v>7.8062713436752817</v>
      </c>
      <c r="D12" s="96">
        <v>5.7539771583920363</v>
      </c>
      <c r="E12" s="97"/>
      <c r="F12" s="11"/>
      <c r="G12" s="11"/>
      <c r="H12" s="11"/>
      <c r="I12" s="11"/>
      <c r="J12" s="11"/>
    </row>
    <row r="13" spans="1:16" ht="12.75" customHeight="1">
      <c r="A13" s="92"/>
      <c r="B13" s="95" t="s">
        <v>39</v>
      </c>
      <c r="C13" s="96">
        <v>8.0169141218918245</v>
      </c>
      <c r="D13" s="96">
        <v>5.8825095816745341</v>
      </c>
      <c r="E13" s="97"/>
      <c r="F13" s="11"/>
      <c r="G13" s="11"/>
      <c r="H13" s="11"/>
      <c r="I13" s="11"/>
      <c r="J13" s="11"/>
    </row>
    <row r="14" spans="1:16" ht="12.75" customHeight="1">
      <c r="A14" s="92"/>
      <c r="B14" s="95" t="s">
        <v>40</v>
      </c>
      <c r="C14" s="96">
        <v>8.3797935506695822</v>
      </c>
      <c r="D14" s="96">
        <v>6.0085866989438204</v>
      </c>
      <c r="E14" s="97"/>
      <c r="F14" s="11"/>
      <c r="G14" s="11"/>
      <c r="H14" s="11"/>
      <c r="I14" s="11"/>
      <c r="J14" s="11"/>
    </row>
    <row r="15" spans="1:16" ht="12.75" customHeight="1">
      <c r="A15" s="92"/>
      <c r="B15" s="95" t="s">
        <v>41</v>
      </c>
      <c r="C15" s="96">
        <v>7.7279379095275731</v>
      </c>
      <c r="D15" s="96">
        <v>5.3907718870050898</v>
      </c>
      <c r="E15" s="97"/>
      <c r="F15" s="11"/>
      <c r="G15" s="11"/>
      <c r="H15" s="11"/>
      <c r="I15" s="11"/>
      <c r="J15" s="11"/>
    </row>
    <row r="16" spans="1:16" ht="12.75" customHeight="1">
      <c r="A16" s="92"/>
      <c r="B16" s="95" t="s">
        <v>42</v>
      </c>
      <c r="C16" s="96">
        <v>8.1938577032776081</v>
      </c>
      <c r="D16" s="96">
        <v>5.6401448508136207</v>
      </c>
      <c r="E16" s="97"/>
      <c r="F16" s="11"/>
      <c r="G16" s="11"/>
      <c r="H16" s="11"/>
      <c r="I16" s="11"/>
      <c r="J16" s="11"/>
    </row>
    <row r="17" spans="1:10" ht="12.75" customHeight="1">
      <c r="A17" s="92"/>
      <c r="B17" s="95" t="s">
        <v>43</v>
      </c>
      <c r="C17" s="96">
        <v>7.2356030058493008</v>
      </c>
      <c r="D17" s="96">
        <v>4.7757803762421869</v>
      </c>
      <c r="E17" s="98"/>
      <c r="F17" s="11"/>
      <c r="G17" s="97"/>
      <c r="H17" s="11"/>
      <c r="I17" s="11"/>
      <c r="J17" s="11"/>
    </row>
    <row r="18" spans="1:10" ht="12.75" customHeight="1">
      <c r="A18" s="92"/>
      <c r="B18" s="95" t="s">
        <v>44</v>
      </c>
      <c r="C18" s="96">
        <v>8.8280631095235353</v>
      </c>
      <c r="D18" s="96">
        <v>5.278851106466016</v>
      </c>
      <c r="E18" s="98"/>
      <c r="F18" s="11"/>
      <c r="G18" s="11"/>
      <c r="H18" s="11"/>
      <c r="I18" s="11"/>
      <c r="J18" s="11"/>
    </row>
    <row r="19" spans="1:10" ht="12.75" customHeight="1">
      <c r="A19" s="92"/>
      <c r="B19" s="95" t="s">
        <v>45</v>
      </c>
      <c r="C19" s="96">
        <v>9.4444185995711667</v>
      </c>
      <c r="D19" s="96">
        <v>5.478025245567367</v>
      </c>
      <c r="E19" s="97"/>
      <c r="F19" s="11"/>
      <c r="G19" s="11"/>
      <c r="H19" s="11"/>
      <c r="I19" s="11"/>
      <c r="J19" s="11"/>
    </row>
    <row r="20" spans="1:10" ht="12.75" customHeight="1">
      <c r="A20" s="92"/>
      <c r="B20" s="95" t="s">
        <v>46</v>
      </c>
      <c r="C20" s="96">
        <v>10.068421138454941</v>
      </c>
      <c r="D20" s="96">
        <v>5.7804882006221119</v>
      </c>
      <c r="E20" s="97"/>
      <c r="F20" s="11"/>
      <c r="G20" s="11"/>
      <c r="H20" s="11"/>
      <c r="I20" s="11"/>
      <c r="J20" s="11"/>
    </row>
    <row r="21" spans="1:10" ht="12.75" customHeight="1">
      <c r="A21" s="92"/>
      <c r="B21" s="95" t="s">
        <v>47</v>
      </c>
      <c r="C21" s="96">
        <v>11.208242929655709</v>
      </c>
      <c r="D21" s="96">
        <v>6.0623233537273808</v>
      </c>
      <c r="E21" s="11"/>
      <c r="F21" s="11"/>
      <c r="G21" s="11"/>
      <c r="H21" s="11"/>
      <c r="I21" s="11"/>
      <c r="J21" s="11"/>
    </row>
    <row r="22" spans="1:10" ht="12.75" customHeight="1">
      <c r="A22" s="92"/>
      <c r="B22" s="95" t="s">
        <v>48</v>
      </c>
      <c r="C22" s="96">
        <v>12.1170881749618</v>
      </c>
      <c r="D22" s="96">
        <v>6.3895230595277033</v>
      </c>
      <c r="E22" s="97"/>
      <c r="F22" s="11"/>
      <c r="G22" s="11"/>
      <c r="H22" s="11"/>
      <c r="I22" s="11"/>
      <c r="J22" s="11"/>
    </row>
    <row r="23" spans="1:10" ht="12.75" customHeight="1">
      <c r="A23" s="92"/>
      <c r="B23" s="95" t="s">
        <v>49</v>
      </c>
      <c r="C23" s="96">
        <v>13.054015369789775</v>
      </c>
      <c r="D23" s="96">
        <v>6.6041341156977671</v>
      </c>
      <c r="E23" s="97"/>
      <c r="F23" s="11"/>
      <c r="G23" s="11"/>
      <c r="H23" s="11"/>
      <c r="I23" s="11"/>
      <c r="J23" s="11"/>
    </row>
    <row r="24" spans="1:10" ht="12.75" customHeight="1">
      <c r="A24" s="92"/>
      <c r="B24" s="95" t="s">
        <v>50</v>
      </c>
      <c r="C24" s="96">
        <v>14.576562010825199</v>
      </c>
      <c r="D24" s="96">
        <v>7.36692174755576</v>
      </c>
      <c r="E24" s="96">
        <v>7.21</v>
      </c>
      <c r="F24" s="11"/>
      <c r="G24" s="11"/>
      <c r="H24" s="11"/>
      <c r="I24" s="11"/>
      <c r="J24" s="11"/>
    </row>
    <row r="25" spans="1:10" ht="12.75" customHeight="1">
      <c r="A25" s="92"/>
      <c r="B25" s="95" t="s">
        <v>51</v>
      </c>
      <c r="C25" s="96">
        <v>15.8</v>
      </c>
      <c r="D25" s="96"/>
      <c r="E25" s="96">
        <v>7.88</v>
      </c>
      <c r="F25" s="11"/>
      <c r="G25" s="11"/>
      <c r="H25" s="11"/>
      <c r="I25" s="11"/>
      <c r="J25" s="11"/>
    </row>
    <row r="26" spans="1:10" ht="12.75" customHeight="1">
      <c r="A26" s="92"/>
      <c r="B26" s="95" t="s">
        <v>52</v>
      </c>
      <c r="C26" s="96">
        <v>16.24668257261402</v>
      </c>
      <c r="D26" s="96"/>
      <c r="E26" s="96">
        <v>7.7556265363635299</v>
      </c>
      <c r="F26" s="11"/>
      <c r="G26" s="11"/>
      <c r="H26" s="11"/>
      <c r="I26" s="11"/>
      <c r="J26" s="11"/>
    </row>
    <row r="27" spans="1:10" ht="12.75" customHeight="1">
      <c r="A27" s="92"/>
      <c r="B27" s="95" t="s">
        <v>53</v>
      </c>
      <c r="C27" s="96">
        <v>16.227939125640049</v>
      </c>
      <c r="D27" s="96"/>
      <c r="E27" s="96">
        <v>7.9444622247064753</v>
      </c>
      <c r="F27" s="11"/>
      <c r="G27" s="11"/>
      <c r="H27" s="11"/>
      <c r="I27" s="11"/>
      <c r="J27" s="11"/>
    </row>
    <row r="28" spans="1:10" ht="12.75" customHeight="1">
      <c r="A28" s="92"/>
      <c r="B28" s="95" t="s">
        <v>54</v>
      </c>
      <c r="C28" s="96">
        <v>17.944746005434141</v>
      </c>
      <c r="D28" s="96"/>
      <c r="E28" s="96">
        <v>8.0136884386098899</v>
      </c>
      <c r="F28" s="11"/>
      <c r="G28" s="11"/>
      <c r="H28" s="11"/>
      <c r="I28" s="11"/>
      <c r="J28" s="11"/>
    </row>
    <row r="29" spans="1:10" ht="12.75" customHeight="1">
      <c r="A29" s="92"/>
      <c r="B29" s="95" t="s">
        <v>55</v>
      </c>
      <c r="C29" s="96">
        <v>18.8492789522147</v>
      </c>
      <c r="D29" s="96"/>
      <c r="E29" s="96">
        <v>8.0468323092387219</v>
      </c>
      <c r="F29" s="99"/>
      <c r="G29" s="11"/>
      <c r="H29" s="11"/>
      <c r="I29" s="11"/>
      <c r="J29" s="11"/>
    </row>
    <row r="30" spans="1:10" s="12" customFormat="1" ht="12.75" customHeight="1">
      <c r="A30" s="92"/>
      <c r="B30" s="95" t="s">
        <v>56</v>
      </c>
      <c r="C30" s="96">
        <v>18.801774605787301</v>
      </c>
      <c r="D30" s="96"/>
      <c r="E30" s="96">
        <v>8.032874832326339</v>
      </c>
      <c r="F30" s="99"/>
      <c r="G30" s="99"/>
      <c r="H30" s="99"/>
      <c r="I30" s="99"/>
      <c r="J30" s="99"/>
    </row>
    <row r="31" spans="1:10" s="12" customFormat="1" ht="12.75" customHeight="1">
      <c r="A31" s="92"/>
      <c r="B31" s="95" t="s">
        <v>57</v>
      </c>
      <c r="C31" s="96">
        <v>18.5</v>
      </c>
      <c r="D31" s="96"/>
      <c r="E31" s="96">
        <v>7.7</v>
      </c>
      <c r="F31" s="99"/>
      <c r="G31" s="99"/>
      <c r="H31" s="99"/>
      <c r="I31" s="99"/>
      <c r="J31" s="99"/>
    </row>
    <row r="32" spans="1:10" ht="12.75" customHeight="1">
      <c r="A32" s="92"/>
      <c r="B32" s="95" t="s">
        <v>58</v>
      </c>
      <c r="C32" s="96">
        <v>18.399999999999999</v>
      </c>
      <c r="D32" s="100"/>
      <c r="E32" s="96">
        <v>7.7</v>
      </c>
      <c r="F32" s="99"/>
      <c r="G32" s="11"/>
      <c r="H32" s="11"/>
      <c r="I32" s="11"/>
      <c r="J32" s="11"/>
    </row>
    <row r="33" spans="1:10" ht="12.75" customHeight="1">
      <c r="B33" s="95" t="s">
        <v>59</v>
      </c>
      <c r="C33" s="96">
        <v>18.760000000000002</v>
      </c>
      <c r="E33" s="96">
        <v>7.7163682407359362</v>
      </c>
      <c r="F33" s="11"/>
      <c r="G33" s="11"/>
      <c r="H33" s="11"/>
      <c r="I33" s="11"/>
      <c r="J33" s="11"/>
    </row>
    <row r="34" spans="1:10" ht="12.75" customHeight="1">
      <c r="B34" s="101">
        <v>45747</v>
      </c>
      <c r="C34" s="96">
        <v>18.3933746255729</v>
      </c>
      <c r="D34" s="11"/>
      <c r="E34" s="96">
        <v>7.2284667610256745</v>
      </c>
      <c r="F34" s="11"/>
      <c r="G34" s="11"/>
      <c r="H34" s="11"/>
      <c r="I34" s="11"/>
      <c r="J34" s="11"/>
    </row>
    <row r="35" spans="1:10" ht="12.75" customHeight="1">
      <c r="A35" s="103"/>
      <c r="B35" s="102">
        <v>45838</v>
      </c>
      <c r="C35" s="96">
        <v>19.045428197127187</v>
      </c>
      <c r="D35" s="11"/>
      <c r="E35" s="96">
        <v>7.2278438331530301</v>
      </c>
      <c r="F35" s="11"/>
      <c r="G35" s="11"/>
      <c r="H35" s="11"/>
      <c r="I35" s="11"/>
      <c r="J35" s="11"/>
    </row>
    <row r="36" spans="1:10" ht="12.75" customHeight="1">
      <c r="A36" s="103"/>
      <c r="B36" s="102">
        <v>45930</v>
      </c>
      <c r="C36" s="96">
        <v>18.550202296267297</v>
      </c>
      <c r="D36" s="11"/>
      <c r="E36" s="96">
        <v>7.241306621704739</v>
      </c>
      <c r="F36" s="104"/>
      <c r="G36" s="105"/>
      <c r="H36" s="105"/>
      <c r="I36" s="11"/>
      <c r="J36" s="11"/>
    </row>
    <row r="37" spans="1:10" ht="12.75" customHeight="1">
      <c r="A37" s="92"/>
      <c r="B37" s="102"/>
      <c r="C37" s="96"/>
      <c r="D37" s="96"/>
      <c r="E37" s="11"/>
      <c r="F37" s="11"/>
      <c r="G37" s="11"/>
      <c r="H37" s="11"/>
      <c r="I37" s="11"/>
      <c r="J37" s="11"/>
    </row>
    <row r="38" spans="1:10" ht="12.75" customHeight="1">
      <c r="A38" s="92"/>
      <c r="B38" s="106"/>
      <c r="C38" s="107"/>
      <c r="D38" s="107"/>
      <c r="E38" s="92"/>
      <c r="F38" s="92"/>
    </row>
    <row r="39" spans="1:10" ht="12.75" customHeight="1">
      <c r="B39" s="13"/>
      <c r="C39" s="108"/>
      <c r="D39" s="14"/>
    </row>
    <row r="40" spans="1:10" ht="12.75" customHeight="1">
      <c r="B40" s="15"/>
      <c r="C40" s="14"/>
      <c r="D40" s="14"/>
    </row>
    <row r="41" spans="1:10" ht="12.75" customHeight="1">
      <c r="B41" s="15"/>
      <c r="C41" s="14"/>
      <c r="D41" s="14"/>
    </row>
    <row r="42" spans="1:10" ht="12.75" customHeight="1">
      <c r="B42" s="15"/>
      <c r="C42" s="14"/>
      <c r="D42" s="14"/>
      <c r="E42" s="16"/>
    </row>
    <row r="43" spans="1:10" ht="12.75" customHeight="1">
      <c r="B43" s="13"/>
      <c r="C43" s="14"/>
      <c r="D43" s="14"/>
      <c r="E43" s="16"/>
    </row>
    <row r="44" spans="1:10" ht="12.75" customHeight="1">
      <c r="B44" s="15"/>
      <c r="C44" s="14"/>
      <c r="D44" s="14"/>
      <c r="E44" s="16"/>
    </row>
    <row r="45" spans="1:10" ht="12.75" customHeight="1">
      <c r="B45" s="15"/>
      <c r="C45" s="14"/>
      <c r="D45" s="14"/>
      <c r="E45" s="16"/>
    </row>
    <row r="46" spans="1:10" ht="12.75" customHeight="1">
      <c r="B46" s="15"/>
      <c r="C46" s="14"/>
      <c r="D46" s="14"/>
      <c r="E46" s="16"/>
    </row>
    <row r="47" spans="1:10" ht="12.75" customHeight="1">
      <c r="B47" s="13"/>
      <c r="C47" s="14"/>
      <c r="D47" s="14"/>
      <c r="E47" s="16"/>
    </row>
    <row r="48" spans="1:10" ht="12.75" customHeight="1">
      <c r="B48" s="15"/>
      <c r="C48" s="14"/>
      <c r="D48" s="14"/>
      <c r="E48" s="16"/>
    </row>
    <row r="49" spans="2:5" ht="12.75" customHeight="1">
      <c r="B49" s="15"/>
      <c r="C49" s="14"/>
      <c r="D49" s="14"/>
      <c r="E49" s="16"/>
    </row>
    <row r="50" spans="2:5" ht="12.75" customHeight="1">
      <c r="B50" s="15"/>
      <c r="C50" s="14"/>
      <c r="D50" s="14"/>
      <c r="E50" s="16"/>
    </row>
    <row r="51" spans="2:5" ht="12.75" customHeight="1">
      <c r="B51" s="13"/>
      <c r="C51" s="14"/>
      <c r="D51" s="14"/>
      <c r="E51" s="16"/>
    </row>
    <row r="52" spans="2:5" ht="12.75" customHeight="1">
      <c r="B52" s="13"/>
      <c r="C52" s="14"/>
      <c r="D52" s="14"/>
    </row>
    <row r="53" spans="2:5" ht="12.75" customHeight="1">
      <c r="B53" s="9"/>
      <c r="C53" s="14"/>
      <c r="D53" s="14"/>
    </row>
    <row r="54" spans="2:5" ht="12.75" customHeight="1">
      <c r="B54" s="17"/>
      <c r="C54" s="14"/>
      <c r="D54" s="14"/>
    </row>
    <row r="55" spans="2:5" ht="12.75" customHeight="1">
      <c r="B55" s="17"/>
      <c r="C55" s="14"/>
      <c r="D55" s="14"/>
    </row>
  </sheetData>
  <phoneticPr fontId="34" type="noConversion"/>
  <pageMargins left="0.7" right="0.7" top="0.75" bottom="0.75" header="0.3" footer="0.3"/>
  <pageSetup paperSize="9" orientation="portrait" r:id="rId1"/>
  <drawing r:id="rId2"/>
</worksheet>
</file>

<file path=docMetadata/LabelInfo.xml><?xml version="1.0" encoding="utf-8"?>
<clbl:labelList xmlns:clbl="http://schemas.microsoft.com/office/2020/mipLabelMetadata">
  <clbl:label id="{115164b3-0398-4c9d-b270-bc289c5b9564}" enabled="1" method="Privileged" siteId="{d87c80fa-0b2e-408b-bd54-870a4e134ba0}"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31</vt:i4>
      </vt:variant>
    </vt:vector>
  </HeadingPairs>
  <TitlesOfParts>
    <vt:vector size="31" baseType="lpstr">
      <vt:lpstr>4.1</vt:lpstr>
      <vt:lpstr>4.2</vt:lpstr>
      <vt:lpstr>4.3</vt:lpstr>
      <vt:lpstr>4.4</vt:lpstr>
      <vt:lpstr>4.5</vt:lpstr>
      <vt:lpstr>4.6</vt:lpstr>
      <vt:lpstr>4.7</vt:lpstr>
      <vt:lpstr>4.8</vt:lpstr>
      <vt:lpstr>4.9</vt:lpstr>
      <vt:lpstr>4.10</vt:lpstr>
      <vt:lpstr>4.11</vt:lpstr>
      <vt:lpstr>4.12</vt:lpstr>
      <vt:lpstr>4.13</vt:lpstr>
      <vt:lpstr>4.14</vt:lpstr>
      <vt:lpstr>4.15</vt:lpstr>
      <vt:lpstr>4.16</vt:lpstr>
      <vt:lpstr>4.17</vt:lpstr>
      <vt:lpstr>4.18</vt:lpstr>
      <vt:lpstr>4.19</vt:lpstr>
      <vt:lpstr>4.20</vt:lpstr>
      <vt:lpstr>4.21</vt:lpstr>
      <vt:lpstr>4.22</vt:lpstr>
      <vt:lpstr>4.23</vt:lpstr>
      <vt:lpstr>4.24</vt:lpstr>
      <vt:lpstr>4.25</vt:lpstr>
      <vt:lpstr>4.26</vt:lpstr>
      <vt:lpstr>4.27</vt:lpstr>
      <vt:lpstr>4.28</vt:lpstr>
      <vt:lpstr>4.29</vt:lpstr>
      <vt:lpstr>4.30</vt:lpstr>
      <vt:lpstr>4.31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2026-01-19T10:46:09Z</dcterms:created>
  <dcterms:modified xsi:type="dcterms:W3CDTF">2026-01-19T10:47:03Z</dcterms:modified>
  <cp:category/>
  <cp:contentStatus/>
</cp:coreProperties>
</file>