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2.xml" ContentType="application/vnd.openxmlformats-officedocument.drawing+xml"/>
  <Override PartName="/xl/charts/chart1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3.xml" ContentType="application/vnd.openxmlformats-officedocument.drawing+xml"/>
  <Override PartName="/xl/charts/chart1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4.xml" ContentType="application/vnd.openxmlformats-officedocument.drawing+xml"/>
  <Override PartName="/xl/charts/chart17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5.xml" ContentType="application/vnd.openxmlformats-officedocument.drawing+xml"/>
  <Override PartName="/xl/charts/chart1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9.xml" ContentType="application/vnd.openxmlformats-officedocument.drawingml.chart+xml"/>
  <Override PartName="/xl/drawings/drawing18.xml" ContentType="application/vnd.openxmlformats-officedocument.drawing+xml"/>
  <Override PartName="/xl/charts/chart20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21.xml" ContentType="application/vnd.openxmlformats-officedocument.drawingml.chart+xml"/>
  <Override PartName="/xl/drawings/drawing21.xml" ContentType="application/vnd.openxmlformats-officedocument.drawing+xml"/>
  <Override PartName="/xl/charts/chart22.xml" ContentType="application/vnd.openxmlformats-officedocument.drawingml.chart+xml"/>
  <Override PartName="/xl/drawings/drawing22.xml" ContentType="application/vnd.openxmlformats-officedocument.drawing+xml"/>
  <Override PartName="/xl/charts/chart23.xml" ContentType="application/vnd.openxmlformats-officedocument.drawingml.chart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filterPrivacy="1"/>
  <xr:revisionPtr revIDLastSave="0" documentId="13_ncr:1_{6652E822-A974-4B38-AC53-4AF64551DA54}" xr6:coauthVersionLast="47" xr6:coauthVersionMax="47" xr10:uidLastSave="{00000000-0000-0000-0000-000000000000}"/>
  <bookViews>
    <workbookView xWindow="28680" yWindow="-120" windowWidth="29040" windowHeight="15720" tabRatio="874" xr2:uid="{00000000-000D-0000-FFFF-FFFF00000000}"/>
  </bookViews>
  <sheets>
    <sheet name="2.1" sheetId="55" r:id="rId1"/>
    <sheet name="2.2" sheetId="67" r:id="rId2"/>
    <sheet name="2.3" sheetId="68" r:id="rId3"/>
    <sheet name="2.4" sheetId="56" r:id="rId4"/>
    <sheet name="2.5" sheetId="69" r:id="rId5"/>
    <sheet name="2.6" sheetId="70" r:id="rId6"/>
    <sheet name="2.7" sheetId="57" r:id="rId7"/>
    <sheet name="2.8" sheetId="71" r:id="rId8"/>
    <sheet name="2.9" sheetId="72" r:id="rId9"/>
    <sheet name="2.10" sheetId="59" r:id="rId10"/>
    <sheet name="2.11" sheetId="60" r:id="rId11"/>
    <sheet name="2.12" sheetId="73" r:id="rId12"/>
    <sheet name="2.13" sheetId="66" r:id="rId13"/>
    <sheet name="3.1" sheetId="3" r:id="rId14"/>
    <sheet name="3.2" sheetId="1" r:id="rId15"/>
    <sheet name="3.3" sheetId="38" r:id="rId16"/>
    <sheet name="3.4" sheetId="7" r:id="rId17"/>
    <sheet name="3.5" sheetId="9" r:id="rId18"/>
    <sheet name="3.6" sheetId="8" r:id="rId19"/>
    <sheet name="3.7" sheetId="5" r:id="rId20"/>
    <sheet name="4.1" sheetId="52" r:id="rId21"/>
    <sheet name="4.2" sheetId="23" r:id="rId22"/>
    <sheet name="4.3" sheetId="22" r:id="rId23"/>
    <sheet name="4.4" sheetId="63" r:id="rId24"/>
    <sheet name="4.5" sheetId="13" r:id="rId25"/>
    <sheet name="4.6" sheetId="50" r:id="rId26"/>
    <sheet name="4.7" sheetId="21" r:id="rId27"/>
  </sheets>
  <definedNames>
    <definedName name="_AMO_RefreshMultipleList">"'&lt;Items /&gt;'"</definedName>
    <definedName name="_AMO_UniqueIdentifier" hidden="1">"'17e7ff15-cb48-4e8e-b533-302f824472f7'"</definedName>
    <definedName name="_AMO_XmlVersion" hidden="1">"'1'"</definedName>
    <definedName name="Crystal_18_1_WEBI_DataGrid" hidden="1">#REF!</definedName>
    <definedName name="Crystal_18_1_WEBI_HHeading" hidden="1">#REF!</definedName>
    <definedName name="Crystal_18_1_WEBI_Table" hidden="1">#REF!</definedName>
    <definedName name="Crystal_20_1_WEBI_DataGrid" hidden="1">#REF!</definedName>
    <definedName name="Crystal_20_1_WEBI_HHeading" hidden="1">#REF!</definedName>
    <definedName name="Crystal_20_1_WEBI_Table" hidden="1">#REF!</definedName>
    <definedName name="Crystal_4_1_WEBI_DataGrid" hidden="1">#REF!</definedName>
    <definedName name="Crystal_4_1_WEBI_HHeading" hidden="1">#REF!</definedName>
    <definedName name="Crystal_4_1_WEBI_Table" hidden="1">#REF!</definedName>
    <definedName name="Kapitalinstrument">#REF!</definedName>
    <definedName name="TRNR_197e7e24e01c498e8886d29fbd7c3af6_61_7" hidden="1">#REF!</definedName>
    <definedName name="TRNR_21b3387dfb284a66a23c63b4949a3c46_54_5" hidden="1">#REF!</definedName>
    <definedName name="TRNR_a56eb01db1fd40ef829d834fedca96e7_61_7" hidden="1">#REF!</definedName>
    <definedName name="TRNR_b703cd4ea439475e924ec7142a2054a0_83_2" hidden="1">#REF!</definedName>
    <definedName name="TRNR_be14afef46d84dde8d3e64f52ef2527a_54_6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" i="60" l="1"/>
  <c r="Q7" i="60"/>
  <c r="E25" i="59"/>
  <c r="Q8" i="57"/>
  <c r="Q7" i="57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C18" i="38"/>
  <c r="C17" i="38"/>
  <c r="C16" i="38"/>
  <c r="C15" i="38"/>
  <c r="C14" i="38"/>
  <c r="C13" i="38"/>
  <c r="C12" i="38"/>
  <c r="C11" i="38"/>
  <c r="C10" i="38"/>
  <c r="C9" i="38"/>
  <c r="C8" i="38"/>
  <c r="C7" i="38"/>
  <c r="C6" i="38"/>
  <c r="B10" i="3" l="1"/>
</calcChain>
</file>

<file path=xl/sharedStrings.xml><?xml version="1.0" encoding="utf-8"?>
<sst xmlns="http://schemas.openxmlformats.org/spreadsheetml/2006/main" count="223" uniqueCount="112">
  <si>
    <t>Tittel:</t>
  </si>
  <si>
    <t>Benyttet kreditt per type gjeld</t>
  </si>
  <si>
    <t>Kilde:</t>
  </si>
  <si>
    <t>Finanstilsynet og Gjeldsregisteret AS</t>
  </si>
  <si>
    <t>Forbrukslån</t>
  </si>
  <si>
    <t>Annen usikret gjeld</t>
  </si>
  <si>
    <t>Rammekreditter</t>
  </si>
  <si>
    <t>Betalingskort</t>
  </si>
  <si>
    <t>Benyttet kreditt fordelt på aldersgrupper</t>
  </si>
  <si>
    <t>18-29 år</t>
  </si>
  <si>
    <t>30-39 år</t>
  </si>
  <si>
    <t>40-49 år</t>
  </si>
  <si>
    <t>50-59 år</t>
  </si>
  <si>
    <t>60-69 år</t>
  </si>
  <si>
    <t>70-79 år</t>
  </si>
  <si>
    <t>80+ år</t>
  </si>
  <si>
    <t>Rentebærende og ikke-rentebærende gjeld</t>
  </si>
  <si>
    <t>Rentebærende gjeld</t>
  </si>
  <si>
    <t>Ikke-rentebærende gjeld</t>
  </si>
  <si>
    <t>Fordeling av rentebærende gjeld</t>
  </si>
  <si>
    <t>Norske porteføljekjøpsforetak</t>
  </si>
  <si>
    <t>Grensekryssende porteføljekjøpsforetak</t>
  </si>
  <si>
    <t>Øvrige foretak</t>
  </si>
  <si>
    <t>Antall kreditter og låntakere</t>
  </si>
  <si>
    <t>Kreditter</t>
  </si>
  <si>
    <t>Låntakere</t>
  </si>
  <si>
    <t xml:space="preserve">Fordeling av forbrukslån i Norge </t>
  </si>
  <si>
    <t>Finanstilsynet</t>
  </si>
  <si>
    <t>Norske forbrukslånsbanker</t>
  </si>
  <si>
    <t>Andre norske banker og finansieringsforetak</t>
  </si>
  <si>
    <t>Utenlandske foretak</t>
  </si>
  <si>
    <t>Finanstilsynet og SSB (K2)</t>
  </si>
  <si>
    <t>K2 husholdninger</t>
  </si>
  <si>
    <t xml:space="preserve"> 31.12.18</t>
  </si>
  <si>
    <t xml:space="preserve"> 31.12.19</t>
  </si>
  <si>
    <t xml:space="preserve"> 31.12.20</t>
  </si>
  <si>
    <t xml:space="preserve">Finanstilsynet </t>
  </si>
  <si>
    <t>Kredittkort</t>
  </si>
  <si>
    <t>Andre forbrukslån</t>
  </si>
  <si>
    <t>Totalt</t>
  </si>
  <si>
    <t>Nettorente i prosent av GFK</t>
  </si>
  <si>
    <t>Tap i prosent av gj.sn. utlån</t>
  </si>
  <si>
    <t>Resultat i prosent av GFK</t>
  </si>
  <si>
    <t xml:space="preserve">Misligholdte forbrukslån (over 90 dager) </t>
  </si>
  <si>
    <t>Norge</t>
  </si>
  <si>
    <t>Utland</t>
  </si>
  <si>
    <t xml:space="preserve"> </t>
  </si>
  <si>
    <t>Samlet utvalg</t>
  </si>
  <si>
    <t xml:space="preserve"> 31.12.21</t>
  </si>
  <si>
    <t>Kilder:</t>
  </si>
  <si>
    <t>Andel av samlet forbruksgjeld</t>
  </si>
  <si>
    <t>Over 60 år</t>
  </si>
  <si>
    <t>Renter</t>
  </si>
  <si>
    <t>Inkassosaker</t>
  </si>
  <si>
    <t>Hovedstol</t>
  </si>
  <si>
    <t>0 - 9,9%</t>
  </si>
  <si>
    <t>10 - 14,9%</t>
  </si>
  <si>
    <t>15 - 19,9%</t>
  </si>
  <si>
    <t>20 - 24,9%</t>
  </si>
  <si>
    <t>Over 25%</t>
  </si>
  <si>
    <t xml:space="preserve">Andel av saker </t>
  </si>
  <si>
    <t>0–10 000</t>
  </si>
  <si>
    <t>10 001–50 000</t>
  </si>
  <si>
    <t>50 001–250 000</t>
  </si>
  <si>
    <t>Over 250 000</t>
  </si>
  <si>
    <t>0-1 år</t>
  </si>
  <si>
    <t>1-2 år</t>
  </si>
  <si>
    <t>2-3 år</t>
  </si>
  <si>
    <t>3-5 år</t>
  </si>
  <si>
    <t xml:space="preserve">5-10 år </t>
  </si>
  <si>
    <t>Over 10 år</t>
  </si>
  <si>
    <t>Utleggsforretninger i løpet av siste 12 måneder med resultat "intet til utlegg", fordelt på aldersgrupper</t>
  </si>
  <si>
    <t>Opprinnelig gjeld</t>
  </si>
  <si>
    <t>Norske kunder</t>
  </si>
  <si>
    <t>Utenlandske kunder</t>
  </si>
  <si>
    <t>Alder</t>
  </si>
  <si>
    <t>Finanstilsynet og Gjeldsregisteret AS *f.o.m 01.01.24 er "rentegrensen" for forbrukslån satt opp til over 8%</t>
  </si>
  <si>
    <t>Finanstilsynet og Statistisk Sentralbyrå</t>
  </si>
  <si>
    <t>Nedbetalingslån</t>
  </si>
  <si>
    <t>Kreditteksponering og benyttet kreditt</t>
  </si>
  <si>
    <t>Kreditteksponering - rammekreditter</t>
  </si>
  <si>
    <t>Andelen av eksponering som benyttes</t>
  </si>
  <si>
    <t>Dato</t>
  </si>
  <si>
    <t>Snitt rente kredittkort</t>
  </si>
  <si>
    <t>Snitt rente forbrukslån</t>
  </si>
  <si>
    <t>Gjennomsnittlig rente</t>
  </si>
  <si>
    <t>Vekst I benyttet kreditt - aldersfordelt</t>
  </si>
  <si>
    <t>Benyttet kreditt fordelt på alder</t>
  </si>
  <si>
    <t>Faktureringskort</t>
  </si>
  <si>
    <t>Gjennomsnittlig andel av benyttet rammekreditt som er rentebærende</t>
  </si>
  <si>
    <t>Andel</t>
  </si>
  <si>
    <t>alder</t>
  </si>
  <si>
    <t>rentebærende andel</t>
  </si>
  <si>
    <t>Aldersfordelt gjennomsnitt av andel benyttet kreditt som blir rentebærende</t>
  </si>
  <si>
    <t>Rammekreditt topp 10%</t>
  </si>
  <si>
    <t>Rammekreditt topp 1%</t>
  </si>
  <si>
    <t>Forbrukslån topp 10%</t>
  </si>
  <si>
    <t>Forbrukslån topp 1%</t>
  </si>
  <si>
    <t>Andel av benyttet kreditt tilhørende de 10 og 1 prosentene av låntakerne med høyest kreditt</t>
  </si>
  <si>
    <t>Tolvmånedersvekst i forbrukslån i det norske markedet og husholdningenes innenlandsgjeld (K2)</t>
  </si>
  <si>
    <t>Utlånsvolum norske kunder</t>
  </si>
  <si>
    <t>Resultatutvikling forbrukslån</t>
  </si>
  <si>
    <t>Solgte porteføljer av misligholdte forbrukslån siste tolv måneder</t>
  </si>
  <si>
    <t>Mislighold (over 90 dager) i prosent av forbrukslån i Norge</t>
  </si>
  <si>
    <t>Andel av samlet antall inkassosaker knyttet til forbruksgjeld</t>
  </si>
  <si>
    <t xml:space="preserve">Misligholdt forbruksgjeld (opprinnelig gjeld og renter) per 31.12.2023, fordelt på aldersgrupper </t>
  </si>
  <si>
    <t>Gjennomsnittlig misligholdt forbruksgjeld (opprinnelig gjeld og renter) per inkassosak per 31.12.2023, fordelt på aldersgrupper</t>
  </si>
  <si>
    <t>Aldersfordelt sammenstilling av samlet forbruksgjeld og inkassosaker knyttet til forbruksgjeld per 31.12.2023</t>
  </si>
  <si>
    <t>Andel inkassosaker og hovedstol knyttet til forbruksgjeld per 31.12.2023, fordelt på kategorier av nominelle rentesatsintervaller</t>
  </si>
  <si>
    <t>Fordeling av inkassosakenes hovedstol knyttet til forbruksgjeld per 31.12.2023</t>
  </si>
  <si>
    <t>Hovedstolens (opprinnelig gjeld) alder knyttet til forbruksgjeld</t>
  </si>
  <si>
    <t>Reell årsvekst i benyttet kreditt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</si>
</sst>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0.0\ %"/>
    <numFmt numFmtId="166" formatCode="_-* #,##0.0_-;\-* #,##0.0_-;_-* &quot;-&quot;??_-;_-@_-"/>
    <numFmt numFmtId="167" formatCode="0.0"/>
    <numFmt numFmtId="168" formatCode="dd/mm/yy;@"/>
    <numFmt numFmtId="169" formatCode="_-* #,##0_-;\-* #,##0_-;_-* &quot;-&quot;??_-;_-@_-"/>
    <numFmt numFmtId="170" formatCode="_(* #,##0.0_);_(* \(#,##0.0\);_(* &quot;-&quot;??_);_(@_)"/>
    <numFmt numFmtId="171" formatCode="_-* #,##0.0_-;\-* #,##0.0_-;_-* &quot;-&quot;?_-;_-@_-"/>
    <numFmt numFmtId="172" formatCode="0.000"/>
    <numFmt numFmtId="173" formatCode="0.0000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3" fillId="0" borderId="0" xfId="0" applyFont="1"/>
    <xf numFmtId="167" fontId="1" fillId="0" borderId="0" xfId="0" applyNumberFormat="1" applyFont="1"/>
    <xf numFmtId="168" fontId="4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167" fontId="0" fillId="0" borderId="0" xfId="0" applyNumberFormat="1"/>
    <xf numFmtId="167" fontId="6" fillId="0" borderId="0" xfId="0" applyNumberFormat="1" applyFont="1"/>
    <xf numFmtId="168" fontId="5" fillId="0" borderId="0" xfId="0" applyNumberFormat="1" applyFont="1" applyAlignment="1">
      <alignment horizontal="right"/>
    </xf>
    <xf numFmtId="0" fontId="4" fillId="0" borderId="0" xfId="0" applyFont="1"/>
    <xf numFmtId="167" fontId="7" fillId="0" borderId="0" xfId="0" applyNumberFormat="1" applyFont="1"/>
    <xf numFmtId="0" fontId="8" fillId="0" borderId="0" xfId="0" applyFont="1"/>
    <xf numFmtId="0" fontId="4" fillId="0" borderId="0" xfId="0" applyFont="1" applyAlignment="1">
      <alignment horizontal="right"/>
    </xf>
    <xf numFmtId="17" fontId="1" fillId="0" borderId="0" xfId="0" applyNumberFormat="1" applyFont="1"/>
    <xf numFmtId="165" fontId="1" fillId="0" borderId="0" xfId="0" applyNumberFormat="1" applyFont="1"/>
    <xf numFmtId="165" fontId="0" fillId="0" borderId="0" xfId="0" applyNumberFormat="1" applyAlignment="1">
      <alignment horizontal="center"/>
    </xf>
    <xf numFmtId="0" fontId="9" fillId="0" borderId="0" xfId="0" applyFont="1"/>
    <xf numFmtId="168" fontId="0" fillId="0" borderId="0" xfId="0" applyNumberFormat="1" applyAlignment="1">
      <alignment horizontal="right"/>
    </xf>
    <xf numFmtId="0" fontId="10" fillId="0" borderId="0" xfId="0" applyFont="1" applyAlignment="1">
      <alignment horizontal="right"/>
    </xf>
    <xf numFmtId="0" fontId="0" fillId="0" borderId="0" xfId="0" applyAlignment="1">
      <alignment horizontal="right"/>
    </xf>
    <xf numFmtId="1" fontId="2" fillId="0" borderId="0" xfId="1" applyNumberFormat="1" applyFont="1" applyAlignment="1">
      <alignment horizontal="right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67" fontId="0" fillId="0" borderId="0" xfId="0" applyNumberFormat="1" applyAlignment="1">
      <alignment horizontal="center"/>
    </xf>
    <xf numFmtId="169" fontId="1" fillId="0" borderId="0" xfId="2" applyNumberFormat="1" applyFont="1" applyAlignment="1"/>
    <xf numFmtId="0" fontId="1" fillId="0" borderId="0" xfId="0" applyFont="1" applyAlignment="1">
      <alignment horizontal="center" vertical="center"/>
    </xf>
    <xf numFmtId="169" fontId="1" fillId="0" borderId="0" xfId="2" applyNumberFormat="1" applyFont="1" applyAlignment="1">
      <alignment horizontal="right" vertical="top"/>
    </xf>
    <xf numFmtId="0" fontId="1" fillId="0" borderId="0" xfId="0" applyFont="1" applyAlignment="1">
      <alignment horizontal="center"/>
    </xf>
    <xf numFmtId="0" fontId="1" fillId="2" borderId="0" xfId="0" applyFont="1" applyFill="1"/>
    <xf numFmtId="168" fontId="10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167" fontId="10" fillId="0" borderId="0" xfId="0" applyNumberFormat="1" applyFont="1"/>
    <xf numFmtId="14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14" fontId="0" fillId="0" borderId="0" xfId="0" applyNumberFormat="1"/>
    <xf numFmtId="0" fontId="12" fillId="0" borderId="0" xfId="0" applyFont="1"/>
    <xf numFmtId="0" fontId="13" fillId="0" borderId="0" xfId="0" applyFont="1"/>
    <xf numFmtId="14" fontId="4" fillId="0" borderId="0" xfId="0" applyNumberFormat="1" applyFont="1" applyAlignment="1">
      <alignment horizontal="left"/>
    </xf>
    <xf numFmtId="168" fontId="1" fillId="0" borderId="0" xfId="0" applyNumberFormat="1" applyFont="1"/>
    <xf numFmtId="14" fontId="1" fillId="0" borderId="0" xfId="0" applyNumberFormat="1" applyFont="1"/>
    <xf numFmtId="166" fontId="1" fillId="0" borderId="0" xfId="0" applyNumberFormat="1" applyFont="1"/>
    <xf numFmtId="171" fontId="1" fillId="0" borderId="0" xfId="0" applyNumberFormat="1" applyFont="1"/>
    <xf numFmtId="170" fontId="1" fillId="0" borderId="0" xfId="2" applyNumberFormat="1" applyFont="1"/>
    <xf numFmtId="1" fontId="1" fillId="0" borderId="0" xfId="0" applyNumberFormat="1" applyFont="1"/>
    <xf numFmtId="170" fontId="1" fillId="0" borderId="0" xfId="2" applyNumberFormat="1" applyFont="1" applyFill="1"/>
    <xf numFmtId="170" fontId="1" fillId="0" borderId="0" xfId="0" applyNumberFormat="1" applyFont="1"/>
    <xf numFmtId="9" fontId="0" fillId="0" borderId="0" xfId="0" applyNumberFormat="1"/>
    <xf numFmtId="9" fontId="0" fillId="0" borderId="1" xfId="0" applyNumberFormat="1" applyBorder="1"/>
    <xf numFmtId="0" fontId="14" fillId="0" borderId="0" xfId="0" applyFont="1"/>
    <xf numFmtId="0" fontId="11" fillId="0" borderId="0" xfId="1"/>
    <xf numFmtId="2" fontId="1" fillId="0" borderId="0" xfId="0" applyNumberFormat="1" applyFont="1"/>
    <xf numFmtId="2" fontId="0" fillId="0" borderId="0" xfId="0" applyNumberFormat="1" applyAlignment="1">
      <alignment horizontal="left"/>
    </xf>
    <xf numFmtId="2" fontId="0" fillId="0" borderId="0" xfId="3" applyNumberFormat="1" applyFont="1"/>
    <xf numFmtId="43" fontId="1" fillId="0" borderId="0" xfId="0" applyNumberFormat="1" applyFont="1"/>
    <xf numFmtId="9" fontId="1" fillId="0" borderId="0" xfId="3" applyFont="1"/>
    <xf numFmtId="165" fontId="0" fillId="0" borderId="0" xfId="0" applyNumberFormat="1"/>
    <xf numFmtId="172" fontId="1" fillId="0" borderId="0" xfId="0" applyNumberFormat="1" applyFont="1"/>
    <xf numFmtId="173" fontId="1" fillId="0" borderId="0" xfId="0" applyNumberFormat="1" applyFont="1"/>
    <xf numFmtId="167" fontId="16" fillId="0" borderId="0" xfId="0" applyNumberFormat="1" applyFont="1"/>
    <xf numFmtId="10" fontId="1" fillId="0" borderId="0" xfId="3" applyNumberFormat="1" applyFont="1"/>
  </cellXfs>
  <cellStyles count="4">
    <cellStyle name="Komma" xfId="2" builtinId="3"/>
    <cellStyle name="Normal" xfId="0" builtinId="0"/>
    <cellStyle name="Normal 8" xfId="1" xr:uid="{83212B54-6D19-4F33-BAE4-3160BBD042FA}"/>
    <cellStyle name="Prosent" xfId="3" builtinId="5"/>
  </cellStyles>
  <dxfs count="0"/>
  <tableStyles count="0" defaultTableStyle="TableStyleMedium9" defaultPivotStyle="PivotStyleLight16"/>
  <colors>
    <mruColors>
      <color rgb="FF16535B"/>
      <color rgb="FF0CA3BC"/>
      <color rgb="FF000000"/>
      <color rgb="FF9EDAE4"/>
      <color rgb="FF117B8C"/>
      <color rgb="FF1890A6"/>
      <color rgb="FFE2F4F7"/>
      <color rgb="FF5CC1D3"/>
      <color rgb="FF002A85"/>
      <color rgb="FF71C2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222718779535471E-2"/>
          <c:y val="8.9797594303256775E-2"/>
          <c:w val="0.86463795892670048"/>
          <c:h val="0.7004204779928975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'2.1'!$A$7</c:f>
              <c:strCache>
                <c:ptCount val="1"/>
                <c:pt idx="0">
                  <c:v>Forbrukslån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numRef>
              <c:f>'2.1'!$B$6:$R$6</c:f>
              <c:numCache>
                <c:formatCode>dd\/mm\/\y\y;@</c:formatCode>
                <c:ptCount val="17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44101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  <c:pt idx="16">
                  <c:v>45291</c:v>
                </c:pt>
              </c:numCache>
            </c:numRef>
          </c:cat>
          <c:val>
            <c:numRef>
              <c:f>'2.1'!$B$7:$R$7</c:f>
              <c:numCache>
                <c:formatCode>General</c:formatCode>
                <c:ptCount val="17"/>
                <c:pt idx="0">
                  <c:v>75.507432717398302</c:v>
                </c:pt>
                <c:pt idx="1">
                  <c:v>76.236437189200799</c:v>
                </c:pt>
                <c:pt idx="2">
                  <c:v>74.592664378806163</c:v>
                </c:pt>
                <c:pt idx="3">
                  <c:v>75.720452208707997</c:v>
                </c:pt>
                <c:pt idx="4">
                  <c:v>72.4353103512383</c:v>
                </c:pt>
                <c:pt idx="5">
                  <c:v>69.576969629820411</c:v>
                </c:pt>
                <c:pt idx="6">
                  <c:v>67.990212217376794</c:v>
                </c:pt>
                <c:pt idx="7">
                  <c:v>69.53405604247024</c:v>
                </c:pt>
                <c:pt idx="8">
                  <c:v>68.36602306266019</c:v>
                </c:pt>
                <c:pt idx="9">
                  <c:v>69.28465539938</c:v>
                </c:pt>
                <c:pt idx="10">
                  <c:v>67.993789501769996</c:v>
                </c:pt>
                <c:pt idx="11">
                  <c:v>69.728226118530003</c:v>
                </c:pt>
                <c:pt idx="12">
                  <c:v>72.07082844272999</c:v>
                </c:pt>
                <c:pt idx="13">
                  <c:v>73.886569390899993</c:v>
                </c:pt>
                <c:pt idx="14">
                  <c:v>76.302714167079998</c:v>
                </c:pt>
                <c:pt idx="15">
                  <c:v>81.694951575120001</c:v>
                </c:pt>
                <c:pt idx="16">
                  <c:v>72.470089511369991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D3-491C-B748-28443CE39720}"/>
            </c:ext>
          </c:extLst>
        </c:ser>
        <c:ser>
          <c:idx val="2"/>
          <c:order val="1"/>
          <c:tx>
            <c:strRef>
              <c:f>'2.1'!$A$8</c:f>
              <c:strCache>
                <c:ptCount val="1"/>
                <c:pt idx="0">
                  <c:v>Annen usikret gjeld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cat>
            <c:numRef>
              <c:f>'2.1'!$B$6:$R$6</c:f>
              <c:numCache>
                <c:formatCode>dd\/mm\/\y\y;@</c:formatCode>
                <c:ptCount val="17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44101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  <c:pt idx="16">
                  <c:v>45291</c:v>
                </c:pt>
              </c:numCache>
            </c:numRef>
          </c:cat>
          <c:val>
            <c:numRef>
              <c:f>'2.1'!$B$8:$R$8</c:f>
              <c:numCache>
                <c:formatCode>General</c:formatCode>
                <c:ptCount val="17"/>
                <c:pt idx="0">
                  <c:v>18.30576457561002</c:v>
                </c:pt>
                <c:pt idx="1">
                  <c:v>16.694503571919999</c:v>
                </c:pt>
                <c:pt idx="2">
                  <c:v>16.98912245423001</c:v>
                </c:pt>
                <c:pt idx="3">
                  <c:v>15.8316676462399</c:v>
                </c:pt>
                <c:pt idx="4">
                  <c:v>15.258229882550101</c:v>
                </c:pt>
                <c:pt idx="5">
                  <c:v>14.3395846346799</c:v>
                </c:pt>
                <c:pt idx="6">
                  <c:v>14.286917533910101</c:v>
                </c:pt>
                <c:pt idx="7">
                  <c:v>13.71831251816997</c:v>
                </c:pt>
                <c:pt idx="8">
                  <c:v>12.83793781886</c:v>
                </c:pt>
                <c:pt idx="9">
                  <c:v>12.570240312139999</c:v>
                </c:pt>
                <c:pt idx="10">
                  <c:v>12.07850434028</c:v>
                </c:pt>
                <c:pt idx="11">
                  <c:v>11.25242607243</c:v>
                </c:pt>
                <c:pt idx="12">
                  <c:v>9.8600093031900009</c:v>
                </c:pt>
                <c:pt idx="13">
                  <c:v>9.5816160034099997</c:v>
                </c:pt>
                <c:pt idx="14">
                  <c:v>9.1373570727199986</c:v>
                </c:pt>
                <c:pt idx="15">
                  <c:v>4.8861760636899998</c:v>
                </c:pt>
                <c:pt idx="16">
                  <c:v>15.976850435979999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D3-491C-B748-28443CE39720}"/>
            </c:ext>
          </c:extLst>
        </c:ser>
        <c:ser>
          <c:idx val="0"/>
          <c:order val="2"/>
          <c:tx>
            <c:strRef>
              <c:f>'2.1'!$A$9</c:f>
              <c:strCache>
                <c:ptCount val="1"/>
                <c:pt idx="0">
                  <c:v>Rammekreditter</c:v>
                </c:pt>
              </c:strCache>
            </c:strRef>
          </c:tx>
          <c:spPr>
            <a:solidFill>
              <a:srgbClr val="117B8C"/>
            </a:solidFill>
            <a:ln>
              <a:noFill/>
            </a:ln>
            <a:effectLst/>
          </c:spPr>
          <c:invertIfNegative val="0"/>
          <c:cat>
            <c:numRef>
              <c:f>'2.1'!$B$6:$R$6</c:f>
              <c:numCache>
                <c:formatCode>dd\/mm\/\y\y;@</c:formatCode>
                <c:ptCount val="17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44101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  <c:pt idx="16">
                  <c:v>45291</c:v>
                </c:pt>
              </c:numCache>
            </c:numRef>
          </c:cat>
          <c:val>
            <c:numRef>
              <c:f>'2.1'!$B$9:$R$9</c:f>
              <c:numCache>
                <c:formatCode>General</c:formatCode>
                <c:ptCount val="17"/>
                <c:pt idx="0">
                  <c:v>78.456107751422763</c:v>
                </c:pt>
                <c:pt idx="1">
                  <c:v>74.795736111654804</c:v>
                </c:pt>
                <c:pt idx="2">
                  <c:v>71.368991715734822</c:v>
                </c:pt>
                <c:pt idx="3">
                  <c:v>69.059181462631699</c:v>
                </c:pt>
                <c:pt idx="4">
                  <c:v>70.597836260141094</c:v>
                </c:pt>
                <c:pt idx="5">
                  <c:v>67.2881495617235</c:v>
                </c:pt>
                <c:pt idx="6">
                  <c:v>67.668649484826304</c:v>
                </c:pt>
                <c:pt idx="7">
                  <c:v>67.76679434829164</c:v>
                </c:pt>
                <c:pt idx="8">
                  <c:v>67.672723357212476</c:v>
                </c:pt>
                <c:pt idx="9">
                  <c:v>66.862621712983</c:v>
                </c:pt>
                <c:pt idx="10">
                  <c:v>67.627407566930003</c:v>
                </c:pt>
                <c:pt idx="11">
                  <c:v>68.124245316729997</c:v>
                </c:pt>
                <c:pt idx="12">
                  <c:v>67.442518673699993</c:v>
                </c:pt>
                <c:pt idx="13">
                  <c:v>68.999549869449993</c:v>
                </c:pt>
                <c:pt idx="14">
                  <c:v>68.121769751109994</c:v>
                </c:pt>
                <c:pt idx="15">
                  <c:v>68.985527527659997</c:v>
                </c:pt>
                <c:pt idx="16">
                  <c:v>70.5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D3-491C-B748-28443CE39720}"/>
            </c:ext>
          </c:extLst>
        </c:ser>
        <c:ser>
          <c:idx val="3"/>
          <c:order val="3"/>
          <c:tx>
            <c:strRef>
              <c:f>'2.1'!$A$10</c:f>
              <c:strCache>
                <c:ptCount val="1"/>
                <c:pt idx="0">
                  <c:v>Betalingskort</c:v>
                </c:pt>
              </c:strCache>
            </c:strRef>
          </c:tx>
          <c:spPr>
            <a:solidFill>
              <a:srgbClr val="9EDAE4"/>
            </a:solidFill>
            <a:ln>
              <a:noFill/>
            </a:ln>
            <a:effectLst/>
          </c:spPr>
          <c:invertIfNegative val="0"/>
          <c:cat>
            <c:numRef>
              <c:f>'2.1'!$B$6:$R$6</c:f>
              <c:numCache>
                <c:formatCode>dd\/mm\/\y\y;@</c:formatCode>
                <c:ptCount val="17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44101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  <c:pt idx="16">
                  <c:v>45291</c:v>
                </c:pt>
              </c:numCache>
            </c:numRef>
          </c:cat>
          <c:val>
            <c:numRef>
              <c:f>'2.1'!$B$10:$R$10</c:f>
              <c:numCache>
                <c:formatCode>General</c:formatCode>
                <c:ptCount val="17"/>
                <c:pt idx="0">
                  <c:v>4.236212432929972</c:v>
                </c:pt>
                <c:pt idx="1">
                  <c:v>3.0075579900499512</c:v>
                </c:pt>
                <c:pt idx="2">
                  <c:v>2.2123975543900181</c:v>
                </c:pt>
                <c:pt idx="3">
                  <c:v>2.1243902002799899</c:v>
                </c:pt>
                <c:pt idx="4">
                  <c:v>2.2171164292599901</c:v>
                </c:pt>
                <c:pt idx="5">
                  <c:v>2.0335334488800001</c:v>
                </c:pt>
                <c:pt idx="6">
                  <c:v>1.1384472807799999</c:v>
                </c:pt>
                <c:pt idx="7">
                  <c:v>1.2730873318799929</c:v>
                </c:pt>
                <c:pt idx="8">
                  <c:v>1.2567454373499871</c:v>
                </c:pt>
                <c:pt idx="9">
                  <c:v>1.45895629972003</c:v>
                </c:pt>
                <c:pt idx="10">
                  <c:v>1.09368319604</c:v>
                </c:pt>
                <c:pt idx="11">
                  <c:v>1.08231740786</c:v>
                </c:pt>
                <c:pt idx="12">
                  <c:v>0.97164767058000001</c:v>
                </c:pt>
                <c:pt idx="13">
                  <c:v>1.02327216146</c:v>
                </c:pt>
                <c:pt idx="14">
                  <c:v>1.0923308687</c:v>
                </c:pt>
                <c:pt idx="15">
                  <c:v>1.0516647003499999</c:v>
                </c:pt>
                <c:pt idx="16">
                  <c:v>0.97133795117999999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AD3-491C-B748-28443CE39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4534096"/>
        <c:axId val="754534424"/>
      </c:barChart>
      <c:barChart>
        <c:barDir val="col"/>
        <c:grouping val="stacked"/>
        <c:varyColors val="0"/>
        <c:ser>
          <c:idx val="4"/>
          <c:order val="4"/>
          <c:tx>
            <c:strRef>
              <c:f>'2.1'!$A$11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'2.1'!$B$6:$R$6</c:f>
              <c:numCache>
                <c:formatCode>dd\/mm\/\y\y;@</c:formatCode>
                <c:ptCount val="17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44101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  <c:pt idx="16">
                  <c:v>45291</c:v>
                </c:pt>
              </c:numCache>
            </c:numRef>
          </c:cat>
          <c:val>
            <c:numRef>
              <c:f>'2.1'!$B$11:$R$11</c:f>
              <c:numCache>
                <c:formatCode>General</c:formatCode>
                <c:ptCount val="17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22-4A10-A181-E1F3BC82B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65792063"/>
        <c:axId val="116926607"/>
      </c:barChart>
      <c:catAx>
        <c:axId val="754534096"/>
        <c:scaling>
          <c:orientation val="minMax"/>
        </c:scaling>
        <c:delete val="0"/>
        <c:axPos val="b"/>
        <c:numFmt formatCode="dd\/mm\/\y\y;@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54534424"/>
        <c:crosses val="autoZero"/>
        <c:auto val="0"/>
        <c:lblAlgn val="ctr"/>
        <c:lblOffset val="100"/>
        <c:tickMarkSkip val="1"/>
        <c:noMultiLvlLbl val="0"/>
      </c:catAx>
      <c:valAx>
        <c:axId val="754534424"/>
        <c:scaling>
          <c:orientation val="minMax"/>
          <c:max val="180"/>
          <c:min val="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Mrd. kr</a:t>
                </a:r>
              </a:p>
            </c:rich>
          </c:tx>
          <c:layout>
            <c:manualLayout>
              <c:xMode val="edge"/>
              <c:yMode val="edge"/>
              <c:x val="1.5001340670996975E-2"/>
              <c:y val="1.490422894649189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54534096"/>
        <c:crosses val="autoZero"/>
        <c:crossBetween val="between"/>
      </c:valAx>
      <c:valAx>
        <c:axId val="116926607"/>
        <c:scaling>
          <c:orientation val="minMax"/>
          <c:max val="18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65792063"/>
        <c:crosses val="max"/>
        <c:crossBetween val="between"/>
      </c:valAx>
      <c:dateAx>
        <c:axId val="1265792063"/>
        <c:scaling>
          <c:orientation val="minMax"/>
        </c:scaling>
        <c:delete val="1"/>
        <c:axPos val="b"/>
        <c:numFmt formatCode="dd\/mm\/\y\y;@" sourceLinked="1"/>
        <c:majorTickMark val="out"/>
        <c:minorTickMark val="none"/>
        <c:tickLblPos val="nextTo"/>
        <c:crossAx val="116926607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60017497812775"/>
          <c:y val="0.18561484918793503"/>
          <c:w val="0.83929352580927385"/>
          <c:h val="0.57517255238686815"/>
        </c:manualLayout>
      </c:layout>
      <c:lineChart>
        <c:grouping val="standard"/>
        <c:varyColors val="0"/>
        <c:ser>
          <c:idx val="0"/>
          <c:order val="0"/>
          <c:tx>
            <c:v>Andel</c:v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numRef>
              <c:f>'2.8'!$A$6:$A$47</c:f>
              <c:numCache>
                <c:formatCode>m/d/yyyy</c:formatCode>
                <c:ptCount val="42"/>
                <c:pt idx="0">
                  <c:v>44347</c:v>
                </c:pt>
                <c:pt idx="1">
                  <c:v>44377</c:v>
                </c:pt>
                <c:pt idx="2">
                  <c:v>44408</c:v>
                </c:pt>
                <c:pt idx="3">
                  <c:v>44439</c:v>
                </c:pt>
                <c:pt idx="4">
                  <c:v>44469</c:v>
                </c:pt>
                <c:pt idx="5">
                  <c:v>44500</c:v>
                </c:pt>
                <c:pt idx="6">
                  <c:v>44530</c:v>
                </c:pt>
                <c:pt idx="7">
                  <c:v>44561</c:v>
                </c:pt>
                <c:pt idx="8">
                  <c:v>44592</c:v>
                </c:pt>
                <c:pt idx="9">
                  <c:v>44620</c:v>
                </c:pt>
                <c:pt idx="10">
                  <c:v>44651</c:v>
                </c:pt>
                <c:pt idx="11">
                  <c:v>44742</c:v>
                </c:pt>
                <c:pt idx="12">
                  <c:v>44773</c:v>
                </c:pt>
                <c:pt idx="13">
                  <c:v>44788</c:v>
                </c:pt>
                <c:pt idx="14">
                  <c:v>44819</c:v>
                </c:pt>
                <c:pt idx="15">
                  <c:v>44849</c:v>
                </c:pt>
                <c:pt idx="16">
                  <c:v>44865</c:v>
                </c:pt>
                <c:pt idx="17">
                  <c:v>44880</c:v>
                </c:pt>
                <c:pt idx="18">
                  <c:v>44895</c:v>
                </c:pt>
                <c:pt idx="19">
                  <c:v>44909</c:v>
                </c:pt>
                <c:pt idx="20">
                  <c:v>44926</c:v>
                </c:pt>
                <c:pt idx="21">
                  <c:v>44941</c:v>
                </c:pt>
                <c:pt idx="22">
                  <c:v>44957</c:v>
                </c:pt>
                <c:pt idx="23">
                  <c:v>44972</c:v>
                </c:pt>
                <c:pt idx="24">
                  <c:v>44985</c:v>
                </c:pt>
                <c:pt idx="25">
                  <c:v>45000</c:v>
                </c:pt>
                <c:pt idx="26">
                  <c:v>45031</c:v>
                </c:pt>
                <c:pt idx="27">
                  <c:v>45046</c:v>
                </c:pt>
                <c:pt idx="28">
                  <c:v>45061</c:v>
                </c:pt>
                <c:pt idx="29">
                  <c:v>45077</c:v>
                </c:pt>
                <c:pt idx="30">
                  <c:v>45092</c:v>
                </c:pt>
                <c:pt idx="31">
                  <c:v>45107</c:v>
                </c:pt>
                <c:pt idx="32">
                  <c:v>45122</c:v>
                </c:pt>
                <c:pt idx="33">
                  <c:v>45138</c:v>
                </c:pt>
                <c:pt idx="34">
                  <c:v>45153</c:v>
                </c:pt>
                <c:pt idx="35">
                  <c:v>45184</c:v>
                </c:pt>
                <c:pt idx="36">
                  <c:v>45199</c:v>
                </c:pt>
                <c:pt idx="37">
                  <c:v>45214</c:v>
                </c:pt>
                <c:pt idx="38">
                  <c:v>45231</c:v>
                </c:pt>
                <c:pt idx="39">
                  <c:v>45245</c:v>
                </c:pt>
                <c:pt idx="40">
                  <c:v>45291</c:v>
                </c:pt>
                <c:pt idx="41">
                  <c:v>45382</c:v>
                </c:pt>
              </c:numCache>
            </c:numRef>
          </c:cat>
          <c:val>
            <c:numLit>
              <c:formatCode>General</c:formatCode>
              <c:ptCount val="42"/>
              <c:pt idx="0">
                <c:v>51.365005954064202</c:v>
              </c:pt>
              <c:pt idx="1">
                <c:v>49.572241431228811</c:v>
              </c:pt>
              <c:pt idx="2">
                <c:v>50.078630644865306</c:v>
              </c:pt>
              <c:pt idx="3">
                <c:v>49.295886084769606</c:v>
              </c:pt>
              <c:pt idx="4">
                <c:v>48.696145745930693</c:v>
              </c:pt>
              <c:pt idx="5">
                <c:v>48.956503154633168</c:v>
              </c:pt>
              <c:pt idx="6">
                <c:v>48.418706016572472</c:v>
              </c:pt>
              <c:pt idx="7">
                <c:v>49.409472046207732</c:v>
              </c:pt>
              <c:pt idx="8">
                <c:v>50.047169262598871</c:v>
              </c:pt>
              <c:pt idx="9">
                <c:v>49.558240724868178</c:v>
              </c:pt>
              <c:pt idx="10">
                <c:v>47.299308149732951</c:v>
              </c:pt>
              <c:pt idx="11">
                <c:v>44.281872944242409</c:v>
              </c:pt>
              <c:pt idx="12">
                <c:v>44.541803416543438</c:v>
              </c:pt>
              <c:pt idx="13">
                <c:v>43.481066561645861</c:v>
              </c:pt>
              <c:pt idx="14">
                <c:v>43.62498421900451</c:v>
              </c:pt>
              <c:pt idx="15">
                <c:v>43.804389494573122</c:v>
              </c:pt>
              <c:pt idx="16">
                <c:v>44.81784822538264</c:v>
              </c:pt>
              <c:pt idx="17">
                <c:v>43.76592484526283</c:v>
              </c:pt>
              <c:pt idx="18">
                <c:v>45.154913372813368</c:v>
              </c:pt>
              <c:pt idx="19">
                <c:v>44.577018413554001</c:v>
              </c:pt>
              <c:pt idx="20">
                <c:v>46.791565593434548</c:v>
              </c:pt>
              <c:pt idx="21">
                <c:v>46.242712129332745</c:v>
              </c:pt>
              <c:pt idx="22">
                <c:v>46.8944956933585</c:v>
              </c:pt>
              <c:pt idx="23">
                <c:v>45.121866448334998</c:v>
              </c:pt>
              <c:pt idx="24">
                <c:v>46.543267736645198</c:v>
              </c:pt>
              <c:pt idx="25">
                <c:v>44.741628107313907</c:v>
              </c:pt>
              <c:pt idx="26">
                <c:v>44.078698347924181</c:v>
              </c:pt>
              <c:pt idx="27">
                <c:v>45.12084001091177</c:v>
              </c:pt>
              <c:pt idx="28">
                <c:v>42.405505982961373</c:v>
              </c:pt>
              <c:pt idx="29">
                <c:v>43.40378305731339</c:v>
              </c:pt>
              <c:pt idx="30">
                <c:v>41.660388059133815</c:v>
              </c:pt>
              <c:pt idx="31">
                <c:v>41.734295208101592</c:v>
              </c:pt>
              <c:pt idx="32">
                <c:v>40.264693147802674</c:v>
              </c:pt>
              <c:pt idx="33">
                <c:v>41.575079339063748</c:v>
              </c:pt>
              <c:pt idx="34">
                <c:v>40.541673051092445</c:v>
              </c:pt>
              <c:pt idx="35">
                <c:v>40.896752474863533</c:v>
              </c:pt>
              <c:pt idx="36">
                <c:v>42.149801731518096</c:v>
              </c:pt>
              <c:pt idx="37">
                <c:v>41.057497695152399</c:v>
              </c:pt>
              <c:pt idx="38">
                <c:v>42.343404642938594</c:v>
              </c:pt>
              <c:pt idx="39">
                <c:v>41.068974314754755</c:v>
              </c:pt>
              <c:pt idx="40">
                <c:v>42.199999999999996</c:v>
              </c:pt>
              <c:pt idx="41">
                <c:v>41.9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792-4CE6-BBA6-034FD6BC4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902447"/>
        <c:axId val="125900527"/>
      </c:lineChart>
      <c:lineChart>
        <c:grouping val="standard"/>
        <c:varyColors val="0"/>
        <c:ser>
          <c:idx val="1"/>
          <c:order val="1"/>
          <c:tx>
            <c:v>#REF!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42"/>
              <c:pt idx="0">
                <c:v>44347</c:v>
              </c:pt>
              <c:pt idx="1">
                <c:v>44377</c:v>
              </c:pt>
              <c:pt idx="2">
                <c:v>44408</c:v>
              </c:pt>
              <c:pt idx="3">
                <c:v>44439</c:v>
              </c:pt>
              <c:pt idx="4">
                <c:v>44469</c:v>
              </c:pt>
              <c:pt idx="5">
                <c:v>44500</c:v>
              </c:pt>
              <c:pt idx="6">
                <c:v>44530</c:v>
              </c:pt>
              <c:pt idx="7">
                <c:v>44561</c:v>
              </c:pt>
              <c:pt idx="8">
                <c:v>44592</c:v>
              </c:pt>
              <c:pt idx="9">
                <c:v>44620</c:v>
              </c:pt>
              <c:pt idx="10">
                <c:v>44651</c:v>
              </c:pt>
              <c:pt idx="11">
                <c:v>44742</c:v>
              </c:pt>
              <c:pt idx="12">
                <c:v>44773</c:v>
              </c:pt>
              <c:pt idx="13">
                <c:v>44788</c:v>
              </c:pt>
              <c:pt idx="14">
                <c:v>44819</c:v>
              </c:pt>
              <c:pt idx="15">
                <c:v>44849</c:v>
              </c:pt>
              <c:pt idx="16">
                <c:v>44865</c:v>
              </c:pt>
              <c:pt idx="17">
                <c:v>44880</c:v>
              </c:pt>
              <c:pt idx="18">
                <c:v>44895</c:v>
              </c:pt>
              <c:pt idx="19">
                <c:v>44909</c:v>
              </c:pt>
              <c:pt idx="20">
                <c:v>44926</c:v>
              </c:pt>
              <c:pt idx="21">
                <c:v>44941</c:v>
              </c:pt>
              <c:pt idx="22">
                <c:v>44957</c:v>
              </c:pt>
              <c:pt idx="23">
                <c:v>44972</c:v>
              </c:pt>
              <c:pt idx="24">
                <c:v>44985</c:v>
              </c:pt>
              <c:pt idx="25">
                <c:v>45000</c:v>
              </c:pt>
              <c:pt idx="26">
                <c:v>45031</c:v>
              </c:pt>
              <c:pt idx="27">
                <c:v>45046</c:v>
              </c:pt>
              <c:pt idx="28">
                <c:v>45061</c:v>
              </c:pt>
              <c:pt idx="29">
                <c:v>45077</c:v>
              </c:pt>
              <c:pt idx="30">
                <c:v>45092</c:v>
              </c:pt>
              <c:pt idx="31">
                <c:v>45107</c:v>
              </c:pt>
              <c:pt idx="32">
                <c:v>45122</c:v>
              </c:pt>
              <c:pt idx="33">
                <c:v>45138</c:v>
              </c:pt>
              <c:pt idx="34">
                <c:v>45153</c:v>
              </c:pt>
              <c:pt idx="35">
                <c:v>45184</c:v>
              </c:pt>
              <c:pt idx="36">
                <c:v>45199</c:v>
              </c:pt>
              <c:pt idx="37">
                <c:v>45214</c:v>
              </c:pt>
              <c:pt idx="38">
                <c:v>45231</c:v>
              </c:pt>
              <c:pt idx="39">
                <c:v>45245</c:v>
              </c:pt>
              <c:pt idx="40">
                <c:v>45291</c:v>
              </c:pt>
              <c:pt idx="41">
                <c:v>45382</c:v>
              </c:pt>
            </c:numLit>
          </c:cat>
          <c:val>
            <c:numLit>
              <c:formatCode>General</c:formatCode>
              <c:ptCount val="42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792-4CE6-BBA6-034FD6BC4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506544"/>
        <c:axId val="946502704"/>
      </c:lineChart>
      <c:dateAx>
        <c:axId val="1259024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4.0288495188101493E-2"/>
              <c:y val="5.772621809744779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m/d/yyyy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5900527"/>
        <c:crosses val="autoZero"/>
        <c:auto val="1"/>
        <c:lblOffset val="100"/>
        <c:baseTimeUnit val="days"/>
      </c:dateAx>
      <c:valAx>
        <c:axId val="125900527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5902447"/>
        <c:crosses val="autoZero"/>
        <c:crossBetween val="between"/>
      </c:valAx>
      <c:valAx>
        <c:axId val="946502704"/>
        <c:scaling>
          <c:orientation val="minMax"/>
          <c:max val="6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46506544"/>
        <c:crosses val="max"/>
        <c:crossBetween val="between"/>
      </c:valAx>
      <c:catAx>
        <c:axId val="946506544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0.89862182852143468"/>
              <c:y val="4.626450116009280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crossAx val="946502704"/>
        <c:crosses val="autoZero"/>
        <c:auto val="1"/>
        <c:lblAlgn val="ctr"/>
        <c:lblOffset val="100"/>
        <c:noMultiLvlLbl val="1"/>
      </c:cat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47594050743659E-2"/>
          <c:y val="0.21395348837209302"/>
          <c:w val="0.86683814523184599"/>
          <c:h val="0.64368210950375393"/>
        </c:manualLayout>
      </c:layout>
      <c:lineChart>
        <c:grouping val="standard"/>
        <c:varyColors val="0"/>
        <c:ser>
          <c:idx val="2"/>
          <c:order val="0"/>
          <c:tx>
            <c:v>rentebærende andel</c:v>
          </c:tx>
          <c:marker>
            <c:symbol val="none"/>
          </c:marker>
          <c:cat>
            <c:numLit>
              <c:formatCode>General</c:formatCode>
              <c:ptCount val="71"/>
              <c:pt idx="0">
                <c:v>20</c:v>
              </c:pt>
              <c:pt idx="1">
                <c:v>21</c:v>
              </c:pt>
              <c:pt idx="2">
                <c:v>22</c:v>
              </c:pt>
              <c:pt idx="3">
                <c:v>23</c:v>
              </c:pt>
              <c:pt idx="4">
                <c:v>24</c:v>
              </c:pt>
              <c:pt idx="5">
                <c:v>25</c:v>
              </c:pt>
              <c:pt idx="6">
                <c:v>26</c:v>
              </c:pt>
              <c:pt idx="7">
                <c:v>27</c:v>
              </c:pt>
              <c:pt idx="8">
                <c:v>28</c:v>
              </c:pt>
              <c:pt idx="9">
                <c:v>29</c:v>
              </c:pt>
              <c:pt idx="10">
                <c:v>30</c:v>
              </c:pt>
              <c:pt idx="11">
                <c:v>31</c:v>
              </c:pt>
              <c:pt idx="12">
                <c:v>32</c:v>
              </c:pt>
              <c:pt idx="13">
                <c:v>33</c:v>
              </c:pt>
              <c:pt idx="14">
                <c:v>34</c:v>
              </c:pt>
              <c:pt idx="15">
                <c:v>35</c:v>
              </c:pt>
              <c:pt idx="16">
                <c:v>36</c:v>
              </c:pt>
              <c:pt idx="17">
                <c:v>37</c:v>
              </c:pt>
              <c:pt idx="18">
                <c:v>38</c:v>
              </c:pt>
              <c:pt idx="19">
                <c:v>39</c:v>
              </c:pt>
              <c:pt idx="20">
                <c:v>40</c:v>
              </c:pt>
              <c:pt idx="21">
                <c:v>41</c:v>
              </c:pt>
              <c:pt idx="22">
                <c:v>42</c:v>
              </c:pt>
              <c:pt idx="23">
                <c:v>43</c:v>
              </c:pt>
              <c:pt idx="24">
                <c:v>44</c:v>
              </c:pt>
              <c:pt idx="25">
                <c:v>45</c:v>
              </c:pt>
              <c:pt idx="26">
                <c:v>46</c:v>
              </c:pt>
              <c:pt idx="27">
                <c:v>47</c:v>
              </c:pt>
              <c:pt idx="28">
                <c:v>48</c:v>
              </c:pt>
              <c:pt idx="29">
                <c:v>49</c:v>
              </c:pt>
              <c:pt idx="30">
                <c:v>50</c:v>
              </c:pt>
              <c:pt idx="31">
                <c:v>51</c:v>
              </c:pt>
              <c:pt idx="32">
                <c:v>52</c:v>
              </c:pt>
              <c:pt idx="33">
                <c:v>53</c:v>
              </c:pt>
              <c:pt idx="34">
                <c:v>54</c:v>
              </c:pt>
              <c:pt idx="35">
                <c:v>55</c:v>
              </c:pt>
              <c:pt idx="36">
                <c:v>56</c:v>
              </c:pt>
              <c:pt idx="37">
                <c:v>57</c:v>
              </c:pt>
              <c:pt idx="38">
                <c:v>58</c:v>
              </c:pt>
              <c:pt idx="39">
                <c:v>59</c:v>
              </c:pt>
              <c:pt idx="40">
                <c:v>60</c:v>
              </c:pt>
              <c:pt idx="41">
                <c:v>61</c:v>
              </c:pt>
              <c:pt idx="42">
                <c:v>62</c:v>
              </c:pt>
              <c:pt idx="43">
                <c:v>63</c:v>
              </c:pt>
              <c:pt idx="44">
                <c:v>64</c:v>
              </c:pt>
              <c:pt idx="45">
                <c:v>65</c:v>
              </c:pt>
              <c:pt idx="46">
                <c:v>66</c:v>
              </c:pt>
              <c:pt idx="47">
                <c:v>67</c:v>
              </c:pt>
              <c:pt idx="48">
                <c:v>68</c:v>
              </c:pt>
              <c:pt idx="49">
                <c:v>69</c:v>
              </c:pt>
              <c:pt idx="50">
                <c:v>70</c:v>
              </c:pt>
              <c:pt idx="51">
                <c:v>71</c:v>
              </c:pt>
              <c:pt idx="52">
                <c:v>72</c:v>
              </c:pt>
              <c:pt idx="53">
                <c:v>73</c:v>
              </c:pt>
              <c:pt idx="54">
                <c:v>74</c:v>
              </c:pt>
              <c:pt idx="55">
                <c:v>75</c:v>
              </c:pt>
              <c:pt idx="56">
                <c:v>76</c:v>
              </c:pt>
              <c:pt idx="57">
                <c:v>77</c:v>
              </c:pt>
              <c:pt idx="58">
                <c:v>78</c:v>
              </c:pt>
              <c:pt idx="59">
                <c:v>79</c:v>
              </c:pt>
              <c:pt idx="60">
                <c:v>80</c:v>
              </c:pt>
              <c:pt idx="61">
                <c:v>81</c:v>
              </c:pt>
              <c:pt idx="62">
                <c:v>82</c:v>
              </c:pt>
              <c:pt idx="63">
                <c:v>83</c:v>
              </c:pt>
              <c:pt idx="64">
                <c:v>84</c:v>
              </c:pt>
              <c:pt idx="65">
                <c:v>85</c:v>
              </c:pt>
              <c:pt idx="66">
                <c:v>86</c:v>
              </c:pt>
              <c:pt idx="67">
                <c:v>87</c:v>
              </c:pt>
              <c:pt idx="68">
                <c:v>88</c:v>
              </c:pt>
              <c:pt idx="69">
                <c:v>89</c:v>
              </c:pt>
              <c:pt idx="70">
                <c:v>90</c:v>
              </c:pt>
            </c:numLit>
          </c:cat>
          <c:val>
            <c:numLit>
              <c:formatCode>General</c:formatCode>
              <c:ptCount val="71"/>
              <c:pt idx="0">
                <c:v>48.724277111468304</c:v>
              </c:pt>
              <c:pt idx="1">
                <c:v>47.438031973266895</c:v>
              </c:pt>
              <c:pt idx="2">
                <c:v>46.853595122644997</c:v>
              </c:pt>
              <c:pt idx="3">
                <c:v>47.251328386237404</c:v>
              </c:pt>
              <c:pt idx="4">
                <c:v>45.185338160373199</c:v>
              </c:pt>
              <c:pt idx="5">
                <c:v>44.756427063046303</c:v>
              </c:pt>
              <c:pt idx="6">
                <c:v>43.514112938229196</c:v>
              </c:pt>
              <c:pt idx="7">
                <c:v>43.606756926760895</c:v>
              </c:pt>
              <c:pt idx="8">
                <c:v>42.663147656898495</c:v>
              </c:pt>
              <c:pt idx="9">
                <c:v>43.052890265633998</c:v>
              </c:pt>
              <c:pt idx="10">
                <c:v>43.022428920358301</c:v>
              </c:pt>
              <c:pt idx="11">
                <c:v>43.6775028981465</c:v>
              </c:pt>
              <c:pt idx="12">
                <c:v>44.486370242098303</c:v>
              </c:pt>
              <c:pt idx="13">
                <c:v>44.953659277216801</c:v>
              </c:pt>
              <c:pt idx="14">
                <c:v>45.6066823061958</c:v>
              </c:pt>
              <c:pt idx="15">
                <c:v>46.327439392016402</c:v>
              </c:pt>
              <c:pt idx="16">
                <c:v>46.838007876345202</c:v>
              </c:pt>
              <c:pt idx="17">
                <c:v>46.945041023441</c:v>
              </c:pt>
              <c:pt idx="18">
                <c:v>47.273080504515299</c:v>
              </c:pt>
              <c:pt idx="19">
                <c:v>47.794098350141297</c:v>
              </c:pt>
              <c:pt idx="20">
                <c:v>47.790041524502499</c:v>
              </c:pt>
              <c:pt idx="21">
                <c:v>48.001810366738404</c:v>
              </c:pt>
              <c:pt idx="22">
                <c:v>48.132340252422203</c:v>
              </c:pt>
              <c:pt idx="23">
                <c:v>47.728777977026098</c:v>
              </c:pt>
              <c:pt idx="24">
                <c:v>47.551398490242406</c:v>
              </c:pt>
              <c:pt idx="25">
                <c:v>47.5882866840969</c:v>
              </c:pt>
              <c:pt idx="26">
                <c:v>47.405476985971099</c:v>
              </c:pt>
              <c:pt idx="27">
                <c:v>47.093589813697001</c:v>
              </c:pt>
              <c:pt idx="28">
                <c:v>46.933733029594002</c:v>
              </c:pt>
              <c:pt idx="29">
                <c:v>46.585466750233898</c:v>
              </c:pt>
              <c:pt idx="30">
                <c:v>45.959312071570103</c:v>
              </c:pt>
              <c:pt idx="31">
                <c:v>45.479999536552604</c:v>
              </c:pt>
              <c:pt idx="32">
                <c:v>45.562704850771802</c:v>
              </c:pt>
              <c:pt idx="33">
                <c:v>44.942713253782202</c:v>
              </c:pt>
              <c:pt idx="34">
                <c:v>44.302000573456304</c:v>
              </c:pt>
              <c:pt idx="35">
                <c:v>43.689066408516197</c:v>
              </c:pt>
              <c:pt idx="36">
                <c:v>42.844772026637102</c:v>
              </c:pt>
              <c:pt idx="37">
                <c:v>42.478953830078495</c:v>
              </c:pt>
              <c:pt idx="38">
                <c:v>41.827548323372298</c:v>
              </c:pt>
              <c:pt idx="39">
                <c:v>40.684973091549601</c:v>
              </c:pt>
              <c:pt idx="40">
                <c:v>40.374996844962105</c:v>
              </c:pt>
              <c:pt idx="41">
                <c:v>39.2583718431476</c:v>
              </c:pt>
              <c:pt idx="42">
                <c:v>38.644713231757798</c:v>
              </c:pt>
              <c:pt idx="43">
                <c:v>37.132325269372799</c:v>
              </c:pt>
              <c:pt idx="44">
                <c:v>35.312821448748998</c:v>
              </c:pt>
              <c:pt idx="45">
                <c:v>35.3386506426274</c:v>
              </c:pt>
              <c:pt idx="46">
                <c:v>33.561774653590895</c:v>
              </c:pt>
              <c:pt idx="47">
                <c:v>32.6928963096912</c:v>
              </c:pt>
              <c:pt idx="48">
                <c:v>31.648464831309198</c:v>
              </c:pt>
              <c:pt idx="49">
                <c:v>31.489472578553102</c:v>
              </c:pt>
              <c:pt idx="50">
                <c:v>31.238437810847902</c:v>
              </c:pt>
              <c:pt idx="51">
                <c:v>29.482816046907601</c:v>
              </c:pt>
              <c:pt idx="52">
                <c:v>28.792997972017897</c:v>
              </c:pt>
              <c:pt idx="53">
                <c:v>29.412334064306201</c:v>
              </c:pt>
              <c:pt idx="54">
                <c:v>29.001904743483099</c:v>
              </c:pt>
              <c:pt idx="55">
                <c:v>28.167705722199898</c:v>
              </c:pt>
              <c:pt idx="56">
                <c:v>27.700593115020599</c:v>
              </c:pt>
              <c:pt idx="57">
                <c:v>27.677560667477302</c:v>
              </c:pt>
              <c:pt idx="58">
                <c:v>26.9392811376762</c:v>
              </c:pt>
              <c:pt idx="59">
                <c:v>26.376079533003399</c:v>
              </c:pt>
              <c:pt idx="60">
                <c:v>25.177539547257599</c:v>
              </c:pt>
              <c:pt idx="61">
                <c:v>25.234896332667301</c:v>
              </c:pt>
              <c:pt idx="62">
                <c:v>25.190490867971299</c:v>
              </c:pt>
              <c:pt idx="63">
                <c:v>26.160161383207299</c:v>
              </c:pt>
              <c:pt idx="64">
                <c:v>26.913833144736699</c:v>
              </c:pt>
              <c:pt idx="65">
                <c:v>26.206826991057703</c:v>
              </c:pt>
              <c:pt idx="66">
                <c:v>25.608844457887098</c:v>
              </c:pt>
              <c:pt idx="67">
                <c:v>25.569444938034604</c:v>
              </c:pt>
              <c:pt idx="68">
                <c:v>27.526726776362899</c:v>
              </c:pt>
              <c:pt idx="69">
                <c:v>25.625400235419498</c:v>
              </c:pt>
              <c:pt idx="70">
                <c:v>24.944498492837401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A22-4D73-A93E-F04090A32E8E}"/>
            </c:ext>
          </c:extLst>
        </c:ser>
        <c:ser>
          <c:idx val="3"/>
          <c:order val="1"/>
          <c:tx>
            <c:v>#REF!</c:v>
          </c:tx>
          <c:marker>
            <c:symbol val="none"/>
          </c:marker>
          <c:cat>
            <c:numLit>
              <c:formatCode>General</c:formatCode>
              <c:ptCount val="71"/>
              <c:pt idx="0">
                <c:v>20</c:v>
              </c:pt>
              <c:pt idx="1">
                <c:v>21</c:v>
              </c:pt>
              <c:pt idx="2">
                <c:v>22</c:v>
              </c:pt>
              <c:pt idx="3">
                <c:v>23</c:v>
              </c:pt>
              <c:pt idx="4">
                <c:v>24</c:v>
              </c:pt>
              <c:pt idx="5">
                <c:v>25</c:v>
              </c:pt>
              <c:pt idx="6">
                <c:v>26</c:v>
              </c:pt>
              <c:pt idx="7">
                <c:v>27</c:v>
              </c:pt>
              <c:pt idx="8">
                <c:v>28</c:v>
              </c:pt>
              <c:pt idx="9">
                <c:v>29</c:v>
              </c:pt>
              <c:pt idx="10">
                <c:v>30</c:v>
              </c:pt>
              <c:pt idx="11">
                <c:v>31</c:v>
              </c:pt>
              <c:pt idx="12">
                <c:v>32</c:v>
              </c:pt>
              <c:pt idx="13">
                <c:v>33</c:v>
              </c:pt>
              <c:pt idx="14">
                <c:v>34</c:v>
              </c:pt>
              <c:pt idx="15">
                <c:v>35</c:v>
              </c:pt>
              <c:pt idx="16">
                <c:v>36</c:v>
              </c:pt>
              <c:pt idx="17">
                <c:v>37</c:v>
              </c:pt>
              <c:pt idx="18">
                <c:v>38</c:v>
              </c:pt>
              <c:pt idx="19">
                <c:v>39</c:v>
              </c:pt>
              <c:pt idx="20">
                <c:v>40</c:v>
              </c:pt>
              <c:pt idx="21">
                <c:v>41</c:v>
              </c:pt>
              <c:pt idx="22">
                <c:v>42</c:v>
              </c:pt>
              <c:pt idx="23">
                <c:v>43</c:v>
              </c:pt>
              <c:pt idx="24">
                <c:v>44</c:v>
              </c:pt>
              <c:pt idx="25">
                <c:v>45</c:v>
              </c:pt>
              <c:pt idx="26">
                <c:v>46</c:v>
              </c:pt>
              <c:pt idx="27">
                <c:v>47</c:v>
              </c:pt>
              <c:pt idx="28">
                <c:v>48</c:v>
              </c:pt>
              <c:pt idx="29">
                <c:v>49</c:v>
              </c:pt>
              <c:pt idx="30">
                <c:v>50</c:v>
              </c:pt>
              <c:pt idx="31">
                <c:v>51</c:v>
              </c:pt>
              <c:pt idx="32">
                <c:v>52</c:v>
              </c:pt>
              <c:pt idx="33">
                <c:v>53</c:v>
              </c:pt>
              <c:pt idx="34">
                <c:v>54</c:v>
              </c:pt>
              <c:pt idx="35">
                <c:v>55</c:v>
              </c:pt>
              <c:pt idx="36">
                <c:v>56</c:v>
              </c:pt>
              <c:pt idx="37">
                <c:v>57</c:v>
              </c:pt>
              <c:pt idx="38">
                <c:v>58</c:v>
              </c:pt>
              <c:pt idx="39">
                <c:v>59</c:v>
              </c:pt>
              <c:pt idx="40">
                <c:v>60</c:v>
              </c:pt>
              <c:pt idx="41">
                <c:v>61</c:v>
              </c:pt>
              <c:pt idx="42">
                <c:v>62</c:v>
              </c:pt>
              <c:pt idx="43">
                <c:v>63</c:v>
              </c:pt>
              <c:pt idx="44">
                <c:v>64</c:v>
              </c:pt>
              <c:pt idx="45">
                <c:v>65</c:v>
              </c:pt>
              <c:pt idx="46">
                <c:v>66</c:v>
              </c:pt>
              <c:pt idx="47">
                <c:v>67</c:v>
              </c:pt>
              <c:pt idx="48">
                <c:v>68</c:v>
              </c:pt>
              <c:pt idx="49">
                <c:v>69</c:v>
              </c:pt>
              <c:pt idx="50">
                <c:v>70</c:v>
              </c:pt>
              <c:pt idx="51">
                <c:v>71</c:v>
              </c:pt>
              <c:pt idx="52">
                <c:v>72</c:v>
              </c:pt>
              <c:pt idx="53">
                <c:v>73</c:v>
              </c:pt>
              <c:pt idx="54">
                <c:v>74</c:v>
              </c:pt>
              <c:pt idx="55">
                <c:v>75</c:v>
              </c:pt>
              <c:pt idx="56">
                <c:v>76</c:v>
              </c:pt>
              <c:pt idx="57">
                <c:v>77</c:v>
              </c:pt>
              <c:pt idx="58">
                <c:v>78</c:v>
              </c:pt>
              <c:pt idx="59">
                <c:v>79</c:v>
              </c:pt>
              <c:pt idx="60">
                <c:v>80</c:v>
              </c:pt>
              <c:pt idx="61">
                <c:v>81</c:v>
              </c:pt>
              <c:pt idx="62">
                <c:v>82</c:v>
              </c:pt>
              <c:pt idx="63">
                <c:v>83</c:v>
              </c:pt>
              <c:pt idx="64">
                <c:v>84</c:v>
              </c:pt>
              <c:pt idx="65">
                <c:v>85</c:v>
              </c:pt>
              <c:pt idx="66">
                <c:v>86</c:v>
              </c:pt>
              <c:pt idx="67">
                <c:v>87</c:v>
              </c:pt>
              <c:pt idx="68">
                <c:v>88</c:v>
              </c:pt>
              <c:pt idx="69">
                <c:v>89</c:v>
              </c:pt>
              <c:pt idx="70">
                <c:v>90</c:v>
              </c:pt>
            </c:numLit>
          </c:cat>
          <c:val>
            <c:numLit>
              <c:formatCode>General</c:formatCode>
              <c:ptCount val="7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A22-4D73-A93E-F04090A32E8E}"/>
            </c:ext>
          </c:extLst>
        </c:ser>
        <c:ser>
          <c:idx val="1"/>
          <c:order val="2"/>
          <c:tx>
            <c:v>rentebærende andel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71"/>
              <c:pt idx="0">
                <c:v>20</c:v>
              </c:pt>
              <c:pt idx="1">
                <c:v>21</c:v>
              </c:pt>
              <c:pt idx="2">
                <c:v>22</c:v>
              </c:pt>
              <c:pt idx="3">
                <c:v>23</c:v>
              </c:pt>
              <c:pt idx="4">
                <c:v>24</c:v>
              </c:pt>
              <c:pt idx="5">
                <c:v>25</c:v>
              </c:pt>
              <c:pt idx="6">
                <c:v>26</c:v>
              </c:pt>
              <c:pt idx="7">
                <c:v>27</c:v>
              </c:pt>
              <c:pt idx="8">
                <c:v>28</c:v>
              </c:pt>
              <c:pt idx="9">
                <c:v>29</c:v>
              </c:pt>
              <c:pt idx="10">
                <c:v>30</c:v>
              </c:pt>
              <c:pt idx="11">
                <c:v>31</c:v>
              </c:pt>
              <c:pt idx="12">
                <c:v>32</c:v>
              </c:pt>
              <c:pt idx="13">
                <c:v>33</c:v>
              </c:pt>
              <c:pt idx="14">
                <c:v>34</c:v>
              </c:pt>
              <c:pt idx="15">
                <c:v>35</c:v>
              </c:pt>
              <c:pt idx="16">
                <c:v>36</c:v>
              </c:pt>
              <c:pt idx="17">
                <c:v>37</c:v>
              </c:pt>
              <c:pt idx="18">
                <c:v>38</c:v>
              </c:pt>
              <c:pt idx="19">
                <c:v>39</c:v>
              </c:pt>
              <c:pt idx="20">
                <c:v>40</c:v>
              </c:pt>
              <c:pt idx="21">
                <c:v>41</c:v>
              </c:pt>
              <c:pt idx="22">
                <c:v>42</c:v>
              </c:pt>
              <c:pt idx="23">
                <c:v>43</c:v>
              </c:pt>
              <c:pt idx="24">
                <c:v>44</c:v>
              </c:pt>
              <c:pt idx="25">
                <c:v>45</c:v>
              </c:pt>
              <c:pt idx="26">
                <c:v>46</c:v>
              </c:pt>
              <c:pt idx="27">
                <c:v>47</c:v>
              </c:pt>
              <c:pt idx="28">
                <c:v>48</c:v>
              </c:pt>
              <c:pt idx="29">
                <c:v>49</c:v>
              </c:pt>
              <c:pt idx="30">
                <c:v>50</c:v>
              </c:pt>
              <c:pt idx="31">
                <c:v>51</c:v>
              </c:pt>
              <c:pt idx="32">
                <c:v>52</c:v>
              </c:pt>
              <c:pt idx="33">
                <c:v>53</c:v>
              </c:pt>
              <c:pt idx="34">
                <c:v>54</c:v>
              </c:pt>
              <c:pt idx="35">
                <c:v>55</c:v>
              </c:pt>
              <c:pt idx="36">
                <c:v>56</c:v>
              </c:pt>
              <c:pt idx="37">
                <c:v>57</c:v>
              </c:pt>
              <c:pt idx="38">
                <c:v>58</c:v>
              </c:pt>
              <c:pt idx="39">
                <c:v>59</c:v>
              </c:pt>
              <c:pt idx="40">
                <c:v>60</c:v>
              </c:pt>
              <c:pt idx="41">
                <c:v>61</c:v>
              </c:pt>
              <c:pt idx="42">
                <c:v>62</c:v>
              </c:pt>
              <c:pt idx="43">
                <c:v>63</c:v>
              </c:pt>
              <c:pt idx="44">
                <c:v>64</c:v>
              </c:pt>
              <c:pt idx="45">
                <c:v>65</c:v>
              </c:pt>
              <c:pt idx="46">
                <c:v>66</c:v>
              </c:pt>
              <c:pt idx="47">
                <c:v>67</c:v>
              </c:pt>
              <c:pt idx="48">
                <c:v>68</c:v>
              </c:pt>
              <c:pt idx="49">
                <c:v>69</c:v>
              </c:pt>
              <c:pt idx="50">
                <c:v>70</c:v>
              </c:pt>
              <c:pt idx="51">
                <c:v>71</c:v>
              </c:pt>
              <c:pt idx="52">
                <c:v>72</c:v>
              </c:pt>
              <c:pt idx="53">
                <c:v>73</c:v>
              </c:pt>
              <c:pt idx="54">
                <c:v>74</c:v>
              </c:pt>
              <c:pt idx="55">
                <c:v>75</c:v>
              </c:pt>
              <c:pt idx="56">
                <c:v>76</c:v>
              </c:pt>
              <c:pt idx="57">
                <c:v>77</c:v>
              </c:pt>
              <c:pt idx="58">
                <c:v>78</c:v>
              </c:pt>
              <c:pt idx="59">
                <c:v>79</c:v>
              </c:pt>
              <c:pt idx="60">
                <c:v>80</c:v>
              </c:pt>
              <c:pt idx="61">
                <c:v>81</c:v>
              </c:pt>
              <c:pt idx="62">
                <c:v>82</c:v>
              </c:pt>
              <c:pt idx="63">
                <c:v>83</c:v>
              </c:pt>
              <c:pt idx="64">
                <c:v>84</c:v>
              </c:pt>
              <c:pt idx="65">
                <c:v>85</c:v>
              </c:pt>
              <c:pt idx="66">
                <c:v>86</c:v>
              </c:pt>
              <c:pt idx="67">
                <c:v>87</c:v>
              </c:pt>
              <c:pt idx="68">
                <c:v>88</c:v>
              </c:pt>
              <c:pt idx="69">
                <c:v>89</c:v>
              </c:pt>
              <c:pt idx="70">
                <c:v>90</c:v>
              </c:pt>
            </c:numLit>
          </c:cat>
          <c:val>
            <c:numLit>
              <c:formatCode>General</c:formatCode>
              <c:ptCount val="71"/>
              <c:pt idx="0">
                <c:v>48.724277111468304</c:v>
              </c:pt>
              <c:pt idx="1">
                <c:v>47.438031973266895</c:v>
              </c:pt>
              <c:pt idx="2">
                <c:v>46.853595122644997</c:v>
              </c:pt>
              <c:pt idx="3">
                <c:v>47.251328386237404</c:v>
              </c:pt>
              <c:pt idx="4">
                <c:v>45.185338160373199</c:v>
              </c:pt>
              <c:pt idx="5">
                <c:v>44.756427063046303</c:v>
              </c:pt>
              <c:pt idx="6">
                <c:v>43.514112938229196</c:v>
              </c:pt>
              <c:pt idx="7">
                <c:v>43.606756926760895</c:v>
              </c:pt>
              <c:pt idx="8">
                <c:v>42.663147656898495</c:v>
              </c:pt>
              <c:pt idx="9">
                <c:v>43.052890265633998</c:v>
              </c:pt>
              <c:pt idx="10">
                <c:v>43.022428920358301</c:v>
              </c:pt>
              <c:pt idx="11">
                <c:v>43.6775028981465</c:v>
              </c:pt>
              <c:pt idx="12">
                <c:v>44.486370242098303</c:v>
              </c:pt>
              <c:pt idx="13">
                <c:v>44.953659277216801</c:v>
              </c:pt>
              <c:pt idx="14">
                <c:v>45.6066823061958</c:v>
              </c:pt>
              <c:pt idx="15">
                <c:v>46.327439392016402</c:v>
              </c:pt>
              <c:pt idx="16">
                <c:v>46.838007876345202</c:v>
              </c:pt>
              <c:pt idx="17">
                <c:v>46.945041023441</c:v>
              </c:pt>
              <c:pt idx="18">
                <c:v>47.273080504515299</c:v>
              </c:pt>
              <c:pt idx="19">
                <c:v>47.794098350141297</c:v>
              </c:pt>
              <c:pt idx="20">
                <c:v>47.790041524502499</c:v>
              </c:pt>
              <c:pt idx="21">
                <c:v>48.001810366738404</c:v>
              </c:pt>
              <c:pt idx="22">
                <c:v>48.132340252422203</c:v>
              </c:pt>
              <c:pt idx="23">
                <c:v>47.728777977026098</c:v>
              </c:pt>
              <c:pt idx="24">
                <c:v>47.551398490242406</c:v>
              </c:pt>
              <c:pt idx="25">
                <c:v>47.5882866840969</c:v>
              </c:pt>
              <c:pt idx="26">
                <c:v>47.405476985971099</c:v>
              </c:pt>
              <c:pt idx="27">
                <c:v>47.093589813697001</c:v>
              </c:pt>
              <c:pt idx="28">
                <c:v>46.933733029594002</c:v>
              </c:pt>
              <c:pt idx="29">
                <c:v>46.585466750233898</c:v>
              </c:pt>
              <c:pt idx="30">
                <c:v>45.959312071570103</c:v>
              </c:pt>
              <c:pt idx="31">
                <c:v>45.479999536552604</c:v>
              </c:pt>
              <c:pt idx="32">
                <c:v>45.562704850771802</c:v>
              </c:pt>
              <c:pt idx="33">
                <c:v>44.942713253782202</c:v>
              </c:pt>
              <c:pt idx="34">
                <c:v>44.302000573456304</c:v>
              </c:pt>
              <c:pt idx="35">
                <c:v>43.689066408516197</c:v>
              </c:pt>
              <c:pt idx="36">
                <c:v>42.844772026637102</c:v>
              </c:pt>
              <c:pt idx="37">
                <c:v>42.478953830078495</c:v>
              </c:pt>
              <c:pt idx="38">
                <c:v>41.827548323372298</c:v>
              </c:pt>
              <c:pt idx="39">
                <c:v>40.684973091549601</c:v>
              </c:pt>
              <c:pt idx="40">
                <c:v>40.374996844962105</c:v>
              </c:pt>
              <c:pt idx="41">
                <c:v>39.2583718431476</c:v>
              </c:pt>
              <c:pt idx="42">
                <c:v>38.644713231757798</c:v>
              </c:pt>
              <c:pt idx="43">
                <c:v>37.132325269372799</c:v>
              </c:pt>
              <c:pt idx="44">
                <c:v>35.312821448748998</c:v>
              </c:pt>
              <c:pt idx="45">
                <c:v>35.3386506426274</c:v>
              </c:pt>
              <c:pt idx="46">
                <c:v>33.561774653590895</c:v>
              </c:pt>
              <c:pt idx="47">
                <c:v>32.6928963096912</c:v>
              </c:pt>
              <c:pt idx="48">
                <c:v>31.648464831309198</c:v>
              </c:pt>
              <c:pt idx="49">
                <c:v>31.489472578553102</c:v>
              </c:pt>
              <c:pt idx="50">
                <c:v>31.238437810847902</c:v>
              </c:pt>
              <c:pt idx="51">
                <c:v>29.482816046907601</c:v>
              </c:pt>
              <c:pt idx="52">
                <c:v>28.792997972017897</c:v>
              </c:pt>
              <c:pt idx="53">
                <c:v>29.412334064306201</c:v>
              </c:pt>
              <c:pt idx="54">
                <c:v>29.001904743483099</c:v>
              </c:pt>
              <c:pt idx="55">
                <c:v>28.167705722199898</c:v>
              </c:pt>
              <c:pt idx="56">
                <c:v>27.700593115020599</c:v>
              </c:pt>
              <c:pt idx="57">
                <c:v>27.677560667477302</c:v>
              </c:pt>
              <c:pt idx="58">
                <c:v>26.9392811376762</c:v>
              </c:pt>
              <c:pt idx="59">
                <c:v>26.376079533003399</c:v>
              </c:pt>
              <c:pt idx="60">
                <c:v>25.177539547257599</c:v>
              </c:pt>
              <c:pt idx="61">
                <c:v>25.234896332667301</c:v>
              </c:pt>
              <c:pt idx="62">
                <c:v>25.190490867971299</c:v>
              </c:pt>
              <c:pt idx="63">
                <c:v>26.160161383207299</c:v>
              </c:pt>
              <c:pt idx="64">
                <c:v>26.913833144736699</c:v>
              </c:pt>
              <c:pt idx="65">
                <c:v>26.206826991057703</c:v>
              </c:pt>
              <c:pt idx="66">
                <c:v>25.608844457887098</c:v>
              </c:pt>
              <c:pt idx="67">
                <c:v>25.569444938034604</c:v>
              </c:pt>
              <c:pt idx="68">
                <c:v>27.526726776362899</c:v>
              </c:pt>
              <c:pt idx="69">
                <c:v>25.625400235419498</c:v>
              </c:pt>
              <c:pt idx="70">
                <c:v>24.944498492837401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A22-4D73-A93E-F04090A32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138240"/>
        <c:axId val="825140160"/>
      </c:lineChart>
      <c:lineChart>
        <c:grouping val="standard"/>
        <c:varyColors val="0"/>
        <c:ser>
          <c:idx val="0"/>
          <c:order val="3"/>
          <c:tx>
            <c:v>#REF!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71"/>
              <c:pt idx="0">
                <c:v>20</c:v>
              </c:pt>
              <c:pt idx="1">
                <c:v>21</c:v>
              </c:pt>
              <c:pt idx="2">
                <c:v>22</c:v>
              </c:pt>
              <c:pt idx="3">
                <c:v>23</c:v>
              </c:pt>
              <c:pt idx="4">
                <c:v>24</c:v>
              </c:pt>
              <c:pt idx="5">
                <c:v>25</c:v>
              </c:pt>
              <c:pt idx="6">
                <c:v>26</c:v>
              </c:pt>
              <c:pt idx="7">
                <c:v>27</c:v>
              </c:pt>
              <c:pt idx="8">
                <c:v>28</c:v>
              </c:pt>
              <c:pt idx="9">
                <c:v>29</c:v>
              </c:pt>
              <c:pt idx="10">
                <c:v>30</c:v>
              </c:pt>
              <c:pt idx="11">
                <c:v>31</c:v>
              </c:pt>
              <c:pt idx="12">
                <c:v>32</c:v>
              </c:pt>
              <c:pt idx="13">
                <c:v>33</c:v>
              </c:pt>
              <c:pt idx="14">
                <c:v>34</c:v>
              </c:pt>
              <c:pt idx="15">
                <c:v>35</c:v>
              </c:pt>
              <c:pt idx="16">
                <c:v>36</c:v>
              </c:pt>
              <c:pt idx="17">
                <c:v>37</c:v>
              </c:pt>
              <c:pt idx="18">
                <c:v>38</c:v>
              </c:pt>
              <c:pt idx="19">
                <c:v>39</c:v>
              </c:pt>
              <c:pt idx="20">
                <c:v>40</c:v>
              </c:pt>
              <c:pt idx="21">
                <c:v>41</c:v>
              </c:pt>
              <c:pt idx="22">
                <c:v>42</c:v>
              </c:pt>
              <c:pt idx="23">
                <c:v>43</c:v>
              </c:pt>
              <c:pt idx="24">
                <c:v>44</c:v>
              </c:pt>
              <c:pt idx="25">
                <c:v>45</c:v>
              </c:pt>
              <c:pt idx="26">
                <c:v>46</c:v>
              </c:pt>
              <c:pt idx="27">
                <c:v>47</c:v>
              </c:pt>
              <c:pt idx="28">
                <c:v>48</c:v>
              </c:pt>
              <c:pt idx="29">
                <c:v>49</c:v>
              </c:pt>
              <c:pt idx="30">
                <c:v>50</c:v>
              </c:pt>
              <c:pt idx="31">
                <c:v>51</c:v>
              </c:pt>
              <c:pt idx="32">
                <c:v>52</c:v>
              </c:pt>
              <c:pt idx="33">
                <c:v>53</c:v>
              </c:pt>
              <c:pt idx="34">
                <c:v>54</c:v>
              </c:pt>
              <c:pt idx="35">
                <c:v>55</c:v>
              </c:pt>
              <c:pt idx="36">
                <c:v>56</c:v>
              </c:pt>
              <c:pt idx="37">
                <c:v>57</c:v>
              </c:pt>
              <c:pt idx="38">
                <c:v>58</c:v>
              </c:pt>
              <c:pt idx="39">
                <c:v>59</c:v>
              </c:pt>
              <c:pt idx="40">
                <c:v>60</c:v>
              </c:pt>
              <c:pt idx="41">
                <c:v>61</c:v>
              </c:pt>
              <c:pt idx="42">
                <c:v>62</c:v>
              </c:pt>
              <c:pt idx="43">
                <c:v>63</c:v>
              </c:pt>
              <c:pt idx="44">
                <c:v>64</c:v>
              </c:pt>
              <c:pt idx="45">
                <c:v>65</c:v>
              </c:pt>
              <c:pt idx="46">
                <c:v>66</c:v>
              </c:pt>
              <c:pt idx="47">
                <c:v>67</c:v>
              </c:pt>
              <c:pt idx="48">
                <c:v>68</c:v>
              </c:pt>
              <c:pt idx="49">
                <c:v>69</c:v>
              </c:pt>
              <c:pt idx="50">
                <c:v>70</c:v>
              </c:pt>
              <c:pt idx="51">
                <c:v>71</c:v>
              </c:pt>
              <c:pt idx="52">
                <c:v>72</c:v>
              </c:pt>
              <c:pt idx="53">
                <c:v>73</c:v>
              </c:pt>
              <c:pt idx="54">
                <c:v>74</c:v>
              </c:pt>
              <c:pt idx="55">
                <c:v>75</c:v>
              </c:pt>
              <c:pt idx="56">
                <c:v>76</c:v>
              </c:pt>
              <c:pt idx="57">
                <c:v>77</c:v>
              </c:pt>
              <c:pt idx="58">
                <c:v>78</c:v>
              </c:pt>
              <c:pt idx="59">
                <c:v>79</c:v>
              </c:pt>
              <c:pt idx="60">
                <c:v>80</c:v>
              </c:pt>
              <c:pt idx="61">
                <c:v>81</c:v>
              </c:pt>
              <c:pt idx="62">
                <c:v>82</c:v>
              </c:pt>
              <c:pt idx="63">
                <c:v>83</c:v>
              </c:pt>
              <c:pt idx="64">
                <c:v>84</c:v>
              </c:pt>
              <c:pt idx="65">
                <c:v>85</c:v>
              </c:pt>
              <c:pt idx="66">
                <c:v>86</c:v>
              </c:pt>
              <c:pt idx="67">
                <c:v>87</c:v>
              </c:pt>
              <c:pt idx="68">
                <c:v>88</c:v>
              </c:pt>
              <c:pt idx="69">
                <c:v>89</c:v>
              </c:pt>
              <c:pt idx="70">
                <c:v>90</c:v>
              </c:pt>
            </c:numLit>
          </c:cat>
          <c:val>
            <c:numLit>
              <c:formatCode>General</c:formatCode>
              <c:ptCount val="7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A22-4D73-A93E-F04090A32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5709952"/>
        <c:axId val="1415705632"/>
      </c:lineChart>
      <c:catAx>
        <c:axId val="8251382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0.89525678040244971"/>
              <c:y val="2.7438198132210215E-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25140160"/>
        <c:crosses val="autoZero"/>
        <c:auto val="1"/>
        <c:lblAlgn val="ctr"/>
        <c:lblOffset val="100"/>
        <c:noMultiLvlLbl val="0"/>
      </c:catAx>
      <c:valAx>
        <c:axId val="825140160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25138240"/>
        <c:crosses val="autoZero"/>
        <c:crossBetween val="between"/>
      </c:valAx>
      <c:valAx>
        <c:axId val="1415705632"/>
        <c:scaling>
          <c:orientation val="minMax"/>
          <c:max val="6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415709952"/>
        <c:crosses val="max"/>
        <c:crossBetween val="between"/>
      </c:valAx>
      <c:catAx>
        <c:axId val="1415709952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8.1233595800524791E-4"/>
              <c:y val="3.697491301959364E-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crossAx val="1415705632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  <c:extLst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60509988663637"/>
          <c:y val="6.9552871787743512E-2"/>
          <c:w val="0.86434380023760515"/>
          <c:h val="0.77453812016347401"/>
        </c:manualLayout>
      </c:layout>
      <c:areaChart>
        <c:grouping val="stacked"/>
        <c:varyColors val="0"/>
        <c:ser>
          <c:idx val="0"/>
          <c:order val="0"/>
          <c:tx>
            <c:strRef>
              <c:f>'2.10'!$C$7</c:f>
              <c:strCache>
                <c:ptCount val="1"/>
                <c:pt idx="0">
                  <c:v>Norske porteføljekjøpsforetak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'2.10'!$B$8:$B$25</c:f>
              <c:numCache>
                <c:formatCode>dd/mm/yy;@</c:formatCode>
                <c:ptCount val="18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  <c:pt idx="16">
                  <c:v>45291</c:v>
                </c:pt>
                <c:pt idx="17">
                  <c:v>45382</c:v>
                </c:pt>
              </c:numCache>
            </c:numRef>
          </c:cat>
          <c:val>
            <c:numRef>
              <c:f>'2.10'!$C$8:$C$25</c:f>
              <c:numCache>
                <c:formatCode>_(* #\ ##0.0_);_(* \(#\ ##0.0\);_(* "-"??_);_(@_)</c:formatCode>
                <c:ptCount val="18"/>
                <c:pt idx="0">
                  <c:v>10.809750309891099</c:v>
                </c:pt>
                <c:pt idx="1">
                  <c:v>11.890732758670454</c:v>
                </c:pt>
                <c:pt idx="2">
                  <c:v>13.065530451467048</c:v>
                </c:pt>
                <c:pt idx="3">
                  <c:v>13.766207779897035</c:v>
                </c:pt>
                <c:pt idx="4">
                  <c:v>13.722561205493767</c:v>
                </c:pt>
                <c:pt idx="5">
                  <c:v>14.623360501776848</c:v>
                </c:pt>
                <c:pt idx="6">
                  <c:v>15.266097278153607</c:v>
                </c:pt>
                <c:pt idx="7">
                  <c:v>14.713219852890253</c:v>
                </c:pt>
                <c:pt idx="8">
                  <c:v>15.501660966679944</c:v>
                </c:pt>
                <c:pt idx="9">
                  <c:v>15.935852785753834</c:v>
                </c:pt>
                <c:pt idx="10">
                  <c:v>15.5914086823323</c:v>
                </c:pt>
                <c:pt idx="11">
                  <c:v>15.727451269995601</c:v>
                </c:pt>
                <c:pt idx="12">
                  <c:v>17.237094347525794</c:v>
                </c:pt>
                <c:pt idx="13">
                  <c:v>17.25807089902699</c:v>
                </c:pt>
                <c:pt idx="14">
                  <c:v>18.2</c:v>
                </c:pt>
                <c:pt idx="15">
                  <c:v>18.030107710099095</c:v>
                </c:pt>
                <c:pt idx="16" formatCode="_-* #\ ##0.0_-;\-* #\ ##0.0_-;_-* &quot;-&quot;?_-;_-@_-">
                  <c:v>18.4779182813717</c:v>
                </c:pt>
                <c:pt idx="17">
                  <c:v>18.399999999999999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D2-4420-A36A-67ADB91C7761}"/>
            </c:ext>
          </c:extLst>
        </c:ser>
        <c:ser>
          <c:idx val="1"/>
          <c:order val="1"/>
          <c:tx>
            <c:strRef>
              <c:f>'2.10'!$D$7</c:f>
              <c:strCache>
                <c:ptCount val="1"/>
                <c:pt idx="0">
                  <c:v>Grensekryssende porteføljekjøpsforetak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'2.10'!$B$8:$B$25</c:f>
              <c:numCache>
                <c:formatCode>dd/mm/yy;@</c:formatCode>
                <c:ptCount val="18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  <c:pt idx="16">
                  <c:v>45291</c:v>
                </c:pt>
                <c:pt idx="17">
                  <c:v>45382</c:v>
                </c:pt>
              </c:numCache>
            </c:numRef>
          </c:cat>
          <c:val>
            <c:numRef>
              <c:f>'2.10'!$D$8:$D$25</c:f>
              <c:numCache>
                <c:formatCode>_(* #\ ##0.0_);_(* \(#\ ##0.0\);_(* "-"??_);_(@_)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6.6194897215178683E-2</c:v>
                </c:pt>
                <c:pt idx="3">
                  <c:v>5.129440895004552</c:v>
                </c:pt>
                <c:pt idx="4">
                  <c:v>4.4286508223286072</c:v>
                </c:pt>
                <c:pt idx="5">
                  <c:v>4.6559946575656017</c:v>
                </c:pt>
                <c:pt idx="6">
                  <c:v>4.7344426666145178</c:v>
                </c:pt>
                <c:pt idx="7">
                  <c:v>7.0554287181441646</c:v>
                </c:pt>
                <c:pt idx="8">
                  <c:v>7.1932707614876428</c:v>
                </c:pt>
                <c:pt idx="9">
                  <c:v>7.2102248433083851</c:v>
                </c:pt>
                <c:pt idx="10">
                  <c:v>7.3136150598269376</c:v>
                </c:pt>
                <c:pt idx="11">
                  <c:v>7.156963879780684</c:v>
                </c:pt>
                <c:pt idx="12">
                  <c:v>7.1394131421754246</c:v>
                </c:pt>
                <c:pt idx="13">
                  <c:v>6.9500705817939226</c:v>
                </c:pt>
                <c:pt idx="14">
                  <c:v>7.4</c:v>
                </c:pt>
                <c:pt idx="15">
                  <c:v>7.4669304734394979</c:v>
                </c:pt>
                <c:pt idx="16" formatCode="_-* #\ ##0.0_-;\-* #\ ##0.0_-;_-* &quot;-&quot;?_-;_-@_-">
                  <c:v>7.2831398233896731</c:v>
                </c:pt>
                <c:pt idx="17">
                  <c:v>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D2-4420-A36A-67ADB91C7761}"/>
            </c:ext>
          </c:extLst>
        </c:ser>
        <c:ser>
          <c:idx val="2"/>
          <c:order val="2"/>
          <c:tx>
            <c:strRef>
              <c:f>'2.10'!$E$7</c:f>
              <c:strCache>
                <c:ptCount val="1"/>
                <c:pt idx="0">
                  <c:v>Øvrige foretak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'2.10'!$B$8:$B$25</c:f>
              <c:numCache>
                <c:formatCode>dd/mm/yy;@</c:formatCode>
                <c:ptCount val="18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  <c:pt idx="16">
                  <c:v>45291</c:v>
                </c:pt>
                <c:pt idx="17">
                  <c:v>45382</c:v>
                </c:pt>
              </c:numCache>
            </c:numRef>
          </c:cat>
          <c:val>
            <c:numRef>
              <c:f>'2.10'!$E$8:$E$25</c:f>
              <c:numCache>
                <c:formatCode>_(* #\ ##0.0_);_(* \(#\ ##0.0\);_(* "-"??_);_(@_)</c:formatCode>
                <c:ptCount val="18"/>
                <c:pt idx="0">
                  <c:v>89.190249690108899</c:v>
                </c:pt>
                <c:pt idx="1">
                  <c:v>88.109267241329547</c:v>
                </c:pt>
                <c:pt idx="2">
                  <c:v>86.868274651317762</c:v>
                </c:pt>
                <c:pt idx="3">
                  <c:v>81.104351325098406</c:v>
                </c:pt>
                <c:pt idx="4">
                  <c:v>81.848787972177618</c:v>
                </c:pt>
                <c:pt idx="5">
                  <c:v>80.720644840657556</c:v>
                </c:pt>
                <c:pt idx="6">
                  <c:v>79.999460055231879</c:v>
                </c:pt>
                <c:pt idx="7">
                  <c:v>78.231351428965596</c:v>
                </c:pt>
                <c:pt idx="8">
                  <c:v>77.305068271832411</c:v>
                </c:pt>
                <c:pt idx="9">
                  <c:v>76.853922370937781</c:v>
                </c:pt>
                <c:pt idx="10">
                  <c:v>77.094976257840756</c:v>
                </c:pt>
                <c:pt idx="11">
                  <c:v>77.115584850223712</c:v>
                </c:pt>
                <c:pt idx="12">
                  <c:v>75.623492510298789</c:v>
                </c:pt>
                <c:pt idx="13">
                  <c:v>75.791858519179101</c:v>
                </c:pt>
                <c:pt idx="14">
                  <c:v>74.400000000000006</c:v>
                </c:pt>
                <c:pt idx="15">
                  <c:v>74.502961816461408</c:v>
                </c:pt>
                <c:pt idx="16" formatCode="_-* #\ ##0.0_-;\-* #\ ##0.0_-;_-* &quot;-&quot;?_-;_-@_-">
                  <c:v>74.238941895238625</c:v>
                </c:pt>
                <c:pt idx="17" formatCode="_-* #\ ##0.0_-;\-* #\ ##0.0_-;_-* &quot;-&quot;?_-;_-@_-">
                  <c:v>74.5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D2-4420-A36A-67ADB91C7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6458064"/>
        <c:axId val="1486446544"/>
      </c:areaChart>
      <c:areaChart>
        <c:grouping val="stacked"/>
        <c:varyColors val="0"/>
        <c:ser>
          <c:idx val="3"/>
          <c:order val="3"/>
          <c:spPr>
            <a:solidFill>
              <a:schemeClr val="accent4"/>
            </a:solidFill>
            <a:ln w="25400">
              <a:noFill/>
            </a:ln>
            <a:effectLst/>
          </c:spPr>
          <c:val>
            <c:numRef>
              <c:f>'2.10'!$F$8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D2-4420-A36A-67ADB91C7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5702704"/>
        <c:axId val="1415700784"/>
      </c:areaChart>
      <c:catAx>
        <c:axId val="14864580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5.9525706476393127E-3"/>
              <c:y val="1.2770371731052189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dd/mm/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486446544"/>
        <c:crosses val="autoZero"/>
        <c:auto val="0"/>
        <c:lblAlgn val="ctr"/>
        <c:lblOffset val="100"/>
        <c:noMultiLvlLbl val="1"/>
      </c:catAx>
      <c:valAx>
        <c:axId val="1486446544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486458064"/>
        <c:crosses val="autoZero"/>
        <c:crossBetween val="midCat"/>
        <c:majorUnit val="10"/>
      </c:valAx>
      <c:valAx>
        <c:axId val="1415700784"/>
        <c:scaling>
          <c:orientation val="minMax"/>
          <c:max val="100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415702704"/>
        <c:crosses val="max"/>
        <c:crossBetween val="midCat"/>
      </c:valAx>
      <c:catAx>
        <c:axId val="1415702704"/>
        <c:scaling>
          <c:orientation val="minMax"/>
        </c:scaling>
        <c:delete val="1"/>
        <c:axPos val="b"/>
        <c:majorTickMark val="out"/>
        <c:minorTickMark val="none"/>
        <c:tickLblPos val="nextTo"/>
        <c:crossAx val="14157007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30582272856967407"/>
          <c:y val="0.95481280501319921"/>
          <c:w val="0.69417727143032593"/>
          <c:h val="4.49403850109806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792080337783865E-2"/>
          <c:y val="0.15242494226327943"/>
          <c:w val="0.83754627410704097"/>
          <c:h val="0.57843865359786151"/>
        </c:manualLayout>
      </c:layout>
      <c:lineChart>
        <c:grouping val="standard"/>
        <c:varyColors val="0"/>
        <c:ser>
          <c:idx val="0"/>
          <c:order val="0"/>
          <c:tx>
            <c:strRef>
              <c:f>'2.11'!$A$7</c:f>
              <c:strCache>
                <c:ptCount val="1"/>
                <c:pt idx="0">
                  <c:v>Kreditter</c:v>
                </c:pt>
              </c:strCache>
            </c:strRef>
          </c:tx>
          <c:spPr>
            <a:ln w="19050" cap="rnd">
              <a:solidFill>
                <a:srgbClr val="16535B"/>
              </a:solidFill>
              <a:round/>
            </a:ln>
            <a:effectLst/>
          </c:spPr>
          <c:marker>
            <c:symbol val="none"/>
          </c:marker>
          <c:cat>
            <c:numRef>
              <c:f>'2.11'!$B$6:$Q$6</c:f>
              <c:numCache>
                <c:formatCode>dd/mm/yy;@</c:formatCode>
                <c:ptCount val="16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44101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</c:numCache>
            </c:numRef>
          </c:cat>
          <c:val>
            <c:numRef>
              <c:f>'2.11'!$B$7:$Q$7</c:f>
              <c:numCache>
                <c:formatCode>0.0</c:formatCode>
                <c:ptCount val="16"/>
                <c:pt idx="0">
                  <c:v>100</c:v>
                </c:pt>
                <c:pt idx="1">
                  <c:v>96.443591311046035</c:v>
                </c:pt>
                <c:pt idx="2">
                  <c:v>94.219079917358144</c:v>
                </c:pt>
                <c:pt idx="3">
                  <c:v>93.746704552694155</c:v>
                </c:pt>
                <c:pt idx="4">
                  <c:v>91.668155284259328</c:v>
                </c:pt>
                <c:pt idx="5">
                  <c:v>88.508920746756431</c:v>
                </c:pt>
                <c:pt idx="6">
                  <c:v>87.559161902806466</c:v>
                </c:pt>
                <c:pt idx="7">
                  <c:v>86.436344875807265</c:v>
                </c:pt>
                <c:pt idx="8">
                  <c:v>87.539719970305626</c:v>
                </c:pt>
                <c:pt idx="9">
                  <c:v>86.622042586235821</c:v>
                </c:pt>
                <c:pt idx="10">
                  <c:v>86.031130485915426</c:v>
                </c:pt>
                <c:pt idx="11">
                  <c:v>85.888666091509492</c:v>
                </c:pt>
                <c:pt idx="12">
                  <c:v>82.498286055103563</c:v>
                </c:pt>
                <c:pt idx="13">
                  <c:v>80.546438679724702</c:v>
                </c:pt>
                <c:pt idx="14">
                  <c:v>80.63</c:v>
                </c:pt>
                <c:pt idx="15" formatCode="General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66-4B23-8D58-22EC21B43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861760"/>
        <c:axId val="1230869304"/>
      </c:lineChart>
      <c:lineChart>
        <c:grouping val="standard"/>
        <c:varyColors val="0"/>
        <c:ser>
          <c:idx val="1"/>
          <c:order val="1"/>
          <c:tx>
            <c:strRef>
              <c:f>'2.11'!$A$8</c:f>
              <c:strCache>
                <c:ptCount val="1"/>
                <c:pt idx="0">
                  <c:v>Låntakere</c:v>
                </c:pt>
              </c:strCache>
            </c:strRef>
          </c:tx>
          <c:spPr>
            <a:ln w="19050" cap="rnd">
              <a:solidFill>
                <a:srgbClr val="0CA3BC"/>
              </a:solidFill>
              <a:round/>
            </a:ln>
            <a:effectLst/>
          </c:spPr>
          <c:marker>
            <c:symbol val="none"/>
          </c:marker>
          <c:cat>
            <c:numRef>
              <c:f>'2.11'!$B$6:$Q$6</c:f>
              <c:numCache>
                <c:formatCode>dd/mm/yy;@</c:formatCode>
                <c:ptCount val="16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44101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</c:numCache>
            </c:numRef>
          </c:cat>
          <c:val>
            <c:numRef>
              <c:f>'2.11'!$B$8:$Q$8</c:f>
              <c:numCache>
                <c:formatCode>0.0</c:formatCode>
                <c:ptCount val="16"/>
                <c:pt idx="0">
                  <c:v>100</c:v>
                </c:pt>
                <c:pt idx="1">
                  <c:v>99.46252447726981</c:v>
                </c:pt>
                <c:pt idx="2">
                  <c:v>99.219148706321192</c:v>
                </c:pt>
                <c:pt idx="3">
                  <c:v>99.232341908190207</c:v>
                </c:pt>
                <c:pt idx="4">
                  <c:v>98.871531119193278</c:v>
                </c:pt>
                <c:pt idx="5">
                  <c:v>98.596677920726549</c:v>
                </c:pt>
                <c:pt idx="6">
                  <c:v>98.616234902320627</c:v>
                </c:pt>
                <c:pt idx="7">
                  <c:v>98.559767998321192</c:v>
                </c:pt>
                <c:pt idx="8">
                  <c:v>98.999210270457539</c:v>
                </c:pt>
                <c:pt idx="9">
                  <c:v>99.075482498674475</c:v>
                </c:pt>
                <c:pt idx="10">
                  <c:v>99.30125698618842</c:v>
                </c:pt>
                <c:pt idx="11">
                  <c:v>99.335186797112769</c:v>
                </c:pt>
                <c:pt idx="12">
                  <c:v>98.737084631440908</c:v>
                </c:pt>
                <c:pt idx="13">
                  <c:v>98.459065064525618</c:v>
                </c:pt>
                <c:pt idx="14">
                  <c:v>97.9</c:v>
                </c:pt>
                <c:pt idx="15" formatCode="General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66-4B23-8D58-22EC21B43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7067160"/>
        <c:axId val="977065848"/>
      </c:lineChart>
      <c:catAx>
        <c:axId val="1230861760"/>
        <c:scaling>
          <c:orientation val="minMax"/>
        </c:scaling>
        <c:delete val="0"/>
        <c:axPos val="b"/>
        <c:numFmt formatCode="dd/mm/yy;@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30869304"/>
        <c:crosses val="autoZero"/>
        <c:auto val="0"/>
        <c:lblAlgn val="ctr"/>
        <c:lblOffset val="100"/>
        <c:tickLblSkip val="1"/>
        <c:noMultiLvlLbl val="0"/>
      </c:catAx>
      <c:valAx>
        <c:axId val="1230869304"/>
        <c:scaling>
          <c:orientation val="minMax"/>
          <c:min val="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 algn="l"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baseline="0">
                    <a:solidFill>
                      <a:sysClr val="windowText" lastClr="000000"/>
                    </a:solidFill>
                  </a:rPr>
                  <a:t>Indeks, 31.12.2019 = 100</a:t>
                </a:r>
              </a:p>
            </c:rich>
          </c:tx>
          <c:layout>
            <c:manualLayout>
              <c:xMode val="edge"/>
              <c:yMode val="edge"/>
              <c:x val="8.6956521739130436E-3"/>
              <c:y val="2.226764379625754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l"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30861760"/>
        <c:crossesAt val="1"/>
        <c:crossBetween val="midCat"/>
      </c:valAx>
      <c:valAx>
        <c:axId val="977065848"/>
        <c:scaling>
          <c:orientation val="minMax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77067160"/>
        <c:crosses val="max"/>
        <c:crossBetween val="between"/>
      </c:valAx>
      <c:dateAx>
        <c:axId val="977067160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97706584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491224466506903"/>
          <c:y val="0.91947082249822698"/>
          <c:w val="0.41539290197420975"/>
          <c:h val="5.28155516357222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792080337783865E-2"/>
          <c:y val="0.15242494226327943"/>
          <c:w val="0.83754627410704097"/>
          <c:h val="0.57843865359786151"/>
        </c:manualLayout>
      </c:layout>
      <c:lineChart>
        <c:grouping val="standard"/>
        <c:varyColors val="0"/>
        <c:ser>
          <c:idx val="0"/>
          <c:order val="0"/>
          <c:tx>
            <c:v>Kreditter</c:v>
          </c:tx>
          <c:spPr>
            <a:ln w="28575" cap="rnd">
              <a:solidFill>
                <a:srgbClr val="16535B"/>
              </a:solidFill>
              <a:round/>
            </a:ln>
            <a:effectLst/>
          </c:spPr>
          <c:marker>
            <c:symbol val="none"/>
          </c:marker>
          <c:cat>
            <c:numRef>
              <c:f>'2.11'!$B$6:$S$6</c:f>
              <c:numCache>
                <c:formatCode>dd/mm/yy;@</c:formatCode>
                <c:ptCount val="18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44101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  <c:pt idx="16">
                  <c:v>45291</c:v>
                </c:pt>
                <c:pt idx="17">
                  <c:v>45382</c:v>
                </c:pt>
              </c:numCache>
            </c:numRef>
          </c:cat>
          <c:val>
            <c:numLit>
              <c:formatCode>General</c:formatCode>
              <c:ptCount val="18"/>
              <c:pt idx="0">
                <c:v>100</c:v>
              </c:pt>
              <c:pt idx="1">
                <c:v>96.443591311046035</c:v>
              </c:pt>
              <c:pt idx="2">
                <c:v>94.219079917358144</c:v>
              </c:pt>
              <c:pt idx="3">
                <c:v>93.746704552694155</c:v>
              </c:pt>
              <c:pt idx="4">
                <c:v>91.668155284259328</c:v>
              </c:pt>
              <c:pt idx="5">
                <c:v>88.508920746756431</c:v>
              </c:pt>
              <c:pt idx="6">
                <c:v>87.559161902806466</c:v>
              </c:pt>
              <c:pt idx="7">
                <c:v>86.436344875807265</c:v>
              </c:pt>
              <c:pt idx="8">
                <c:v>87.539719970305626</c:v>
              </c:pt>
              <c:pt idx="9">
                <c:v>86.622042586235821</c:v>
              </c:pt>
              <c:pt idx="10">
                <c:v>86.031130485915426</c:v>
              </c:pt>
              <c:pt idx="11">
                <c:v>85.888666091509492</c:v>
              </c:pt>
              <c:pt idx="12">
                <c:v>82.498286055103563</c:v>
              </c:pt>
              <c:pt idx="13">
                <c:v>80.546438679724702</c:v>
              </c:pt>
              <c:pt idx="14">
                <c:v>80.63</c:v>
              </c:pt>
              <c:pt idx="15">
                <c:v>79</c:v>
              </c:pt>
              <c:pt idx="16">
                <c:v>79</c:v>
              </c:pt>
              <c:pt idx="17">
                <c:v>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8C7-4398-ACB4-2E4C627597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861760"/>
        <c:axId val="1230869304"/>
      </c:lineChart>
      <c:lineChart>
        <c:grouping val="standard"/>
        <c:varyColors val="0"/>
        <c:ser>
          <c:idx val="1"/>
          <c:order val="1"/>
          <c:tx>
            <c:v>Låntakere</c:v>
          </c:tx>
          <c:spPr>
            <a:ln w="28575" cap="rnd">
              <a:solidFill>
                <a:srgbClr val="0CA3BC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18"/>
              <c:pt idx="0">
                <c:v>43830</c:v>
              </c:pt>
              <c:pt idx="1">
                <c:v>43921</c:v>
              </c:pt>
              <c:pt idx="2">
                <c:v>44012</c:v>
              </c:pt>
              <c:pt idx="3">
                <c:v>44101</c:v>
              </c:pt>
              <c:pt idx="4">
                <c:v>44196</c:v>
              </c:pt>
              <c:pt idx="5">
                <c:v>44286</c:v>
              </c:pt>
              <c:pt idx="6">
                <c:v>44377</c:v>
              </c:pt>
              <c:pt idx="7">
                <c:v>44469</c:v>
              </c:pt>
              <c:pt idx="8">
                <c:v>44561</c:v>
              </c:pt>
              <c:pt idx="9">
                <c:v>44651</c:v>
              </c:pt>
              <c:pt idx="10">
                <c:v>44742</c:v>
              </c:pt>
              <c:pt idx="11">
                <c:v>44834</c:v>
              </c:pt>
              <c:pt idx="12">
                <c:v>44926</c:v>
              </c:pt>
              <c:pt idx="13">
                <c:v>45016</c:v>
              </c:pt>
              <c:pt idx="14">
                <c:v>45107</c:v>
              </c:pt>
              <c:pt idx="15">
                <c:v>45199</c:v>
              </c:pt>
              <c:pt idx="16">
                <c:v>45291</c:v>
              </c:pt>
              <c:pt idx="17">
                <c:v>45382</c:v>
              </c:pt>
            </c:numLit>
          </c:cat>
          <c:val>
            <c:numLit>
              <c:formatCode>General</c:formatCode>
              <c:ptCount val="18"/>
              <c:pt idx="0">
                <c:v>100</c:v>
              </c:pt>
              <c:pt idx="1">
                <c:v>99.46252447726981</c:v>
              </c:pt>
              <c:pt idx="2">
                <c:v>99.219148706321192</c:v>
              </c:pt>
              <c:pt idx="3">
                <c:v>99.232341908190207</c:v>
              </c:pt>
              <c:pt idx="4">
                <c:v>98.871531119193278</c:v>
              </c:pt>
              <c:pt idx="5">
                <c:v>98.596677920726549</c:v>
              </c:pt>
              <c:pt idx="6">
                <c:v>98.616234902320627</c:v>
              </c:pt>
              <c:pt idx="7">
                <c:v>98.559767998321192</c:v>
              </c:pt>
              <c:pt idx="8">
                <c:v>98.999210270457539</c:v>
              </c:pt>
              <c:pt idx="9">
                <c:v>99.075482498674475</c:v>
              </c:pt>
              <c:pt idx="10">
                <c:v>99.30125698618842</c:v>
              </c:pt>
              <c:pt idx="11">
                <c:v>99.335186797112769</c:v>
              </c:pt>
              <c:pt idx="12">
                <c:v>98.737084631440908</c:v>
              </c:pt>
              <c:pt idx="13">
                <c:v>98.459065064525618</c:v>
              </c:pt>
              <c:pt idx="14">
                <c:v>97.9</c:v>
              </c:pt>
              <c:pt idx="15">
                <c:v>99</c:v>
              </c:pt>
              <c:pt idx="16">
                <c:v>98</c:v>
              </c:pt>
              <c:pt idx="17">
                <c:v>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8C7-4398-ACB4-2E4C627597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7067160"/>
        <c:axId val="977065848"/>
      </c:lineChart>
      <c:catAx>
        <c:axId val="1230861760"/>
        <c:scaling>
          <c:orientation val="minMax"/>
        </c:scaling>
        <c:delete val="0"/>
        <c:axPos val="b"/>
        <c:numFmt formatCode="dd/mm/yy;@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30869304"/>
        <c:crosses val="autoZero"/>
        <c:auto val="0"/>
        <c:lblAlgn val="ctr"/>
        <c:lblOffset val="100"/>
        <c:tickLblSkip val="1"/>
        <c:noMultiLvlLbl val="0"/>
      </c:catAx>
      <c:valAx>
        <c:axId val="1230869304"/>
        <c:scaling>
          <c:orientation val="minMax"/>
          <c:min val="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 algn="l"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baseline="0">
                    <a:solidFill>
                      <a:sysClr val="windowText" lastClr="000000"/>
                    </a:solidFill>
                  </a:rPr>
                  <a:t>Indeks, 31.12.2019 = 100</a:t>
                </a:r>
              </a:p>
            </c:rich>
          </c:tx>
          <c:layout>
            <c:manualLayout>
              <c:xMode val="edge"/>
              <c:yMode val="edge"/>
              <c:x val="8.6956521739130436E-3"/>
              <c:y val="2.226764379625754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l"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30861760"/>
        <c:crossesAt val="1"/>
        <c:crossBetween val="midCat"/>
      </c:valAx>
      <c:valAx>
        <c:axId val="977065848"/>
        <c:scaling>
          <c:orientation val="minMax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77067160"/>
        <c:crosses val="max"/>
        <c:crossBetween val="between"/>
      </c:valAx>
      <c:catAx>
        <c:axId val="977067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77065848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491224466506903"/>
          <c:y val="0.91947082249822698"/>
          <c:w val="0.41539290197420975"/>
          <c:h val="5.28155516357222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550419787790217E-2"/>
          <c:y val="0.1131291143421181"/>
          <c:w val="0.88230822060021397"/>
          <c:h val="0.8104483460063202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16535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7910-4576-9611-3AAF6AE8C2B9}"/>
              </c:ext>
            </c:extLst>
          </c:dPt>
          <c:dPt>
            <c:idx val="1"/>
            <c:invertIfNegative val="0"/>
            <c:bubble3D val="0"/>
            <c:spPr>
              <a:solidFill>
                <a:srgbClr val="16535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910-4576-9611-3AAF6AE8C2B9}"/>
              </c:ext>
            </c:extLst>
          </c:dPt>
          <c:dPt>
            <c:idx val="2"/>
            <c:invertIfNegative val="0"/>
            <c:bubble3D val="0"/>
            <c:spPr>
              <a:solidFill>
                <a:srgbClr val="0CA3B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7910-4576-9611-3AAF6AE8C2B9}"/>
              </c:ext>
            </c:extLst>
          </c:dPt>
          <c:dPt>
            <c:idx val="3"/>
            <c:invertIfNegative val="0"/>
            <c:bubble3D val="0"/>
            <c:spPr>
              <a:solidFill>
                <a:srgbClr val="0CA3B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910-4576-9611-3AAF6AE8C2B9}"/>
              </c:ext>
            </c:extLst>
          </c:dPt>
          <c:cat>
            <c:strLit>
              <c:ptCount val="4"/>
              <c:pt idx="0">
                <c:v>Rammekreditt topp 10%</c:v>
              </c:pt>
              <c:pt idx="1">
                <c:v>Rammekreditt topp 1%</c:v>
              </c:pt>
              <c:pt idx="2">
                <c:v>Forbrukslån topp 10%</c:v>
              </c:pt>
              <c:pt idx="3">
                <c:v>Forbrukslån topp 1%</c:v>
              </c:pt>
            </c:strLit>
          </c:cat>
          <c:val>
            <c:numLit>
              <c:formatCode>General</c:formatCode>
              <c:ptCount val="4"/>
              <c:pt idx="0">
                <c:v>71.599999999999994</c:v>
              </c:pt>
              <c:pt idx="1">
                <c:v>30.7</c:v>
              </c:pt>
              <c:pt idx="2">
                <c:v>45</c:v>
              </c:pt>
              <c:pt idx="3">
                <c:v>11.5</c:v>
              </c:pt>
            </c:numLit>
          </c:val>
          <c:extLst>
            <c:ext xmlns:c16="http://schemas.microsoft.com/office/drawing/2014/chart" uri="{C3380CC4-5D6E-409C-BE32-E72D297353CC}">
              <c16:uniqueId val="{00000000-D964-40B8-9297-5D539706D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46490224"/>
        <c:axId val="946490704"/>
      </c:barChart>
      <c:barChart>
        <c:barDir val="col"/>
        <c:grouping val="clustered"/>
        <c:varyColors val="0"/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4"/>
              <c:pt idx="0">
                <c:v>Rammekreditt topp 10%</c:v>
              </c:pt>
              <c:pt idx="1">
                <c:v>Rammekreditt topp 1%</c:v>
              </c:pt>
              <c:pt idx="2">
                <c:v>Forbrukslån topp 10%</c:v>
              </c:pt>
              <c:pt idx="3">
                <c:v>Forbrukslån topp 1%</c:v>
              </c:pt>
            </c:strLit>
          </c:cat>
          <c:val>
            <c:numLit>
              <c:formatCode>General</c:formatCode>
              <c:ptCount val="4"/>
            </c:numLit>
          </c:val>
          <c:extLst>
            <c:ext xmlns:c16="http://schemas.microsoft.com/office/drawing/2014/chart" uri="{C3380CC4-5D6E-409C-BE32-E72D297353CC}">
              <c16:uniqueId val="{00000001-D964-40B8-9297-5D539706D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46497904"/>
        <c:axId val="946488304"/>
      </c:barChart>
      <c:catAx>
        <c:axId val="9464902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1.6795131845841783E-2"/>
              <c:y val="5.239245475631083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46490704"/>
        <c:crosses val="autoZero"/>
        <c:auto val="1"/>
        <c:lblAlgn val="ctr"/>
        <c:lblOffset val="100"/>
        <c:tickMarkSkip val="2"/>
        <c:noMultiLvlLbl val="0"/>
      </c:catAx>
      <c:valAx>
        <c:axId val="946490704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46490224"/>
        <c:crosses val="autoZero"/>
        <c:crossBetween val="between"/>
      </c:valAx>
      <c:valAx>
        <c:axId val="946488304"/>
        <c:scaling>
          <c:orientation val="minMax"/>
          <c:max val="80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46497904"/>
        <c:crosses val="max"/>
        <c:crossBetween val="between"/>
      </c:valAx>
      <c:catAx>
        <c:axId val="946497904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0.90388100067613253"/>
              <c:y val="4.313909760326670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crossAx val="9464883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220974109538E-2"/>
          <c:y val="9.9354182169569899E-2"/>
          <c:w val="0.89330599603027461"/>
          <c:h val="0.61455897069693122"/>
        </c:manualLayout>
      </c:layout>
      <c:lineChart>
        <c:grouping val="standard"/>
        <c:varyColors val="0"/>
        <c:ser>
          <c:idx val="0"/>
          <c:order val="0"/>
          <c:tx>
            <c:v>Gjennomsnittlig rente rammekreditt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'2.13'!$A$6:$A$67</c:f>
              <c:numCache>
                <c:formatCode>dd/mm/yy;@</c:formatCode>
                <c:ptCount val="62"/>
                <c:pt idx="0">
                  <c:v>43738</c:v>
                </c:pt>
                <c:pt idx="1">
                  <c:v>43766</c:v>
                </c:pt>
                <c:pt idx="2">
                  <c:v>43799</c:v>
                </c:pt>
                <c:pt idx="3">
                  <c:v>43830</c:v>
                </c:pt>
                <c:pt idx="4">
                  <c:v>43861</c:v>
                </c:pt>
                <c:pt idx="5">
                  <c:v>43524</c:v>
                </c:pt>
                <c:pt idx="6">
                  <c:v>43921</c:v>
                </c:pt>
                <c:pt idx="7">
                  <c:v>43951</c:v>
                </c:pt>
                <c:pt idx="8">
                  <c:v>43981</c:v>
                </c:pt>
                <c:pt idx="9">
                  <c:v>44012</c:v>
                </c:pt>
                <c:pt idx="10">
                  <c:v>44042</c:v>
                </c:pt>
                <c:pt idx="11">
                  <c:v>44072</c:v>
                </c:pt>
                <c:pt idx="12">
                  <c:v>44100</c:v>
                </c:pt>
                <c:pt idx="13">
                  <c:v>44135</c:v>
                </c:pt>
                <c:pt idx="14">
                  <c:v>44165</c:v>
                </c:pt>
                <c:pt idx="15">
                  <c:v>44135</c:v>
                </c:pt>
                <c:pt idx="16">
                  <c:v>44227</c:v>
                </c:pt>
                <c:pt idx="17">
                  <c:v>44255</c:v>
                </c:pt>
                <c:pt idx="18">
                  <c:v>44286</c:v>
                </c:pt>
                <c:pt idx="19">
                  <c:v>44316</c:v>
                </c:pt>
                <c:pt idx="20">
                  <c:v>44347</c:v>
                </c:pt>
                <c:pt idx="21">
                  <c:v>44377</c:v>
                </c:pt>
                <c:pt idx="22">
                  <c:v>44408</c:v>
                </c:pt>
                <c:pt idx="23">
                  <c:v>44439</c:v>
                </c:pt>
                <c:pt idx="24">
                  <c:v>44469</c:v>
                </c:pt>
                <c:pt idx="25">
                  <c:v>44500</c:v>
                </c:pt>
                <c:pt idx="26">
                  <c:v>44530</c:v>
                </c:pt>
                <c:pt idx="27">
                  <c:v>44561</c:v>
                </c:pt>
                <c:pt idx="28">
                  <c:v>44592</c:v>
                </c:pt>
                <c:pt idx="29">
                  <c:v>44620</c:v>
                </c:pt>
                <c:pt idx="30">
                  <c:v>44651</c:v>
                </c:pt>
                <c:pt idx="31">
                  <c:v>44742</c:v>
                </c:pt>
                <c:pt idx="32">
                  <c:v>44773</c:v>
                </c:pt>
                <c:pt idx="33">
                  <c:v>44788</c:v>
                </c:pt>
                <c:pt idx="34">
                  <c:v>44819</c:v>
                </c:pt>
                <c:pt idx="35">
                  <c:v>44849</c:v>
                </c:pt>
                <c:pt idx="36">
                  <c:v>44865</c:v>
                </c:pt>
                <c:pt idx="37">
                  <c:v>44880</c:v>
                </c:pt>
                <c:pt idx="38">
                  <c:v>44895</c:v>
                </c:pt>
                <c:pt idx="39">
                  <c:v>44909</c:v>
                </c:pt>
                <c:pt idx="40">
                  <c:v>44926</c:v>
                </c:pt>
                <c:pt idx="41">
                  <c:v>44941</c:v>
                </c:pt>
                <c:pt idx="42">
                  <c:v>44957</c:v>
                </c:pt>
                <c:pt idx="43">
                  <c:v>44972</c:v>
                </c:pt>
                <c:pt idx="44">
                  <c:v>44985</c:v>
                </c:pt>
                <c:pt idx="45">
                  <c:v>45000</c:v>
                </c:pt>
                <c:pt idx="46">
                  <c:v>45016</c:v>
                </c:pt>
                <c:pt idx="47">
                  <c:v>45031</c:v>
                </c:pt>
                <c:pt idx="48">
                  <c:v>45046</c:v>
                </c:pt>
                <c:pt idx="49">
                  <c:v>45061</c:v>
                </c:pt>
                <c:pt idx="50">
                  <c:v>45077</c:v>
                </c:pt>
                <c:pt idx="51">
                  <c:v>45092</c:v>
                </c:pt>
                <c:pt idx="52">
                  <c:v>45107</c:v>
                </c:pt>
                <c:pt idx="53">
                  <c:v>45122</c:v>
                </c:pt>
                <c:pt idx="54">
                  <c:v>45137</c:v>
                </c:pt>
                <c:pt idx="55">
                  <c:v>45153</c:v>
                </c:pt>
                <c:pt idx="56">
                  <c:v>45169</c:v>
                </c:pt>
                <c:pt idx="57">
                  <c:v>45184</c:v>
                </c:pt>
                <c:pt idx="58">
                  <c:v>45199</c:v>
                </c:pt>
                <c:pt idx="59">
                  <c:v>45214</c:v>
                </c:pt>
                <c:pt idx="60">
                  <c:v>45291</c:v>
                </c:pt>
                <c:pt idx="61">
                  <c:v>45382</c:v>
                </c:pt>
              </c:numCache>
            </c:numRef>
          </c:cat>
          <c:val>
            <c:numRef>
              <c:f>'2.13'!$B$6:$B$67</c:f>
              <c:numCache>
                <c:formatCode>0.0</c:formatCode>
                <c:ptCount val="62"/>
                <c:pt idx="0">
                  <c:v>17.979515183057739</c:v>
                </c:pt>
                <c:pt idx="1">
                  <c:v>18.123969463333982</c:v>
                </c:pt>
                <c:pt idx="2">
                  <c:v>18.158537787010339</c:v>
                </c:pt>
                <c:pt idx="3">
                  <c:v>18.18044574278921</c:v>
                </c:pt>
                <c:pt idx="4">
                  <c:v>18.143988356307151</c:v>
                </c:pt>
                <c:pt idx="5">
                  <c:v>18.182599194948629</c:v>
                </c:pt>
                <c:pt idx="6">
                  <c:v>18.225221475076559</c:v>
                </c:pt>
                <c:pt idx="7">
                  <c:v>18.05423839931478</c:v>
                </c:pt>
                <c:pt idx="8">
                  <c:v>18.1910716731769</c:v>
                </c:pt>
                <c:pt idx="9">
                  <c:v>19.790635660309821</c:v>
                </c:pt>
                <c:pt idx="10">
                  <c:v>19.767673084671198</c:v>
                </c:pt>
                <c:pt idx="11">
                  <c:v>19.781216554719709</c:v>
                </c:pt>
                <c:pt idx="12">
                  <c:v>19.781619215238411</c:v>
                </c:pt>
                <c:pt idx="13">
                  <c:v>19.76109831802918</c:v>
                </c:pt>
                <c:pt idx="14">
                  <c:v>19.711031111452829</c:v>
                </c:pt>
                <c:pt idx="15">
                  <c:v>19.711056884434122</c:v>
                </c:pt>
                <c:pt idx="16">
                  <c:v>19.717862492456291</c:v>
                </c:pt>
                <c:pt idx="17">
                  <c:v>19.706512098420081</c:v>
                </c:pt>
                <c:pt idx="18">
                  <c:v>19.697092819440272</c:v>
                </c:pt>
                <c:pt idx="19">
                  <c:v>19.738941795740299</c:v>
                </c:pt>
                <c:pt idx="20">
                  <c:v>19.696960334765912</c:v>
                </c:pt>
                <c:pt idx="21">
                  <c:v>19.687084647860718</c:v>
                </c:pt>
                <c:pt idx="22">
                  <c:v>19.680380048174442</c:v>
                </c:pt>
                <c:pt idx="23">
                  <c:v>19.67396610554437</c:v>
                </c:pt>
                <c:pt idx="24">
                  <c:v>19.661302130341699</c:v>
                </c:pt>
                <c:pt idx="25">
                  <c:v>19.525702930732319</c:v>
                </c:pt>
                <c:pt idx="26">
                  <c:v>19.634664409096249</c:v>
                </c:pt>
                <c:pt idx="27">
                  <c:v>19.61777391247163</c:v>
                </c:pt>
                <c:pt idx="28">
                  <c:v>19.639317663804331</c:v>
                </c:pt>
                <c:pt idx="29">
                  <c:v>19.627912996117409</c:v>
                </c:pt>
                <c:pt idx="30">
                  <c:v>19.621385959342469</c:v>
                </c:pt>
                <c:pt idx="31">
                  <c:v>19.622428757025549</c:v>
                </c:pt>
                <c:pt idx="32">
                  <c:v>19.654820972187402</c:v>
                </c:pt>
                <c:pt idx="33">
                  <c:v>19.64612813054983</c:v>
                </c:pt>
                <c:pt idx="34">
                  <c:v>19.630596625487449</c:v>
                </c:pt>
                <c:pt idx="35">
                  <c:v>19.62770774193223</c:v>
                </c:pt>
                <c:pt idx="36">
                  <c:v>19.632692167666729</c:v>
                </c:pt>
                <c:pt idx="37">
                  <c:v>19.65509384605042</c:v>
                </c:pt>
                <c:pt idx="38">
                  <c:v>19.61015690534936</c:v>
                </c:pt>
                <c:pt idx="39">
                  <c:v>19.627686092418731</c:v>
                </c:pt>
                <c:pt idx="40">
                  <c:v>19.62365539919125</c:v>
                </c:pt>
                <c:pt idx="41">
                  <c:v>19.59292237996215</c:v>
                </c:pt>
                <c:pt idx="42">
                  <c:v>19.660543989142351</c:v>
                </c:pt>
                <c:pt idx="43">
                  <c:v>19.487768047260431</c:v>
                </c:pt>
                <c:pt idx="44">
                  <c:v>19.50737777233104</c:v>
                </c:pt>
                <c:pt idx="45">
                  <c:v>19.49062171458128</c:v>
                </c:pt>
                <c:pt idx="46">
                  <c:v>19.561538775981809</c:v>
                </c:pt>
                <c:pt idx="47">
                  <c:v>19.51383394640677</c:v>
                </c:pt>
                <c:pt idx="48">
                  <c:v>19.583545256284879</c:v>
                </c:pt>
                <c:pt idx="49">
                  <c:v>19.520536335252249</c:v>
                </c:pt>
                <c:pt idx="50">
                  <c:v>19.524183050985609</c:v>
                </c:pt>
                <c:pt idx="51">
                  <c:v>19.548665388122672</c:v>
                </c:pt>
                <c:pt idx="52">
                  <c:v>19.69621429086023</c:v>
                </c:pt>
                <c:pt idx="53">
                  <c:v>19.679727181926321</c:v>
                </c:pt>
                <c:pt idx="54">
                  <c:v>19.698899793112279</c:v>
                </c:pt>
                <c:pt idx="55">
                  <c:v>19.76306251697445</c:v>
                </c:pt>
                <c:pt idx="56">
                  <c:v>19.79904833878469</c:v>
                </c:pt>
                <c:pt idx="57">
                  <c:v>19.772351547339909</c:v>
                </c:pt>
                <c:pt idx="58">
                  <c:v>19.796196167817371</c:v>
                </c:pt>
                <c:pt idx="59">
                  <c:v>19.895725137255379</c:v>
                </c:pt>
                <c:pt idx="60">
                  <c:v>19.78199549206634</c:v>
                </c:pt>
                <c:pt idx="61">
                  <c:v>19.81302264139498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CC-41C5-BAE8-940642845AD6}"/>
            </c:ext>
          </c:extLst>
        </c:ser>
        <c:ser>
          <c:idx val="1"/>
          <c:order val="1"/>
          <c:tx>
            <c:v>Gjennomsnittlig rente forbrukslån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'2.13'!$A$6:$A$67</c:f>
              <c:numCache>
                <c:formatCode>dd/mm/yy;@</c:formatCode>
                <c:ptCount val="62"/>
                <c:pt idx="0">
                  <c:v>43738</c:v>
                </c:pt>
                <c:pt idx="1">
                  <c:v>43766</c:v>
                </c:pt>
                <c:pt idx="2">
                  <c:v>43799</c:v>
                </c:pt>
                <c:pt idx="3">
                  <c:v>43830</c:v>
                </c:pt>
                <c:pt idx="4">
                  <c:v>43861</c:v>
                </c:pt>
                <c:pt idx="5">
                  <c:v>43524</c:v>
                </c:pt>
                <c:pt idx="6">
                  <c:v>43921</c:v>
                </c:pt>
                <c:pt idx="7">
                  <c:v>43951</c:v>
                </c:pt>
                <c:pt idx="8">
                  <c:v>43981</c:v>
                </c:pt>
                <c:pt idx="9">
                  <c:v>44012</c:v>
                </c:pt>
                <c:pt idx="10">
                  <c:v>44042</c:v>
                </c:pt>
                <c:pt idx="11">
                  <c:v>44072</c:v>
                </c:pt>
                <c:pt idx="12">
                  <c:v>44100</c:v>
                </c:pt>
                <c:pt idx="13">
                  <c:v>44135</c:v>
                </c:pt>
                <c:pt idx="14">
                  <c:v>44165</c:v>
                </c:pt>
                <c:pt idx="15">
                  <c:v>44135</c:v>
                </c:pt>
                <c:pt idx="16">
                  <c:v>44227</c:v>
                </c:pt>
                <c:pt idx="17">
                  <c:v>44255</c:v>
                </c:pt>
                <c:pt idx="18">
                  <c:v>44286</c:v>
                </c:pt>
                <c:pt idx="19">
                  <c:v>44316</c:v>
                </c:pt>
                <c:pt idx="20">
                  <c:v>44347</c:v>
                </c:pt>
                <c:pt idx="21">
                  <c:v>44377</c:v>
                </c:pt>
                <c:pt idx="22">
                  <c:v>44408</c:v>
                </c:pt>
                <c:pt idx="23">
                  <c:v>44439</c:v>
                </c:pt>
                <c:pt idx="24">
                  <c:v>44469</c:v>
                </c:pt>
                <c:pt idx="25">
                  <c:v>44500</c:v>
                </c:pt>
                <c:pt idx="26">
                  <c:v>44530</c:v>
                </c:pt>
                <c:pt idx="27">
                  <c:v>44561</c:v>
                </c:pt>
                <c:pt idx="28">
                  <c:v>44592</c:v>
                </c:pt>
                <c:pt idx="29">
                  <c:v>44620</c:v>
                </c:pt>
                <c:pt idx="30">
                  <c:v>44651</c:v>
                </c:pt>
                <c:pt idx="31">
                  <c:v>44742</c:v>
                </c:pt>
                <c:pt idx="32">
                  <c:v>44773</c:v>
                </c:pt>
                <c:pt idx="33">
                  <c:v>44788</c:v>
                </c:pt>
                <c:pt idx="34">
                  <c:v>44819</c:v>
                </c:pt>
                <c:pt idx="35">
                  <c:v>44849</c:v>
                </c:pt>
                <c:pt idx="36">
                  <c:v>44865</c:v>
                </c:pt>
                <c:pt idx="37">
                  <c:v>44880</c:v>
                </c:pt>
                <c:pt idx="38">
                  <c:v>44895</c:v>
                </c:pt>
                <c:pt idx="39">
                  <c:v>44909</c:v>
                </c:pt>
                <c:pt idx="40">
                  <c:v>44926</c:v>
                </c:pt>
                <c:pt idx="41">
                  <c:v>44941</c:v>
                </c:pt>
                <c:pt idx="42">
                  <c:v>44957</c:v>
                </c:pt>
                <c:pt idx="43">
                  <c:v>44972</c:v>
                </c:pt>
                <c:pt idx="44">
                  <c:v>44985</c:v>
                </c:pt>
                <c:pt idx="45">
                  <c:v>45000</c:v>
                </c:pt>
                <c:pt idx="46">
                  <c:v>45016</c:v>
                </c:pt>
                <c:pt idx="47">
                  <c:v>45031</c:v>
                </c:pt>
                <c:pt idx="48">
                  <c:v>45046</c:v>
                </c:pt>
                <c:pt idx="49">
                  <c:v>45061</c:v>
                </c:pt>
                <c:pt idx="50">
                  <c:v>45077</c:v>
                </c:pt>
                <c:pt idx="51">
                  <c:v>45092</c:v>
                </c:pt>
                <c:pt idx="52">
                  <c:v>45107</c:v>
                </c:pt>
                <c:pt idx="53">
                  <c:v>45122</c:v>
                </c:pt>
                <c:pt idx="54">
                  <c:v>45137</c:v>
                </c:pt>
                <c:pt idx="55">
                  <c:v>45153</c:v>
                </c:pt>
                <c:pt idx="56">
                  <c:v>45169</c:v>
                </c:pt>
                <c:pt idx="57">
                  <c:v>45184</c:v>
                </c:pt>
                <c:pt idx="58">
                  <c:v>45199</c:v>
                </c:pt>
                <c:pt idx="59">
                  <c:v>45214</c:v>
                </c:pt>
                <c:pt idx="60">
                  <c:v>45291</c:v>
                </c:pt>
                <c:pt idx="61">
                  <c:v>45382</c:v>
                </c:pt>
              </c:numCache>
            </c:numRef>
          </c:cat>
          <c:val>
            <c:numRef>
              <c:f>'2.13'!$C$6:$C$67</c:f>
              <c:numCache>
                <c:formatCode>0.0</c:formatCode>
                <c:ptCount val="62"/>
                <c:pt idx="0">
                  <c:v>15.49741230654716</c:v>
                </c:pt>
                <c:pt idx="1">
                  <c:v>15.72500360862804</c:v>
                </c:pt>
                <c:pt idx="2">
                  <c:v>15.7915194215366</c:v>
                </c:pt>
                <c:pt idx="3">
                  <c:v>15.84895528124769</c:v>
                </c:pt>
                <c:pt idx="4">
                  <c:v>15.83042644062591</c:v>
                </c:pt>
                <c:pt idx="5">
                  <c:v>15.83847840578013</c:v>
                </c:pt>
                <c:pt idx="6">
                  <c:v>15.68495166281229</c:v>
                </c:pt>
                <c:pt idx="7">
                  <c:v>15.677579827547239</c:v>
                </c:pt>
                <c:pt idx="8">
                  <c:v>15.67541788377809</c:v>
                </c:pt>
                <c:pt idx="9">
                  <c:v>16.024742768759062</c:v>
                </c:pt>
                <c:pt idx="10">
                  <c:v>16.269537032530781</c:v>
                </c:pt>
                <c:pt idx="11">
                  <c:v>16.2480771282703</c:v>
                </c:pt>
                <c:pt idx="12">
                  <c:v>16.23653810660743</c:v>
                </c:pt>
                <c:pt idx="13">
                  <c:v>16.143319163470789</c:v>
                </c:pt>
                <c:pt idx="14">
                  <c:v>16.02643530539687</c:v>
                </c:pt>
                <c:pt idx="15">
                  <c:v>16.06796806561066</c:v>
                </c:pt>
                <c:pt idx="16">
                  <c:v>16.06697630541327</c:v>
                </c:pt>
                <c:pt idx="17">
                  <c:v>16.009362298111839</c:v>
                </c:pt>
                <c:pt idx="18">
                  <c:v>15.97383392008482</c:v>
                </c:pt>
                <c:pt idx="19">
                  <c:v>15.948414439416499</c:v>
                </c:pt>
                <c:pt idx="20">
                  <c:v>16.08244783117507</c:v>
                </c:pt>
                <c:pt idx="21">
                  <c:v>16.03612733690936</c:v>
                </c:pt>
                <c:pt idx="22">
                  <c:v>16.079174455552071</c:v>
                </c:pt>
                <c:pt idx="23">
                  <c:v>16.083818571422992</c:v>
                </c:pt>
                <c:pt idx="24">
                  <c:v>16.1321824618622</c:v>
                </c:pt>
                <c:pt idx="25">
                  <c:v>16.122539575041159</c:v>
                </c:pt>
                <c:pt idx="26">
                  <c:v>16.119626508124021</c:v>
                </c:pt>
                <c:pt idx="27">
                  <c:v>15.93025716821073</c:v>
                </c:pt>
                <c:pt idx="28">
                  <c:v>15.720508981196399</c:v>
                </c:pt>
                <c:pt idx="29">
                  <c:v>15.694149756860369</c:v>
                </c:pt>
                <c:pt idx="30">
                  <c:v>15.626806525289121</c:v>
                </c:pt>
                <c:pt idx="31">
                  <c:v>15.305373530883321</c:v>
                </c:pt>
                <c:pt idx="32">
                  <c:v>15.31361413873506</c:v>
                </c:pt>
                <c:pt idx="33">
                  <c:v>15.357872896622229</c:v>
                </c:pt>
                <c:pt idx="34">
                  <c:v>15.31247282638865</c:v>
                </c:pt>
                <c:pt idx="35">
                  <c:v>15.27392349472464</c:v>
                </c:pt>
                <c:pt idx="36">
                  <c:v>15.281609757083309</c:v>
                </c:pt>
                <c:pt idx="37">
                  <c:v>15.340319884427</c:v>
                </c:pt>
                <c:pt idx="38">
                  <c:v>15.32467422157427</c:v>
                </c:pt>
                <c:pt idx="39">
                  <c:v>15.41234836990454</c:v>
                </c:pt>
                <c:pt idx="40">
                  <c:v>15.416110915592091</c:v>
                </c:pt>
                <c:pt idx="41">
                  <c:v>15.47307282130409</c:v>
                </c:pt>
                <c:pt idx="42">
                  <c:v>15.471033865014411</c:v>
                </c:pt>
                <c:pt idx="43">
                  <c:v>15.485030066280521</c:v>
                </c:pt>
                <c:pt idx="44">
                  <c:v>15.474036548881489</c:v>
                </c:pt>
                <c:pt idx="45">
                  <c:v>15.484253210465679</c:v>
                </c:pt>
                <c:pt idx="46">
                  <c:v>15.4543370101887</c:v>
                </c:pt>
                <c:pt idx="47">
                  <c:v>15.45943449638936</c:v>
                </c:pt>
                <c:pt idx="48">
                  <c:v>15.5366710148931</c:v>
                </c:pt>
                <c:pt idx="49">
                  <c:v>15.692834079767341</c:v>
                </c:pt>
                <c:pt idx="50">
                  <c:v>15.62655760556922</c:v>
                </c:pt>
                <c:pt idx="51">
                  <c:v>15.652744144269089</c:v>
                </c:pt>
                <c:pt idx="52">
                  <c:v>15.719804811241721</c:v>
                </c:pt>
                <c:pt idx="53">
                  <c:v>15.732857848671911</c:v>
                </c:pt>
                <c:pt idx="54">
                  <c:v>15.736268206524819</c:v>
                </c:pt>
                <c:pt idx="55">
                  <c:v>15.843667710448599</c:v>
                </c:pt>
                <c:pt idx="56">
                  <c:v>15.843180949389881</c:v>
                </c:pt>
                <c:pt idx="57">
                  <c:v>15.860438751685161</c:v>
                </c:pt>
                <c:pt idx="58">
                  <c:v>15.86132605608441</c:v>
                </c:pt>
                <c:pt idx="59">
                  <c:v>15.909156869752479</c:v>
                </c:pt>
                <c:pt idx="60">
                  <c:v>15.65151587617695</c:v>
                </c:pt>
                <c:pt idx="61">
                  <c:v>15.81902985274367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CC-41C5-BAE8-940642845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276080"/>
        <c:axId val="618275120"/>
      </c:lineChart>
      <c:lineChart>
        <c:grouping val="standard"/>
        <c:varyColors val="0"/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'2.13'!$A$6:$A$67</c:f>
              <c:numCache>
                <c:formatCode>dd/mm/yy;@</c:formatCode>
                <c:ptCount val="62"/>
                <c:pt idx="0">
                  <c:v>43738</c:v>
                </c:pt>
                <c:pt idx="1">
                  <c:v>43766</c:v>
                </c:pt>
                <c:pt idx="2">
                  <c:v>43799</c:v>
                </c:pt>
                <c:pt idx="3">
                  <c:v>43830</c:v>
                </c:pt>
                <c:pt idx="4">
                  <c:v>43861</c:v>
                </c:pt>
                <c:pt idx="5">
                  <c:v>43524</c:v>
                </c:pt>
                <c:pt idx="6">
                  <c:v>43921</c:v>
                </c:pt>
                <c:pt idx="7">
                  <c:v>43951</c:v>
                </c:pt>
                <c:pt idx="8">
                  <c:v>43981</c:v>
                </c:pt>
                <c:pt idx="9">
                  <c:v>44012</c:v>
                </c:pt>
                <c:pt idx="10">
                  <c:v>44042</c:v>
                </c:pt>
                <c:pt idx="11">
                  <c:v>44072</c:v>
                </c:pt>
                <c:pt idx="12">
                  <c:v>44100</c:v>
                </c:pt>
                <c:pt idx="13">
                  <c:v>44135</c:v>
                </c:pt>
                <c:pt idx="14">
                  <c:v>44165</c:v>
                </c:pt>
                <c:pt idx="15">
                  <c:v>44135</c:v>
                </c:pt>
                <c:pt idx="16">
                  <c:v>44227</c:v>
                </c:pt>
                <c:pt idx="17">
                  <c:v>44255</c:v>
                </c:pt>
                <c:pt idx="18">
                  <c:v>44286</c:v>
                </c:pt>
                <c:pt idx="19">
                  <c:v>44316</c:v>
                </c:pt>
                <c:pt idx="20">
                  <c:v>44347</c:v>
                </c:pt>
                <c:pt idx="21">
                  <c:v>44377</c:v>
                </c:pt>
                <c:pt idx="22">
                  <c:v>44408</c:v>
                </c:pt>
                <c:pt idx="23">
                  <c:v>44439</c:v>
                </c:pt>
                <c:pt idx="24">
                  <c:v>44469</c:v>
                </c:pt>
                <c:pt idx="25">
                  <c:v>44500</c:v>
                </c:pt>
                <c:pt idx="26">
                  <c:v>44530</c:v>
                </c:pt>
                <c:pt idx="27">
                  <c:v>44561</c:v>
                </c:pt>
                <c:pt idx="28">
                  <c:v>44592</c:v>
                </c:pt>
                <c:pt idx="29">
                  <c:v>44620</c:v>
                </c:pt>
                <c:pt idx="30">
                  <c:v>44651</c:v>
                </c:pt>
                <c:pt idx="31">
                  <c:v>44742</c:v>
                </c:pt>
                <c:pt idx="32">
                  <c:v>44773</c:v>
                </c:pt>
                <c:pt idx="33">
                  <c:v>44788</c:v>
                </c:pt>
                <c:pt idx="34">
                  <c:v>44819</c:v>
                </c:pt>
                <c:pt idx="35">
                  <c:v>44849</c:v>
                </c:pt>
                <c:pt idx="36">
                  <c:v>44865</c:v>
                </c:pt>
                <c:pt idx="37">
                  <c:v>44880</c:v>
                </c:pt>
                <c:pt idx="38">
                  <c:v>44895</c:v>
                </c:pt>
                <c:pt idx="39">
                  <c:v>44909</c:v>
                </c:pt>
                <c:pt idx="40">
                  <c:v>44926</c:v>
                </c:pt>
                <c:pt idx="41">
                  <c:v>44941</c:v>
                </c:pt>
                <c:pt idx="42">
                  <c:v>44957</c:v>
                </c:pt>
                <c:pt idx="43">
                  <c:v>44972</c:v>
                </c:pt>
                <c:pt idx="44">
                  <c:v>44985</c:v>
                </c:pt>
                <c:pt idx="45">
                  <c:v>45000</c:v>
                </c:pt>
                <c:pt idx="46">
                  <c:v>45016</c:v>
                </c:pt>
                <c:pt idx="47">
                  <c:v>45031</c:v>
                </c:pt>
                <c:pt idx="48">
                  <c:v>45046</c:v>
                </c:pt>
                <c:pt idx="49">
                  <c:v>45061</c:v>
                </c:pt>
                <c:pt idx="50">
                  <c:v>45077</c:v>
                </c:pt>
                <c:pt idx="51">
                  <c:v>45092</c:v>
                </c:pt>
                <c:pt idx="52">
                  <c:v>45107</c:v>
                </c:pt>
                <c:pt idx="53">
                  <c:v>45122</c:v>
                </c:pt>
                <c:pt idx="54">
                  <c:v>45137</c:v>
                </c:pt>
                <c:pt idx="55">
                  <c:v>45153</c:v>
                </c:pt>
                <c:pt idx="56">
                  <c:v>45169</c:v>
                </c:pt>
                <c:pt idx="57">
                  <c:v>45184</c:v>
                </c:pt>
                <c:pt idx="58">
                  <c:v>45199</c:v>
                </c:pt>
                <c:pt idx="59">
                  <c:v>45214</c:v>
                </c:pt>
                <c:pt idx="60">
                  <c:v>45291</c:v>
                </c:pt>
                <c:pt idx="61">
                  <c:v>45382</c:v>
                </c:pt>
              </c:numCache>
            </c:numRef>
          </c:cat>
          <c:val>
            <c:numRef>
              <c:f>'2.13'!$D$6:$D$67</c:f>
              <c:numCache>
                <c:formatCode>General</c:formatCode>
                <c:ptCount val="6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CC-41C5-BAE8-940642845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7810480"/>
        <c:axId val="1487832080"/>
      </c:lineChart>
      <c:catAx>
        <c:axId val="6182760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1.4778284293410679E-2"/>
              <c:y val="2.484011017518304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m/d/yyyy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18275120"/>
        <c:crosses val="autoZero"/>
        <c:auto val="0"/>
        <c:lblAlgn val="ctr"/>
        <c:lblOffset val="100"/>
        <c:tickLblSkip val="3"/>
        <c:tickMarkSkip val="2"/>
        <c:noMultiLvlLbl val="0"/>
      </c:catAx>
      <c:valAx>
        <c:axId val="618275120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18276080"/>
        <c:crosses val="autoZero"/>
        <c:crossBetween val="between"/>
      </c:valAx>
      <c:valAx>
        <c:axId val="1487832080"/>
        <c:scaling>
          <c:orientation val="minMax"/>
          <c:max val="25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487810480"/>
        <c:crosses val="max"/>
        <c:crossBetween val="between"/>
      </c:valAx>
      <c:dateAx>
        <c:axId val="1487810480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1487832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5.7810543765131853E-2"/>
          <c:y val="0.93767848548552746"/>
          <c:w val="0.85354679695508973"/>
          <c:h val="5.85723414229020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16535B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A256-4EC9-8014-8BE68509B7EF}"/>
              </c:ext>
            </c:extLst>
          </c:dPt>
          <c:dPt>
            <c:idx val="1"/>
            <c:bubble3D val="0"/>
            <c:spPr>
              <a:solidFill>
                <a:srgbClr val="0CA3BC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A256-4EC9-8014-8BE68509B7EF}"/>
              </c:ext>
            </c:extLst>
          </c:dPt>
          <c:dPt>
            <c:idx val="2"/>
            <c:bubble3D val="0"/>
            <c:spPr>
              <a:solidFill>
                <a:srgbClr val="9EDAE4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A256-4EC9-8014-8BE68509B7EF}"/>
              </c:ext>
            </c:extLst>
          </c:dPt>
          <c:dPt>
            <c:idx val="3"/>
            <c:bubble3D val="0"/>
            <c:spPr>
              <a:solidFill>
                <a:srgbClr val="E2F4F7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A256-4EC9-8014-8BE68509B7EF}"/>
              </c:ext>
            </c:extLst>
          </c:dPt>
          <c:dPt>
            <c:idx val="4"/>
            <c:bubble3D val="0"/>
            <c:spPr>
              <a:solidFill>
                <a:srgbClr val="1890A6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E-A256-4EC9-8014-8BE68509B7E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'3.1'!$A$7:$A$9</c:f>
              <c:strCache>
                <c:ptCount val="3"/>
                <c:pt idx="0">
                  <c:v>Utenlandske foretak</c:v>
                </c:pt>
                <c:pt idx="1">
                  <c:v>Norske forbrukslånsbanker</c:v>
                </c:pt>
                <c:pt idx="2">
                  <c:v>Andre norske banker og finansieringsforetak</c:v>
                </c:pt>
              </c:strCache>
            </c:strRef>
          </c:cat>
          <c:val>
            <c:numRef>
              <c:f>'3.1'!$B$7:$B$9</c:f>
              <c:numCache>
                <c:formatCode>0.0\ %</c:formatCode>
                <c:ptCount val="3"/>
                <c:pt idx="0">
                  <c:v>0.58507842316544612</c:v>
                </c:pt>
                <c:pt idx="1">
                  <c:v>9.9060574203361229E-2</c:v>
                </c:pt>
                <c:pt idx="2">
                  <c:v>0.3158610026311926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A256-4EC9-8014-8BE68509B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716024080289263"/>
          <c:y val="0.33692376853878286"/>
          <c:w val="0.29711729982825863"/>
          <c:h val="0.326152462922434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700"/>
            </a:pPr>
            <a:r>
              <a:rPr lang="en-US" sz="700"/>
              <a:t>Prosent</a:t>
            </a:r>
          </a:p>
        </c:rich>
      </c:tx>
      <c:layout>
        <c:manualLayout>
          <c:xMode val="edge"/>
          <c:yMode val="edge"/>
          <c:x val="2.545833333333334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27291441510987E-2"/>
          <c:y val="0.10872349753608193"/>
          <c:w val="0.82661423611111107"/>
          <c:h val="0.6073151169981944"/>
        </c:manualLayout>
      </c:layout>
      <c:lineChart>
        <c:grouping val="standard"/>
        <c:varyColors val="0"/>
        <c:ser>
          <c:idx val="1"/>
          <c:order val="0"/>
          <c:tx>
            <c:strRef>
              <c:f>'3.2'!$B$5</c:f>
              <c:strCache>
                <c:ptCount val="1"/>
                <c:pt idx="0">
                  <c:v>Forbrukslån</c:v>
                </c:pt>
              </c:strCache>
            </c:strRef>
          </c:tx>
          <c:spPr>
            <a:ln w="28575">
              <a:solidFill>
                <a:srgbClr val="16535B"/>
              </a:solidFill>
            </a:ln>
          </c:spPr>
          <c:marker>
            <c:symbol val="none"/>
          </c:marker>
          <c:cat>
            <c:strRef>
              <c:f>'3.2'!$A$6:$A$19</c:f>
              <c:strCache>
                <c:ptCount val="14"/>
                <c:pt idx="0">
                  <c:v>31.12.10</c:v>
                </c:pt>
                <c:pt idx="1">
                  <c:v>31.12.11</c:v>
                </c:pt>
                <c:pt idx="2">
                  <c:v>31.12.12</c:v>
                </c:pt>
                <c:pt idx="3">
                  <c:v>31.12.13</c:v>
                </c:pt>
                <c:pt idx="4">
                  <c:v>31.12.14</c:v>
                </c:pt>
                <c:pt idx="5">
                  <c:v>31.12.15</c:v>
                </c:pt>
                <c:pt idx="6">
                  <c:v>31.12.16</c:v>
                </c:pt>
                <c:pt idx="7">
                  <c:v>31.12.17</c:v>
                </c:pt>
                <c:pt idx="8">
                  <c:v> 31.12.18</c:v>
                </c:pt>
                <c:pt idx="9">
                  <c:v> 31.12.19</c:v>
                </c:pt>
                <c:pt idx="10">
                  <c:v> 31.12.20</c:v>
                </c:pt>
                <c:pt idx="11">
                  <c:v>31.12.21</c:v>
                </c:pt>
                <c:pt idx="12">
                  <c:v>31.12.22</c:v>
                </c:pt>
                <c:pt idx="13">
                  <c:v>31.12.23</c:v>
                </c:pt>
              </c:strCache>
            </c:strRef>
          </c:cat>
          <c:val>
            <c:numRef>
              <c:f>'3.2'!$B$6:$B$19</c:f>
              <c:numCache>
                <c:formatCode>0.0</c:formatCode>
                <c:ptCount val="14"/>
                <c:pt idx="0">
                  <c:v>3</c:v>
                </c:pt>
                <c:pt idx="1">
                  <c:v>5.0999999999999996</c:v>
                </c:pt>
                <c:pt idx="2">
                  <c:v>7.8</c:v>
                </c:pt>
                <c:pt idx="3">
                  <c:v>9.3000000000000007</c:v>
                </c:pt>
                <c:pt idx="4">
                  <c:v>7.4</c:v>
                </c:pt>
                <c:pt idx="5">
                  <c:v>10</c:v>
                </c:pt>
                <c:pt idx="6">
                  <c:v>15.3</c:v>
                </c:pt>
                <c:pt idx="7">
                  <c:v>13.2</c:v>
                </c:pt>
                <c:pt idx="8">
                  <c:v>10</c:v>
                </c:pt>
                <c:pt idx="9">
                  <c:v>-2.6</c:v>
                </c:pt>
                <c:pt idx="10">
                  <c:v>-16.7</c:v>
                </c:pt>
                <c:pt idx="11">
                  <c:v>-11.2</c:v>
                </c:pt>
                <c:pt idx="12">
                  <c:v>-1.7</c:v>
                </c:pt>
                <c:pt idx="13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FB-4B07-B5E5-A37C39B17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007296"/>
        <c:axId val="206017280"/>
        <c:extLst/>
      </c:lineChart>
      <c:lineChart>
        <c:grouping val="standard"/>
        <c:varyColors val="0"/>
        <c:ser>
          <c:idx val="2"/>
          <c:order val="1"/>
          <c:tx>
            <c:strRef>
              <c:f>'3.2'!$C$5</c:f>
              <c:strCache>
                <c:ptCount val="1"/>
                <c:pt idx="0">
                  <c:v>K2 husholdninger</c:v>
                </c:pt>
              </c:strCache>
            </c:strRef>
          </c:tx>
          <c:spPr>
            <a:ln w="28575">
              <a:solidFill>
                <a:srgbClr val="0CA3BC"/>
              </a:solidFill>
            </a:ln>
          </c:spPr>
          <c:marker>
            <c:symbol val="none"/>
          </c:marker>
          <c:cat>
            <c:strRef>
              <c:f>'3.2'!$A$6:$A$19</c:f>
              <c:strCache>
                <c:ptCount val="14"/>
                <c:pt idx="0">
                  <c:v>31.12.10</c:v>
                </c:pt>
                <c:pt idx="1">
                  <c:v>31.12.11</c:v>
                </c:pt>
                <c:pt idx="2">
                  <c:v>31.12.12</c:v>
                </c:pt>
                <c:pt idx="3">
                  <c:v>31.12.13</c:v>
                </c:pt>
                <c:pt idx="4">
                  <c:v>31.12.14</c:v>
                </c:pt>
                <c:pt idx="5">
                  <c:v>31.12.15</c:v>
                </c:pt>
                <c:pt idx="6">
                  <c:v>31.12.16</c:v>
                </c:pt>
                <c:pt idx="7">
                  <c:v>31.12.17</c:v>
                </c:pt>
                <c:pt idx="8">
                  <c:v> 31.12.18</c:v>
                </c:pt>
                <c:pt idx="9">
                  <c:v> 31.12.19</c:v>
                </c:pt>
                <c:pt idx="10">
                  <c:v> 31.12.20</c:v>
                </c:pt>
                <c:pt idx="11">
                  <c:v>31.12.21</c:v>
                </c:pt>
                <c:pt idx="12">
                  <c:v>31.12.22</c:v>
                </c:pt>
                <c:pt idx="13">
                  <c:v>31.12.23</c:v>
                </c:pt>
              </c:strCache>
            </c:strRef>
          </c:cat>
          <c:val>
            <c:numRef>
              <c:f>'3.2'!$C$6:$C$19</c:f>
              <c:numCache>
                <c:formatCode>0.0</c:formatCode>
                <c:ptCount val="14"/>
                <c:pt idx="0">
                  <c:v>6.5</c:v>
                </c:pt>
                <c:pt idx="1">
                  <c:v>7.2</c:v>
                </c:pt>
                <c:pt idx="2">
                  <c:v>7.2</c:v>
                </c:pt>
                <c:pt idx="3">
                  <c:v>7</c:v>
                </c:pt>
                <c:pt idx="4">
                  <c:v>6.1</c:v>
                </c:pt>
                <c:pt idx="5">
                  <c:v>6.1</c:v>
                </c:pt>
                <c:pt idx="6">
                  <c:v>6.3</c:v>
                </c:pt>
                <c:pt idx="7">
                  <c:v>6.4</c:v>
                </c:pt>
                <c:pt idx="8">
                  <c:v>5.5</c:v>
                </c:pt>
                <c:pt idx="9">
                  <c:v>5</c:v>
                </c:pt>
                <c:pt idx="10">
                  <c:v>4.9000000000000004</c:v>
                </c:pt>
                <c:pt idx="11">
                  <c:v>5</c:v>
                </c:pt>
                <c:pt idx="12">
                  <c:v>4.0999999999999996</c:v>
                </c:pt>
                <c:pt idx="13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FB-4B07-B5E5-A37C39B17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632256"/>
        <c:axId val="925633088"/>
      </c:lineChart>
      <c:catAx>
        <c:axId val="206007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nb-NO"/>
          </a:p>
        </c:txPr>
        <c:crossAx val="206017280"/>
        <c:crosses val="autoZero"/>
        <c:auto val="0"/>
        <c:lblAlgn val="ctr"/>
        <c:lblOffset val="100"/>
        <c:tickMarkSkip val="1"/>
        <c:noMultiLvlLbl val="0"/>
      </c:catAx>
      <c:valAx>
        <c:axId val="206017280"/>
        <c:scaling>
          <c:orientation val="minMax"/>
          <c:max val="20"/>
          <c:min val="-2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06007296"/>
        <c:crosses val="autoZero"/>
        <c:crossBetween val="midCat"/>
      </c:valAx>
      <c:valAx>
        <c:axId val="925633088"/>
        <c:scaling>
          <c:orientation val="minMax"/>
          <c:max val="20"/>
          <c:min val="-2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925632256"/>
        <c:crosses val="max"/>
        <c:crossBetween val="midCat"/>
        <c:majorUnit val="5"/>
      </c:valAx>
      <c:catAx>
        <c:axId val="92563225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925633088"/>
        <c:crosses val="max"/>
        <c:auto val="1"/>
        <c:lblAlgn val="ctr"/>
        <c:lblOffset val="100"/>
        <c:noMultiLvlLbl val="0"/>
      </c:catAx>
      <c:spPr>
        <a:ln>
          <a:noFill/>
        </a:ln>
      </c:spPr>
    </c:plotArea>
    <c:legend>
      <c:legendPos val="b"/>
      <c:layout>
        <c:manualLayout>
          <c:xMode val="edge"/>
          <c:yMode val="edge"/>
          <c:x val="0.18002537182852144"/>
          <c:y val="0.91155119047619049"/>
          <c:w val="0.59928149606299208"/>
          <c:h val="7.778531746031745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41141732283465"/>
          <c:y val="0.12378985260455605"/>
          <c:w val="0.81243503937007877"/>
          <c:h val="0.62885059233619667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'3.3'!$B$5</c:f>
              <c:strCache>
                <c:ptCount val="1"/>
                <c:pt idx="0">
                  <c:v>Kredittkort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</c:spPr>
          <c:invertIfNegative val="0"/>
          <c:cat>
            <c:strRef>
              <c:f>'3.3'!$A$6:$A$18</c:f>
              <c:strCache>
                <c:ptCount val="13"/>
                <c:pt idx="0">
                  <c:v> 31.12.20</c:v>
                </c:pt>
                <c:pt idx="1">
                  <c:v>31.03.21</c:v>
                </c:pt>
                <c:pt idx="2">
                  <c:v>30.06.21</c:v>
                </c:pt>
                <c:pt idx="3">
                  <c:v>30.09.21</c:v>
                </c:pt>
                <c:pt idx="4">
                  <c:v>31.12.21</c:v>
                </c:pt>
                <c:pt idx="5">
                  <c:v>31.03.22</c:v>
                </c:pt>
                <c:pt idx="6">
                  <c:v>30.06.22</c:v>
                </c:pt>
                <c:pt idx="7">
                  <c:v>30.09.22</c:v>
                </c:pt>
                <c:pt idx="8">
                  <c:v>31.12.22</c:v>
                </c:pt>
                <c:pt idx="9">
                  <c:v>31.03.23</c:v>
                </c:pt>
                <c:pt idx="10">
                  <c:v>30.06.23</c:v>
                </c:pt>
                <c:pt idx="11">
                  <c:v>30.09.23</c:v>
                </c:pt>
                <c:pt idx="12">
                  <c:v>31.12.23</c:v>
                </c:pt>
              </c:strCache>
            </c:strRef>
          </c:cat>
          <c:val>
            <c:numRef>
              <c:f>'3.3'!$B$6:$B$18</c:f>
              <c:numCache>
                <c:formatCode>0.0</c:formatCode>
                <c:ptCount val="13"/>
                <c:pt idx="0">
                  <c:v>38.4</c:v>
                </c:pt>
                <c:pt idx="1">
                  <c:v>35.9</c:v>
                </c:pt>
                <c:pt idx="2">
                  <c:v>35.5</c:v>
                </c:pt>
                <c:pt idx="3">
                  <c:v>35.6</c:v>
                </c:pt>
                <c:pt idx="4">
                  <c:v>35.1</c:v>
                </c:pt>
                <c:pt idx="5">
                  <c:v>35.6</c:v>
                </c:pt>
                <c:pt idx="6">
                  <c:v>36</c:v>
                </c:pt>
                <c:pt idx="7">
                  <c:v>36.700000000000003</c:v>
                </c:pt>
                <c:pt idx="8">
                  <c:v>36.1</c:v>
                </c:pt>
                <c:pt idx="9">
                  <c:v>36.6</c:v>
                </c:pt>
                <c:pt idx="10">
                  <c:v>36.4</c:v>
                </c:pt>
                <c:pt idx="11">
                  <c:v>37.700000000000003</c:v>
                </c:pt>
                <c:pt idx="12">
                  <c:v>37.700000000000003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EF-4D83-9968-8B64FCD5888F}"/>
            </c:ext>
          </c:extLst>
        </c:ser>
        <c:ser>
          <c:idx val="3"/>
          <c:order val="1"/>
          <c:tx>
            <c:strRef>
              <c:f>'3.3'!$C$5</c:f>
              <c:strCache>
                <c:ptCount val="1"/>
                <c:pt idx="0">
                  <c:v>Andre forbrukslån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</c:spPr>
          <c:invertIfNegative val="0"/>
          <c:cat>
            <c:strRef>
              <c:f>'3.3'!$A$6:$A$18</c:f>
              <c:strCache>
                <c:ptCount val="13"/>
                <c:pt idx="0">
                  <c:v> 31.12.20</c:v>
                </c:pt>
                <c:pt idx="1">
                  <c:v>31.03.21</c:v>
                </c:pt>
                <c:pt idx="2">
                  <c:v>30.06.21</c:v>
                </c:pt>
                <c:pt idx="3">
                  <c:v>30.09.21</c:v>
                </c:pt>
                <c:pt idx="4">
                  <c:v>31.12.21</c:v>
                </c:pt>
                <c:pt idx="5">
                  <c:v>31.03.22</c:v>
                </c:pt>
                <c:pt idx="6">
                  <c:v>30.06.22</c:v>
                </c:pt>
                <c:pt idx="7">
                  <c:v>30.09.22</c:v>
                </c:pt>
                <c:pt idx="8">
                  <c:v>31.12.22</c:v>
                </c:pt>
                <c:pt idx="9">
                  <c:v>31.03.23</c:v>
                </c:pt>
                <c:pt idx="10">
                  <c:v>30.06.23</c:v>
                </c:pt>
                <c:pt idx="11">
                  <c:v>30.09.23</c:v>
                </c:pt>
                <c:pt idx="12">
                  <c:v>31.12.23</c:v>
                </c:pt>
              </c:strCache>
            </c:strRef>
          </c:cat>
          <c:val>
            <c:numRef>
              <c:f>'3.3'!$C$6:$C$18</c:f>
              <c:numCache>
                <c:formatCode>0.0</c:formatCode>
                <c:ptCount val="13"/>
                <c:pt idx="0">
                  <c:v>54.300000000000004</c:v>
                </c:pt>
                <c:pt idx="1">
                  <c:v>52.000000000000007</c:v>
                </c:pt>
                <c:pt idx="2">
                  <c:v>49.8</c:v>
                </c:pt>
                <c:pt idx="3">
                  <c:v>46.9</c:v>
                </c:pt>
                <c:pt idx="4">
                  <c:v>47.199999999999996</c:v>
                </c:pt>
                <c:pt idx="5">
                  <c:v>46.800000000000004</c:v>
                </c:pt>
                <c:pt idx="6">
                  <c:v>45.900000000000006</c:v>
                </c:pt>
                <c:pt idx="7">
                  <c:v>46.099999999999994</c:v>
                </c:pt>
                <c:pt idx="8">
                  <c:v>44.800000000000004</c:v>
                </c:pt>
                <c:pt idx="9">
                  <c:v>44.9</c:v>
                </c:pt>
                <c:pt idx="10">
                  <c:v>44.199999999999996</c:v>
                </c:pt>
                <c:pt idx="11">
                  <c:v>44.8</c:v>
                </c:pt>
                <c:pt idx="12">
                  <c:v>44.5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EF-4D83-9968-8B64FCD58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8731008"/>
        <c:axId val="408736896"/>
      </c:barChart>
      <c:lineChart>
        <c:grouping val="standard"/>
        <c:varyColors val="0"/>
        <c:ser>
          <c:idx val="0"/>
          <c:order val="2"/>
          <c:tx>
            <c:strRef>
              <c:f>'3.3'!$D$5</c:f>
              <c:strCache>
                <c:ptCount val="1"/>
                <c:pt idx="0">
                  <c:v>Totalt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'3.3'!$A$6:$A$18</c:f>
              <c:strCache>
                <c:ptCount val="13"/>
                <c:pt idx="0">
                  <c:v> 31.12.20</c:v>
                </c:pt>
                <c:pt idx="1">
                  <c:v>31.03.21</c:v>
                </c:pt>
                <c:pt idx="2">
                  <c:v>30.06.21</c:v>
                </c:pt>
                <c:pt idx="3">
                  <c:v>30.09.21</c:v>
                </c:pt>
                <c:pt idx="4">
                  <c:v>31.12.21</c:v>
                </c:pt>
                <c:pt idx="5">
                  <c:v>31.03.22</c:v>
                </c:pt>
                <c:pt idx="6">
                  <c:v>30.06.22</c:v>
                </c:pt>
                <c:pt idx="7">
                  <c:v>30.09.22</c:v>
                </c:pt>
                <c:pt idx="8">
                  <c:v>31.12.22</c:v>
                </c:pt>
                <c:pt idx="9">
                  <c:v>31.03.23</c:v>
                </c:pt>
                <c:pt idx="10">
                  <c:v>30.06.23</c:v>
                </c:pt>
                <c:pt idx="11">
                  <c:v>30.09.23</c:v>
                </c:pt>
                <c:pt idx="12">
                  <c:v>31.12.23</c:v>
                </c:pt>
              </c:strCache>
            </c:strRef>
          </c:cat>
          <c:val>
            <c:numRef>
              <c:f>'3.3'!$D$6:$D$18</c:f>
              <c:numCache>
                <c:formatCode>0.0</c:formatCode>
                <c:ptCount val="13"/>
                <c:pt idx="0">
                  <c:v>92.7</c:v>
                </c:pt>
                <c:pt idx="1">
                  <c:v>87.9</c:v>
                </c:pt>
                <c:pt idx="2">
                  <c:v>85.3</c:v>
                </c:pt>
                <c:pt idx="3">
                  <c:v>82.5</c:v>
                </c:pt>
                <c:pt idx="4">
                  <c:v>82.3</c:v>
                </c:pt>
                <c:pt idx="5">
                  <c:v>82.4</c:v>
                </c:pt>
                <c:pt idx="6">
                  <c:v>81.900000000000006</c:v>
                </c:pt>
                <c:pt idx="7">
                  <c:v>82.8</c:v>
                </c:pt>
                <c:pt idx="8">
                  <c:v>80.900000000000006</c:v>
                </c:pt>
                <c:pt idx="9">
                  <c:v>81.5</c:v>
                </c:pt>
                <c:pt idx="10">
                  <c:v>80.599999999999994</c:v>
                </c:pt>
                <c:pt idx="11">
                  <c:v>82.5</c:v>
                </c:pt>
                <c:pt idx="12">
                  <c:v>82.2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7EF-4D83-9968-8B64FCD58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725744"/>
        <c:axId val="953722792"/>
      </c:lineChart>
      <c:catAx>
        <c:axId val="40873100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-2700000" vert="horz"/>
          <a:lstStyle/>
          <a:p>
            <a:pPr>
              <a:defRPr/>
            </a:pPr>
            <a:endParaRPr lang="nb-NO"/>
          </a:p>
        </c:txPr>
        <c:crossAx val="408736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8736896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Mrd. kr</a:t>
                </a:r>
              </a:p>
            </c:rich>
          </c:tx>
          <c:layout>
            <c:manualLayout>
              <c:xMode val="edge"/>
              <c:yMode val="edge"/>
              <c:x val="3.5537839020122482E-2"/>
              <c:y val="1.3854257801108195E-2"/>
            </c:manualLayout>
          </c:layout>
          <c:overlay val="0"/>
        </c:title>
        <c:numFmt formatCode="0" sourceLinked="0"/>
        <c:majorTickMark val="none"/>
        <c:minorTickMark val="in"/>
        <c:tickLblPos val="nextTo"/>
        <c:spPr>
          <a:ln w="3175">
            <a:solidFill>
              <a:schemeClr val="tx1"/>
            </a:solidFill>
          </a:ln>
        </c:spPr>
        <c:crossAx val="408731008"/>
        <c:crosses val="autoZero"/>
        <c:crossBetween val="between"/>
        <c:majorUnit val="20"/>
        <c:minorUnit val="20"/>
      </c:valAx>
      <c:valAx>
        <c:axId val="953722792"/>
        <c:scaling>
          <c:orientation val="minMax"/>
          <c:max val="1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nb-NO"/>
          </a:p>
        </c:txPr>
        <c:crossAx val="953725744"/>
        <c:crosses val="max"/>
        <c:crossBetween val="between"/>
        <c:majorUnit val="20"/>
        <c:minorUnit val="20"/>
      </c:valAx>
      <c:catAx>
        <c:axId val="953725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372279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6941010498687662"/>
          <c:y val="0.91489893660199706"/>
          <c:w val="0.46771609798775154"/>
          <c:h val="8.51010633980030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222718779535471E-2"/>
          <c:y val="8.9797594303256775E-2"/>
          <c:w val="0.86463795892670048"/>
          <c:h val="0.70042047799289753"/>
        </c:manualLayout>
      </c:layout>
      <c:barChart>
        <c:barDir val="col"/>
        <c:grouping val="stacked"/>
        <c:varyColors val="0"/>
        <c:ser>
          <c:idx val="1"/>
          <c:order val="0"/>
          <c:tx>
            <c:v>Forbrukslån</c:v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numRef>
              <c:f>'2.1'!$B$6:$S$6</c:f>
              <c:numCache>
                <c:formatCode>dd\/mm\/\y\y;@</c:formatCode>
                <c:ptCount val="18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44101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  <c:pt idx="16">
                  <c:v>45291</c:v>
                </c:pt>
                <c:pt idx="17">
                  <c:v>45382</c:v>
                </c:pt>
              </c:numCache>
            </c:numRef>
          </c:cat>
          <c:val>
            <c:numLit>
              <c:formatCode>General</c:formatCode>
              <c:ptCount val="18"/>
              <c:pt idx="0">
                <c:v>75.507432717398302</c:v>
              </c:pt>
              <c:pt idx="1">
                <c:v>76.236437189200799</c:v>
              </c:pt>
              <c:pt idx="2">
                <c:v>74.592664378806163</c:v>
              </c:pt>
              <c:pt idx="3">
                <c:v>75.720452208707997</c:v>
              </c:pt>
              <c:pt idx="4">
                <c:v>72.4353103512383</c:v>
              </c:pt>
              <c:pt idx="5">
                <c:v>69.576969629820411</c:v>
              </c:pt>
              <c:pt idx="6">
                <c:v>67.990212217376794</c:v>
              </c:pt>
              <c:pt idx="7">
                <c:v>69.53405604247024</c:v>
              </c:pt>
              <c:pt idx="8">
                <c:v>68.36602306266019</c:v>
              </c:pt>
              <c:pt idx="9">
                <c:v>69.28465539938</c:v>
              </c:pt>
              <c:pt idx="10">
                <c:v>67.993789501769996</c:v>
              </c:pt>
              <c:pt idx="11">
                <c:v>69.728226118530003</c:v>
              </c:pt>
              <c:pt idx="12">
                <c:v>72.07082844272999</c:v>
              </c:pt>
              <c:pt idx="13">
                <c:v>73.886569390899993</c:v>
              </c:pt>
              <c:pt idx="14">
                <c:v>76.302714167079998</c:v>
              </c:pt>
              <c:pt idx="15">
                <c:v>81.694951575120001</c:v>
              </c:pt>
              <c:pt idx="16">
                <c:v>72.470089511369991</c:v>
              </c:pt>
              <c:pt idx="17">
                <c:v>72.5</c:v>
              </c:pt>
            </c:numLit>
          </c:val>
          <c:extLst>
            <c:ext xmlns:c16="http://schemas.microsoft.com/office/drawing/2014/chart" uri="{C3380CC4-5D6E-409C-BE32-E72D297353CC}">
              <c16:uniqueId val="{00000000-CBE9-4E71-BC4B-B785CDE7CC6B}"/>
            </c:ext>
          </c:extLst>
        </c:ser>
        <c:ser>
          <c:idx val="2"/>
          <c:order val="1"/>
          <c:tx>
            <c:v>Annen usikret gjeld</c:v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cat>
            <c:numRef>
              <c:f>'2.1'!$B$6:$S$6</c:f>
              <c:numCache>
                <c:formatCode>dd\/mm\/\y\y;@</c:formatCode>
                <c:ptCount val="18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44101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  <c:pt idx="16">
                  <c:v>45291</c:v>
                </c:pt>
                <c:pt idx="17">
                  <c:v>45382</c:v>
                </c:pt>
              </c:numCache>
            </c:numRef>
          </c:cat>
          <c:val>
            <c:numLit>
              <c:formatCode>General</c:formatCode>
              <c:ptCount val="18"/>
              <c:pt idx="0">
                <c:v>18.30576457561002</c:v>
              </c:pt>
              <c:pt idx="1">
                <c:v>16.694503571919999</c:v>
              </c:pt>
              <c:pt idx="2">
                <c:v>16.98912245423001</c:v>
              </c:pt>
              <c:pt idx="3">
                <c:v>15.8316676462399</c:v>
              </c:pt>
              <c:pt idx="4">
                <c:v>15.258229882550101</c:v>
              </c:pt>
              <c:pt idx="5">
                <c:v>14.3395846346799</c:v>
              </c:pt>
              <c:pt idx="6">
                <c:v>14.286917533910101</c:v>
              </c:pt>
              <c:pt idx="7">
                <c:v>13.71831251816997</c:v>
              </c:pt>
              <c:pt idx="8">
                <c:v>12.83793781886</c:v>
              </c:pt>
              <c:pt idx="9">
                <c:v>12.570240312139999</c:v>
              </c:pt>
              <c:pt idx="10">
                <c:v>12.07850434028</c:v>
              </c:pt>
              <c:pt idx="11">
                <c:v>11.25242607243</c:v>
              </c:pt>
              <c:pt idx="12">
                <c:v>9.8600093031900009</c:v>
              </c:pt>
              <c:pt idx="13">
                <c:v>9.5816160034099997</c:v>
              </c:pt>
              <c:pt idx="14">
                <c:v>9.1373570727199986</c:v>
              </c:pt>
              <c:pt idx="15">
                <c:v>4.8861760636899998</c:v>
              </c:pt>
              <c:pt idx="16">
                <c:v>15.976850435979999</c:v>
              </c:pt>
              <c:pt idx="17">
                <c:v>16.5</c:v>
              </c:pt>
            </c:numLit>
          </c:val>
          <c:extLst>
            <c:ext xmlns:c16="http://schemas.microsoft.com/office/drawing/2014/chart" uri="{C3380CC4-5D6E-409C-BE32-E72D297353CC}">
              <c16:uniqueId val="{00000001-CBE9-4E71-BC4B-B785CDE7CC6B}"/>
            </c:ext>
          </c:extLst>
        </c:ser>
        <c:ser>
          <c:idx val="0"/>
          <c:order val="2"/>
          <c:tx>
            <c:v>Rammekreditter</c:v>
          </c:tx>
          <c:spPr>
            <a:solidFill>
              <a:srgbClr val="117B8C"/>
            </a:solidFill>
            <a:ln>
              <a:noFill/>
            </a:ln>
            <a:effectLst/>
          </c:spPr>
          <c:invertIfNegative val="0"/>
          <c:cat>
            <c:numRef>
              <c:f>'2.1'!$B$6:$S$6</c:f>
              <c:numCache>
                <c:formatCode>dd\/mm\/\y\y;@</c:formatCode>
                <c:ptCount val="18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44101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  <c:pt idx="16">
                  <c:v>45291</c:v>
                </c:pt>
                <c:pt idx="17">
                  <c:v>45382</c:v>
                </c:pt>
              </c:numCache>
            </c:numRef>
          </c:cat>
          <c:val>
            <c:numLit>
              <c:formatCode>General</c:formatCode>
              <c:ptCount val="18"/>
              <c:pt idx="0">
                <c:v>78.456107751422763</c:v>
              </c:pt>
              <c:pt idx="1">
                <c:v>74.795736111654804</c:v>
              </c:pt>
              <c:pt idx="2">
                <c:v>71.368991715734822</c:v>
              </c:pt>
              <c:pt idx="3">
                <c:v>69.059181462631699</c:v>
              </c:pt>
              <c:pt idx="4">
                <c:v>70.597836260141094</c:v>
              </c:pt>
              <c:pt idx="5">
                <c:v>67.2881495617235</c:v>
              </c:pt>
              <c:pt idx="6">
                <c:v>67.668649484826304</c:v>
              </c:pt>
              <c:pt idx="7">
                <c:v>67.76679434829164</c:v>
              </c:pt>
              <c:pt idx="8">
                <c:v>67.672723357212476</c:v>
              </c:pt>
              <c:pt idx="9">
                <c:v>66.862621712983</c:v>
              </c:pt>
              <c:pt idx="10">
                <c:v>67.627407566930003</c:v>
              </c:pt>
              <c:pt idx="11">
                <c:v>68.124245316729997</c:v>
              </c:pt>
              <c:pt idx="12">
                <c:v>67.442518673699993</c:v>
              </c:pt>
              <c:pt idx="13">
                <c:v>68.999549869449993</c:v>
              </c:pt>
              <c:pt idx="14">
                <c:v>68.121769751109994</c:v>
              </c:pt>
              <c:pt idx="15">
                <c:v>68.985527527659997</c:v>
              </c:pt>
              <c:pt idx="16">
                <c:v>70.5</c:v>
              </c:pt>
              <c:pt idx="17">
                <c:v>71.400000000000006</c:v>
              </c:pt>
            </c:numLit>
          </c:val>
          <c:extLst>
            <c:ext xmlns:c16="http://schemas.microsoft.com/office/drawing/2014/chart" uri="{C3380CC4-5D6E-409C-BE32-E72D297353CC}">
              <c16:uniqueId val="{00000002-CBE9-4E71-BC4B-B785CDE7CC6B}"/>
            </c:ext>
          </c:extLst>
        </c:ser>
        <c:ser>
          <c:idx val="3"/>
          <c:order val="3"/>
          <c:tx>
            <c:v>Betalingskort</c:v>
          </c:tx>
          <c:spPr>
            <a:solidFill>
              <a:srgbClr val="9EDAE4"/>
            </a:solidFill>
            <a:ln>
              <a:noFill/>
            </a:ln>
            <a:effectLst/>
          </c:spPr>
          <c:invertIfNegative val="0"/>
          <c:cat>
            <c:numRef>
              <c:f>'2.1'!$B$6:$S$6</c:f>
              <c:numCache>
                <c:formatCode>dd\/mm\/\y\y;@</c:formatCode>
                <c:ptCount val="18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44101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  <c:pt idx="16">
                  <c:v>45291</c:v>
                </c:pt>
                <c:pt idx="17">
                  <c:v>45382</c:v>
                </c:pt>
              </c:numCache>
            </c:numRef>
          </c:cat>
          <c:val>
            <c:numLit>
              <c:formatCode>General</c:formatCode>
              <c:ptCount val="18"/>
              <c:pt idx="0">
                <c:v>4.236212432929972</c:v>
              </c:pt>
              <c:pt idx="1">
                <c:v>3.0075579900499512</c:v>
              </c:pt>
              <c:pt idx="2">
                <c:v>2.2123975543900181</c:v>
              </c:pt>
              <c:pt idx="3">
                <c:v>2.1243902002799899</c:v>
              </c:pt>
              <c:pt idx="4">
                <c:v>2.2171164292599901</c:v>
              </c:pt>
              <c:pt idx="5">
                <c:v>2.0335334488800001</c:v>
              </c:pt>
              <c:pt idx="6">
                <c:v>1.1384472807799999</c:v>
              </c:pt>
              <c:pt idx="7">
                <c:v>1.2730873318799929</c:v>
              </c:pt>
              <c:pt idx="8">
                <c:v>1.2567454373499871</c:v>
              </c:pt>
              <c:pt idx="9">
                <c:v>1.45895629972003</c:v>
              </c:pt>
              <c:pt idx="10">
                <c:v>1.09368319604</c:v>
              </c:pt>
              <c:pt idx="11">
                <c:v>1.08231740786</c:v>
              </c:pt>
              <c:pt idx="12">
                <c:v>0.97164767058000001</c:v>
              </c:pt>
              <c:pt idx="13">
                <c:v>1.02327216146</c:v>
              </c:pt>
              <c:pt idx="14">
                <c:v>1.0923308687</c:v>
              </c:pt>
              <c:pt idx="15">
                <c:v>1.0516647003499999</c:v>
              </c:pt>
              <c:pt idx="16">
                <c:v>0.97133795117999999</c:v>
              </c:pt>
              <c:pt idx="17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CBE9-4E71-BC4B-B785CDE7C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4534096"/>
        <c:axId val="754534424"/>
      </c:barChart>
      <c:barChart>
        <c:barDir val="col"/>
        <c:grouping val="stacked"/>
        <c:varyColors val="0"/>
        <c:ser>
          <c:idx val="4"/>
          <c:order val="4"/>
          <c:tx>
            <c:v>#REF!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8"/>
              <c:pt idx="0">
                <c:v>43830</c:v>
              </c:pt>
              <c:pt idx="1">
                <c:v>43921</c:v>
              </c:pt>
              <c:pt idx="2">
                <c:v>44012</c:v>
              </c:pt>
              <c:pt idx="3">
                <c:v>44101</c:v>
              </c:pt>
              <c:pt idx="4">
                <c:v>44196</c:v>
              </c:pt>
              <c:pt idx="5">
                <c:v>44286</c:v>
              </c:pt>
              <c:pt idx="6">
                <c:v>44377</c:v>
              </c:pt>
              <c:pt idx="7">
                <c:v>44469</c:v>
              </c:pt>
              <c:pt idx="8">
                <c:v>44561</c:v>
              </c:pt>
              <c:pt idx="9">
                <c:v>44651</c:v>
              </c:pt>
              <c:pt idx="10">
                <c:v>44742</c:v>
              </c:pt>
              <c:pt idx="11">
                <c:v>44834</c:v>
              </c:pt>
              <c:pt idx="12">
                <c:v>44926</c:v>
              </c:pt>
              <c:pt idx="13">
                <c:v>45016</c:v>
              </c:pt>
              <c:pt idx="14">
                <c:v>45107</c:v>
              </c:pt>
              <c:pt idx="15">
                <c:v>45199</c:v>
              </c:pt>
              <c:pt idx="16">
                <c:v>45291</c:v>
              </c:pt>
              <c:pt idx="17">
                <c:v>45382</c:v>
              </c:pt>
            </c:numLit>
          </c:cat>
          <c:val>
            <c:numLit>
              <c:formatCode>General</c:formatCode>
              <c:ptCount val="18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CBE9-4E71-BC4B-B785CDE7C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65792063"/>
        <c:axId val="116926607"/>
      </c:barChart>
      <c:catAx>
        <c:axId val="754534096"/>
        <c:scaling>
          <c:orientation val="minMax"/>
        </c:scaling>
        <c:delete val="0"/>
        <c:axPos val="b"/>
        <c:numFmt formatCode="dd/mm/yy;@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54534424"/>
        <c:crosses val="autoZero"/>
        <c:auto val="0"/>
        <c:lblAlgn val="ctr"/>
        <c:lblOffset val="100"/>
        <c:tickMarkSkip val="1"/>
        <c:noMultiLvlLbl val="0"/>
      </c:catAx>
      <c:valAx>
        <c:axId val="754534424"/>
        <c:scaling>
          <c:orientation val="minMax"/>
          <c:max val="180"/>
          <c:min val="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Mrd. kr</a:t>
                </a:r>
              </a:p>
            </c:rich>
          </c:tx>
          <c:layout>
            <c:manualLayout>
              <c:xMode val="edge"/>
              <c:yMode val="edge"/>
              <c:x val="1.5001340670996975E-2"/>
              <c:y val="1.490422894649189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54534096"/>
        <c:crosses val="autoZero"/>
        <c:crossBetween val="between"/>
      </c:valAx>
      <c:valAx>
        <c:axId val="116926607"/>
        <c:scaling>
          <c:orientation val="minMax"/>
          <c:max val="18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65792063"/>
        <c:crosses val="max"/>
        <c:crossBetween val="between"/>
      </c:valAx>
      <c:catAx>
        <c:axId val="126579206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6926607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700"/>
            </a:pPr>
            <a:r>
              <a:rPr lang="en-US" sz="700"/>
              <a:t>Prosent</a:t>
            </a:r>
          </a:p>
        </c:rich>
      </c:tx>
      <c:layout>
        <c:manualLayout>
          <c:xMode val="edge"/>
          <c:yMode val="edge"/>
          <c:x val="2.545833333333334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27291441510987E-2"/>
          <c:y val="0.10872349753608193"/>
          <c:w val="0.82661423611111107"/>
          <c:h val="0.56716787800377744"/>
        </c:manualLayout>
      </c:layout>
      <c:lineChart>
        <c:grouping val="standard"/>
        <c:varyColors val="0"/>
        <c:ser>
          <c:idx val="1"/>
          <c:order val="0"/>
          <c:tx>
            <c:strRef>
              <c:f>'3.4'!$B$6</c:f>
              <c:strCache>
                <c:ptCount val="1"/>
                <c:pt idx="0">
                  <c:v>Nettorente i prosent av GFK</c:v>
                </c:pt>
              </c:strCache>
            </c:strRef>
          </c:tx>
          <c:spPr>
            <a:ln w="28575">
              <a:solidFill>
                <a:srgbClr val="16535B"/>
              </a:solidFill>
            </a:ln>
          </c:spPr>
          <c:marker>
            <c:symbol val="none"/>
          </c:marker>
          <c:cat>
            <c:numRef>
              <c:f>'3.4'!$A$7:$A$20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 formatCode="0">
                  <c:v>2020</c:v>
                </c:pt>
                <c:pt idx="11" formatCode="0">
                  <c:v>2021</c:v>
                </c:pt>
                <c:pt idx="12" formatCode="0">
                  <c:v>2022</c:v>
                </c:pt>
                <c:pt idx="13" formatCode="0">
                  <c:v>2023</c:v>
                </c:pt>
              </c:numCache>
            </c:numRef>
          </c:cat>
          <c:val>
            <c:numRef>
              <c:f>'3.4'!$B$7:$B$20</c:f>
              <c:numCache>
                <c:formatCode>0.0</c:formatCode>
                <c:ptCount val="14"/>
                <c:pt idx="0">
                  <c:v>12</c:v>
                </c:pt>
                <c:pt idx="1">
                  <c:v>11.3</c:v>
                </c:pt>
                <c:pt idx="2">
                  <c:v>11.6</c:v>
                </c:pt>
                <c:pt idx="3">
                  <c:v>11.6</c:v>
                </c:pt>
                <c:pt idx="4">
                  <c:v>11.4</c:v>
                </c:pt>
                <c:pt idx="5">
                  <c:v>11</c:v>
                </c:pt>
                <c:pt idx="6">
                  <c:v>10.3</c:v>
                </c:pt>
                <c:pt idx="7">
                  <c:v>10.1</c:v>
                </c:pt>
                <c:pt idx="8">
                  <c:v>10</c:v>
                </c:pt>
                <c:pt idx="9">
                  <c:v>9.4</c:v>
                </c:pt>
                <c:pt idx="10">
                  <c:v>8.6999999999999993</c:v>
                </c:pt>
                <c:pt idx="11">
                  <c:v>8.3000000000000007</c:v>
                </c:pt>
                <c:pt idx="12">
                  <c:v>7.1</c:v>
                </c:pt>
                <c:pt idx="13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86-4C97-BEE5-49EE8A0CFF16}"/>
            </c:ext>
          </c:extLst>
        </c:ser>
        <c:ser>
          <c:idx val="0"/>
          <c:order val="2"/>
          <c:tx>
            <c:strRef>
              <c:f>'3.4'!$D$6</c:f>
              <c:strCache>
                <c:ptCount val="1"/>
                <c:pt idx="0">
                  <c:v>Resultat i prosent av GFK</c:v>
                </c:pt>
              </c:strCache>
            </c:strRef>
          </c:tx>
          <c:spPr>
            <a:ln w="28575" cap="rnd">
              <a:solidFill>
                <a:srgbClr val="9EDAE4"/>
              </a:solidFill>
              <a:round/>
            </a:ln>
            <a:effectLst/>
          </c:spPr>
          <c:marker>
            <c:symbol val="none"/>
          </c:marker>
          <c:cat>
            <c:numRef>
              <c:f>'3.4'!$A$7:$A$20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 formatCode="0">
                  <c:v>2020</c:v>
                </c:pt>
                <c:pt idx="11" formatCode="0">
                  <c:v>2021</c:v>
                </c:pt>
                <c:pt idx="12" formatCode="0">
                  <c:v>2022</c:v>
                </c:pt>
                <c:pt idx="13" formatCode="0">
                  <c:v>2023</c:v>
                </c:pt>
              </c:numCache>
            </c:numRef>
          </c:cat>
          <c:val>
            <c:numRef>
              <c:f>'3.4'!$D$7:$D$20</c:f>
              <c:numCache>
                <c:formatCode>0.0</c:formatCode>
                <c:ptCount val="14"/>
                <c:pt idx="0">
                  <c:v>5.7</c:v>
                </c:pt>
                <c:pt idx="1">
                  <c:v>6.5</c:v>
                </c:pt>
                <c:pt idx="2">
                  <c:v>6.9</c:v>
                </c:pt>
                <c:pt idx="3">
                  <c:v>7</c:v>
                </c:pt>
                <c:pt idx="4">
                  <c:v>7</c:v>
                </c:pt>
                <c:pt idx="5">
                  <c:v>7.6</c:v>
                </c:pt>
                <c:pt idx="6">
                  <c:v>5.4</c:v>
                </c:pt>
                <c:pt idx="7">
                  <c:v>5.6</c:v>
                </c:pt>
                <c:pt idx="8">
                  <c:v>5.6</c:v>
                </c:pt>
                <c:pt idx="9">
                  <c:v>4.3</c:v>
                </c:pt>
                <c:pt idx="10">
                  <c:v>3.8</c:v>
                </c:pt>
                <c:pt idx="11">
                  <c:v>3</c:v>
                </c:pt>
                <c:pt idx="12">
                  <c:v>2.5</c:v>
                </c:pt>
                <c:pt idx="13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586-4C97-BEE5-49EE8A0CF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007296"/>
        <c:axId val="206017280"/>
        <c:extLst/>
      </c:lineChart>
      <c:lineChart>
        <c:grouping val="standard"/>
        <c:varyColors val="0"/>
        <c:ser>
          <c:idx val="2"/>
          <c:order val="1"/>
          <c:tx>
            <c:strRef>
              <c:f>'3.4'!$C$6</c:f>
              <c:strCache>
                <c:ptCount val="1"/>
                <c:pt idx="0">
                  <c:v>Tap i prosent av gj.sn. utlån</c:v>
                </c:pt>
              </c:strCache>
            </c:strRef>
          </c:tx>
          <c:spPr>
            <a:ln w="28575">
              <a:solidFill>
                <a:srgbClr val="0CA3BC"/>
              </a:solidFill>
            </a:ln>
          </c:spPr>
          <c:marker>
            <c:symbol val="none"/>
          </c:marker>
          <c:cat>
            <c:numRef>
              <c:f>'3.4'!$A$7:$A$20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 formatCode="0">
                  <c:v>2020</c:v>
                </c:pt>
                <c:pt idx="11" formatCode="0">
                  <c:v>2021</c:v>
                </c:pt>
                <c:pt idx="12" formatCode="0">
                  <c:v>2022</c:v>
                </c:pt>
                <c:pt idx="13" formatCode="0">
                  <c:v>2023</c:v>
                </c:pt>
              </c:numCache>
            </c:numRef>
          </c:cat>
          <c:val>
            <c:numRef>
              <c:f>'3.4'!$C$7:$C$20</c:f>
              <c:numCache>
                <c:formatCode>0.0</c:formatCode>
                <c:ptCount val="14"/>
                <c:pt idx="0">
                  <c:v>2.8</c:v>
                </c:pt>
                <c:pt idx="1">
                  <c:v>1.6</c:v>
                </c:pt>
                <c:pt idx="2">
                  <c:v>1.4</c:v>
                </c:pt>
                <c:pt idx="3">
                  <c:v>1.4</c:v>
                </c:pt>
                <c:pt idx="4">
                  <c:v>1.4</c:v>
                </c:pt>
                <c:pt idx="5">
                  <c:v>0.4</c:v>
                </c:pt>
                <c:pt idx="6">
                  <c:v>1.7</c:v>
                </c:pt>
                <c:pt idx="7">
                  <c:v>1.3</c:v>
                </c:pt>
                <c:pt idx="8">
                  <c:v>1.7</c:v>
                </c:pt>
                <c:pt idx="9">
                  <c:v>2.8</c:v>
                </c:pt>
                <c:pt idx="10">
                  <c:v>3</c:v>
                </c:pt>
                <c:pt idx="11">
                  <c:v>2.5</c:v>
                </c:pt>
                <c:pt idx="12">
                  <c:v>2.2000000000000002</c:v>
                </c:pt>
                <c:pt idx="13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586-4C97-BEE5-49EE8A0CF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632256"/>
        <c:axId val="925633088"/>
      </c:lineChart>
      <c:catAx>
        <c:axId val="206007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nb-NO"/>
          </a:p>
        </c:txPr>
        <c:crossAx val="206017280"/>
        <c:crosses val="autoZero"/>
        <c:auto val="0"/>
        <c:lblAlgn val="ctr"/>
        <c:lblOffset val="100"/>
        <c:tickMarkSkip val="1"/>
        <c:noMultiLvlLbl val="0"/>
      </c:catAx>
      <c:valAx>
        <c:axId val="206017280"/>
        <c:scaling>
          <c:orientation val="minMax"/>
          <c:max val="14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06007296"/>
        <c:crosses val="autoZero"/>
        <c:crossBetween val="midCat"/>
      </c:valAx>
      <c:valAx>
        <c:axId val="925633088"/>
        <c:scaling>
          <c:orientation val="minMax"/>
          <c:max val="14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925632256"/>
        <c:crosses val="max"/>
        <c:crossBetween val="midCat"/>
        <c:majorUnit val="2"/>
      </c:valAx>
      <c:catAx>
        <c:axId val="92563225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925633088"/>
        <c:crosses val="max"/>
        <c:auto val="1"/>
        <c:lblAlgn val="ctr"/>
        <c:lblOffset val="100"/>
        <c:noMultiLvlLbl val="0"/>
      </c:catAx>
      <c:spPr>
        <a:ln>
          <a:noFill/>
        </a:ln>
      </c:spPr>
    </c:plotArea>
    <c:legend>
      <c:legendPos val="b"/>
      <c:layout>
        <c:manualLayout>
          <c:xMode val="edge"/>
          <c:yMode val="edge"/>
          <c:x val="0.12446121704189707"/>
          <c:y val="0.83923039592565074"/>
          <c:w val="0.71595677737836305"/>
          <c:h val="0.1256414825437829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892971711869351E-2"/>
          <c:y val="0.11372075584774997"/>
          <c:w val="0.83095363079615059"/>
          <c:h val="0.6216878717309108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'3.5'!$B$7</c:f>
              <c:strCache>
                <c:ptCount val="1"/>
                <c:pt idx="0">
                  <c:v>Norske kunder</c:v>
                </c:pt>
              </c:strCache>
            </c:strRef>
          </c:tx>
          <c:spPr>
            <a:solidFill>
              <a:srgbClr val="16535B"/>
            </a:solidFill>
          </c:spPr>
          <c:invertIfNegative val="0"/>
          <c:cat>
            <c:strRef>
              <c:f>'3.5'!$A$8:$A$20</c:f>
              <c:strCache>
                <c:ptCount val="13"/>
                <c:pt idx="0">
                  <c:v> 31.12.20</c:v>
                </c:pt>
                <c:pt idx="1">
                  <c:v>31.03.21</c:v>
                </c:pt>
                <c:pt idx="2">
                  <c:v>30.06.21</c:v>
                </c:pt>
                <c:pt idx="3">
                  <c:v>30.09.21</c:v>
                </c:pt>
                <c:pt idx="4">
                  <c:v>31.12.21</c:v>
                </c:pt>
                <c:pt idx="5">
                  <c:v>31.03.22</c:v>
                </c:pt>
                <c:pt idx="6">
                  <c:v>30.06.22</c:v>
                </c:pt>
                <c:pt idx="7">
                  <c:v>30.09.22</c:v>
                </c:pt>
                <c:pt idx="8">
                  <c:v>31.12.22</c:v>
                </c:pt>
                <c:pt idx="9">
                  <c:v>31.03.23</c:v>
                </c:pt>
                <c:pt idx="10">
                  <c:v>30.06.23</c:v>
                </c:pt>
                <c:pt idx="11">
                  <c:v>30.09.23</c:v>
                </c:pt>
                <c:pt idx="12">
                  <c:v>31.12.23</c:v>
                </c:pt>
              </c:strCache>
            </c:strRef>
          </c:cat>
          <c:val>
            <c:numRef>
              <c:f>'3.5'!$B$8:$B$20</c:f>
              <c:numCache>
                <c:formatCode>0.0</c:formatCode>
                <c:ptCount val="13"/>
                <c:pt idx="0">
                  <c:v>3.8</c:v>
                </c:pt>
                <c:pt idx="1">
                  <c:v>3.6</c:v>
                </c:pt>
                <c:pt idx="2">
                  <c:v>3.5</c:v>
                </c:pt>
                <c:pt idx="3">
                  <c:v>4.8</c:v>
                </c:pt>
                <c:pt idx="4">
                  <c:v>4.5</c:v>
                </c:pt>
                <c:pt idx="5">
                  <c:v>4.0999999999999996</c:v>
                </c:pt>
                <c:pt idx="6">
                  <c:v>4.2</c:v>
                </c:pt>
                <c:pt idx="7">
                  <c:v>2.6</c:v>
                </c:pt>
                <c:pt idx="8">
                  <c:v>4</c:v>
                </c:pt>
                <c:pt idx="9">
                  <c:v>4.01</c:v>
                </c:pt>
                <c:pt idx="10">
                  <c:v>4.0999999999999996</c:v>
                </c:pt>
                <c:pt idx="11">
                  <c:v>4</c:v>
                </c:pt>
                <c:pt idx="12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99-48E5-AA1C-AA421B13371A}"/>
            </c:ext>
          </c:extLst>
        </c:ser>
        <c:ser>
          <c:idx val="3"/>
          <c:order val="1"/>
          <c:tx>
            <c:strRef>
              <c:f>'3.5'!$C$7</c:f>
              <c:strCache>
                <c:ptCount val="1"/>
                <c:pt idx="0">
                  <c:v>Utenlandske kunder</c:v>
                </c:pt>
              </c:strCache>
            </c:strRef>
          </c:tx>
          <c:spPr>
            <a:solidFill>
              <a:srgbClr val="0CA3BC"/>
            </a:solidFill>
          </c:spPr>
          <c:invertIfNegative val="0"/>
          <c:cat>
            <c:strRef>
              <c:f>'3.5'!$A$8:$A$20</c:f>
              <c:strCache>
                <c:ptCount val="13"/>
                <c:pt idx="0">
                  <c:v> 31.12.20</c:v>
                </c:pt>
                <c:pt idx="1">
                  <c:v>31.03.21</c:v>
                </c:pt>
                <c:pt idx="2">
                  <c:v>30.06.21</c:v>
                </c:pt>
                <c:pt idx="3">
                  <c:v>30.09.21</c:v>
                </c:pt>
                <c:pt idx="4">
                  <c:v>31.12.21</c:v>
                </c:pt>
                <c:pt idx="5">
                  <c:v>31.03.22</c:v>
                </c:pt>
                <c:pt idx="6">
                  <c:v>30.06.22</c:v>
                </c:pt>
                <c:pt idx="7">
                  <c:v>30.09.22</c:v>
                </c:pt>
                <c:pt idx="8">
                  <c:v>31.12.22</c:v>
                </c:pt>
                <c:pt idx="9">
                  <c:v>31.03.23</c:v>
                </c:pt>
                <c:pt idx="10">
                  <c:v>30.06.23</c:v>
                </c:pt>
                <c:pt idx="11">
                  <c:v>30.09.23</c:v>
                </c:pt>
                <c:pt idx="12">
                  <c:v>31.12.23</c:v>
                </c:pt>
              </c:strCache>
            </c:strRef>
          </c:cat>
          <c:val>
            <c:numRef>
              <c:f>'3.5'!$C$8:$C$20</c:f>
              <c:numCache>
                <c:formatCode>0.0</c:formatCode>
                <c:ptCount val="13"/>
                <c:pt idx="0">
                  <c:v>1.2000000000000002</c:v>
                </c:pt>
                <c:pt idx="1">
                  <c:v>1.1000000000000001</c:v>
                </c:pt>
                <c:pt idx="2">
                  <c:v>1.2000000000000002</c:v>
                </c:pt>
                <c:pt idx="3">
                  <c:v>2.5</c:v>
                </c:pt>
                <c:pt idx="4">
                  <c:v>4.9000000000000004</c:v>
                </c:pt>
                <c:pt idx="5">
                  <c:v>5.0999999999999996</c:v>
                </c:pt>
                <c:pt idx="6">
                  <c:v>6.9999999999999991</c:v>
                </c:pt>
                <c:pt idx="7">
                  <c:v>6</c:v>
                </c:pt>
                <c:pt idx="8">
                  <c:v>3.67</c:v>
                </c:pt>
                <c:pt idx="9">
                  <c:v>3.6900000000000004</c:v>
                </c:pt>
                <c:pt idx="10">
                  <c:v>2.3000000000000007</c:v>
                </c:pt>
                <c:pt idx="11">
                  <c:v>2.2999999999999998</c:v>
                </c:pt>
                <c:pt idx="12">
                  <c:v>2.0999999999999996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99-48E5-AA1C-AA421B133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8731008"/>
        <c:axId val="408736896"/>
      </c:barChart>
      <c:lineChart>
        <c:grouping val="standard"/>
        <c:varyColors val="0"/>
        <c:ser>
          <c:idx val="0"/>
          <c:order val="2"/>
          <c:tx>
            <c:strRef>
              <c:f>'3.5'!$D$7</c:f>
              <c:strCache>
                <c:ptCount val="1"/>
                <c:pt idx="0">
                  <c:v>Totalt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'3.5'!$A$8:$A$20</c:f>
              <c:strCache>
                <c:ptCount val="13"/>
                <c:pt idx="0">
                  <c:v> 31.12.20</c:v>
                </c:pt>
                <c:pt idx="1">
                  <c:v>31.03.21</c:v>
                </c:pt>
                <c:pt idx="2">
                  <c:v>30.06.21</c:v>
                </c:pt>
                <c:pt idx="3">
                  <c:v>30.09.21</c:v>
                </c:pt>
                <c:pt idx="4">
                  <c:v>31.12.21</c:v>
                </c:pt>
                <c:pt idx="5">
                  <c:v>31.03.22</c:v>
                </c:pt>
                <c:pt idx="6">
                  <c:v>30.06.22</c:v>
                </c:pt>
                <c:pt idx="7">
                  <c:v>30.09.22</c:v>
                </c:pt>
                <c:pt idx="8">
                  <c:v>31.12.22</c:v>
                </c:pt>
                <c:pt idx="9">
                  <c:v>31.03.23</c:v>
                </c:pt>
                <c:pt idx="10">
                  <c:v>30.06.23</c:v>
                </c:pt>
                <c:pt idx="11">
                  <c:v>30.09.23</c:v>
                </c:pt>
                <c:pt idx="12">
                  <c:v>31.12.23</c:v>
                </c:pt>
              </c:strCache>
            </c:strRef>
          </c:cat>
          <c:val>
            <c:numRef>
              <c:f>'3.5'!$D$8:$D$20</c:f>
              <c:numCache>
                <c:formatCode>0.0</c:formatCode>
                <c:ptCount val="13"/>
                <c:pt idx="0">
                  <c:v>5</c:v>
                </c:pt>
                <c:pt idx="1">
                  <c:v>4.7</c:v>
                </c:pt>
                <c:pt idx="2">
                  <c:v>4.7</c:v>
                </c:pt>
                <c:pt idx="3">
                  <c:v>7.3</c:v>
                </c:pt>
                <c:pt idx="4">
                  <c:v>9.4</c:v>
                </c:pt>
                <c:pt idx="5">
                  <c:v>9.1999999999999993</c:v>
                </c:pt>
                <c:pt idx="6">
                  <c:v>11.2</c:v>
                </c:pt>
                <c:pt idx="7">
                  <c:v>8.6</c:v>
                </c:pt>
                <c:pt idx="8">
                  <c:v>7.67</c:v>
                </c:pt>
                <c:pt idx="9">
                  <c:v>7.7</c:v>
                </c:pt>
                <c:pt idx="10">
                  <c:v>6.4</c:v>
                </c:pt>
                <c:pt idx="11">
                  <c:v>6.3</c:v>
                </c:pt>
                <c:pt idx="12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599-48E5-AA1C-AA421B133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725744"/>
        <c:axId val="953722792"/>
      </c:lineChart>
      <c:catAx>
        <c:axId val="40873100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-2700000" vert="horz"/>
          <a:lstStyle/>
          <a:p>
            <a:pPr>
              <a:defRPr/>
            </a:pPr>
            <a:endParaRPr lang="nb-NO"/>
          </a:p>
        </c:txPr>
        <c:crossAx val="408736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8736896"/>
        <c:scaling>
          <c:orientation val="minMax"/>
          <c:max val="12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Mrd. kr</a:t>
                </a:r>
              </a:p>
            </c:rich>
          </c:tx>
          <c:layout>
            <c:manualLayout>
              <c:xMode val="edge"/>
              <c:yMode val="edge"/>
              <c:x val="2.5484908136482944E-2"/>
              <c:y val="8.7086868611198544E-3"/>
            </c:manualLayout>
          </c:layout>
          <c:overlay val="0"/>
        </c:title>
        <c:numFmt formatCode="0" sourceLinked="0"/>
        <c:majorTickMark val="none"/>
        <c:minorTickMark val="in"/>
        <c:tickLblPos val="nextTo"/>
        <c:spPr>
          <a:ln w="3175">
            <a:solidFill>
              <a:schemeClr val="tx1"/>
            </a:solidFill>
          </a:ln>
        </c:spPr>
        <c:crossAx val="408731008"/>
        <c:crosses val="autoZero"/>
        <c:crossBetween val="between"/>
        <c:majorUnit val="2"/>
        <c:minorUnit val="2"/>
      </c:valAx>
      <c:valAx>
        <c:axId val="953722792"/>
        <c:scaling>
          <c:orientation val="minMax"/>
          <c:max val="12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nb-NO"/>
          </a:p>
        </c:txPr>
        <c:crossAx val="953725744"/>
        <c:crosses val="max"/>
        <c:crossBetween val="between"/>
        <c:majorUnit val="2"/>
      </c:valAx>
      <c:catAx>
        <c:axId val="953725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372279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4163232720909886"/>
          <c:y val="0.91489893660199706"/>
          <c:w val="0.48160498687664044"/>
          <c:h val="7.137881779395778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665458484356124E-2"/>
          <c:y val="0.10477765548123689"/>
          <c:w val="0.84418114402366362"/>
          <c:h val="0.65259692000865488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'3.6'!$B$6</c:f>
              <c:strCache>
                <c:ptCount val="1"/>
                <c:pt idx="0">
                  <c:v>Norge</c:v>
                </c:pt>
              </c:strCache>
            </c:strRef>
          </c:tx>
          <c:spPr>
            <a:solidFill>
              <a:srgbClr val="16535B"/>
            </a:solidFill>
            <a:ln>
              <a:solidFill>
                <a:srgbClr val="002A85"/>
              </a:solidFill>
            </a:ln>
          </c:spPr>
          <c:invertIfNegative val="0"/>
          <c:cat>
            <c:strRef>
              <c:f>'3.6'!$A$7:$A$19</c:f>
              <c:strCache>
                <c:ptCount val="13"/>
                <c:pt idx="0">
                  <c:v> 31.12.20</c:v>
                </c:pt>
                <c:pt idx="1">
                  <c:v>31.03.21</c:v>
                </c:pt>
                <c:pt idx="2">
                  <c:v>30.06.21</c:v>
                </c:pt>
                <c:pt idx="3">
                  <c:v>30.09.21</c:v>
                </c:pt>
                <c:pt idx="4">
                  <c:v>31.12.21</c:v>
                </c:pt>
                <c:pt idx="5">
                  <c:v>31.03.22</c:v>
                </c:pt>
                <c:pt idx="6">
                  <c:v>30.06.22</c:v>
                </c:pt>
                <c:pt idx="7">
                  <c:v>30.09.22</c:v>
                </c:pt>
                <c:pt idx="8">
                  <c:v>31.12.22</c:v>
                </c:pt>
                <c:pt idx="9">
                  <c:v>31.03.23</c:v>
                </c:pt>
                <c:pt idx="10">
                  <c:v>30.06.23</c:v>
                </c:pt>
                <c:pt idx="11">
                  <c:v>30.09.23</c:v>
                </c:pt>
                <c:pt idx="12">
                  <c:v>31.12.23</c:v>
                </c:pt>
              </c:strCache>
            </c:strRef>
          </c:cat>
          <c:val>
            <c:numRef>
              <c:f>'3.6'!$B$7:$B$19</c:f>
              <c:numCache>
                <c:formatCode>0.0</c:formatCode>
                <c:ptCount val="13"/>
                <c:pt idx="0">
                  <c:v>12.32</c:v>
                </c:pt>
                <c:pt idx="1">
                  <c:v>12.4</c:v>
                </c:pt>
                <c:pt idx="2">
                  <c:v>11.3</c:v>
                </c:pt>
                <c:pt idx="3">
                  <c:v>9.5</c:v>
                </c:pt>
                <c:pt idx="4">
                  <c:v>9.1999999999999993</c:v>
                </c:pt>
                <c:pt idx="5">
                  <c:v>8.9</c:v>
                </c:pt>
                <c:pt idx="6">
                  <c:v>8.1</c:v>
                </c:pt>
                <c:pt idx="7">
                  <c:v>7.5</c:v>
                </c:pt>
                <c:pt idx="8">
                  <c:v>6</c:v>
                </c:pt>
                <c:pt idx="9">
                  <c:v>5.7</c:v>
                </c:pt>
                <c:pt idx="10">
                  <c:v>5.4</c:v>
                </c:pt>
                <c:pt idx="11">
                  <c:v>5.4</c:v>
                </c:pt>
                <c:pt idx="12">
                  <c:v>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01-4BD1-A2C4-7B46A9248EF6}"/>
            </c:ext>
          </c:extLst>
        </c:ser>
        <c:ser>
          <c:idx val="3"/>
          <c:order val="1"/>
          <c:tx>
            <c:strRef>
              <c:f>'3.6'!$C$6</c:f>
              <c:strCache>
                <c:ptCount val="1"/>
                <c:pt idx="0">
                  <c:v>Utland</c:v>
                </c:pt>
              </c:strCache>
            </c:strRef>
          </c:tx>
          <c:spPr>
            <a:solidFill>
              <a:srgbClr val="0CA3BC"/>
            </a:solidFill>
            <a:ln>
              <a:solidFill>
                <a:srgbClr val="0CA3BC"/>
              </a:solidFill>
            </a:ln>
          </c:spPr>
          <c:invertIfNegative val="0"/>
          <c:cat>
            <c:strRef>
              <c:f>'3.6'!$A$7:$A$19</c:f>
              <c:strCache>
                <c:ptCount val="13"/>
                <c:pt idx="0">
                  <c:v> 31.12.20</c:v>
                </c:pt>
                <c:pt idx="1">
                  <c:v>31.03.21</c:v>
                </c:pt>
                <c:pt idx="2">
                  <c:v>30.06.21</c:v>
                </c:pt>
                <c:pt idx="3">
                  <c:v>30.09.21</c:v>
                </c:pt>
                <c:pt idx="4">
                  <c:v>31.12.21</c:v>
                </c:pt>
                <c:pt idx="5">
                  <c:v>31.03.22</c:v>
                </c:pt>
                <c:pt idx="6">
                  <c:v>30.06.22</c:v>
                </c:pt>
                <c:pt idx="7">
                  <c:v>30.09.22</c:v>
                </c:pt>
                <c:pt idx="8">
                  <c:v>31.12.22</c:v>
                </c:pt>
                <c:pt idx="9">
                  <c:v>31.03.23</c:v>
                </c:pt>
                <c:pt idx="10">
                  <c:v>30.06.23</c:v>
                </c:pt>
                <c:pt idx="11">
                  <c:v>30.09.23</c:v>
                </c:pt>
                <c:pt idx="12">
                  <c:v>31.12.23</c:v>
                </c:pt>
              </c:strCache>
            </c:strRef>
          </c:cat>
          <c:val>
            <c:numRef>
              <c:f>'3.6'!$C$7:$C$19</c:f>
              <c:numCache>
                <c:formatCode>0.0</c:formatCode>
                <c:ptCount val="13"/>
                <c:pt idx="0">
                  <c:v>9.2800000000000011</c:v>
                </c:pt>
                <c:pt idx="1">
                  <c:v>10.1</c:v>
                </c:pt>
                <c:pt idx="2">
                  <c:v>10.199999999999999</c:v>
                </c:pt>
                <c:pt idx="3">
                  <c:v>9</c:v>
                </c:pt>
                <c:pt idx="4">
                  <c:v>7.1999999999999993</c:v>
                </c:pt>
                <c:pt idx="5">
                  <c:v>6.7999999999999989</c:v>
                </c:pt>
                <c:pt idx="6">
                  <c:v>4.9000000000000004</c:v>
                </c:pt>
                <c:pt idx="7">
                  <c:v>5.3000000000000007</c:v>
                </c:pt>
                <c:pt idx="8">
                  <c:v>5.8000000000000007</c:v>
                </c:pt>
                <c:pt idx="9">
                  <c:v>6.8999999999999995</c:v>
                </c:pt>
                <c:pt idx="10">
                  <c:v>7.2999999999999989</c:v>
                </c:pt>
                <c:pt idx="11">
                  <c:v>8</c:v>
                </c:pt>
                <c:pt idx="12">
                  <c:v>9.1000000000000014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C01-4BD1-A2C4-7B46A9248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8731008"/>
        <c:axId val="408736896"/>
      </c:barChart>
      <c:lineChart>
        <c:grouping val="standard"/>
        <c:varyColors val="0"/>
        <c:ser>
          <c:idx val="0"/>
          <c:order val="2"/>
          <c:tx>
            <c:strRef>
              <c:f>'3.6'!$D$6</c:f>
              <c:strCache>
                <c:ptCount val="1"/>
                <c:pt idx="0">
                  <c:v>Totalt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'3.6'!$A$7:$A$19</c:f>
              <c:strCache>
                <c:ptCount val="13"/>
                <c:pt idx="0">
                  <c:v> 31.12.20</c:v>
                </c:pt>
                <c:pt idx="1">
                  <c:v>31.03.21</c:v>
                </c:pt>
                <c:pt idx="2">
                  <c:v>30.06.21</c:v>
                </c:pt>
                <c:pt idx="3">
                  <c:v>30.09.21</c:v>
                </c:pt>
                <c:pt idx="4">
                  <c:v>31.12.21</c:v>
                </c:pt>
                <c:pt idx="5">
                  <c:v>31.03.22</c:v>
                </c:pt>
                <c:pt idx="6">
                  <c:v>30.06.22</c:v>
                </c:pt>
                <c:pt idx="7">
                  <c:v>30.09.22</c:v>
                </c:pt>
                <c:pt idx="8">
                  <c:v>31.12.22</c:v>
                </c:pt>
                <c:pt idx="9">
                  <c:v>31.03.23</c:v>
                </c:pt>
                <c:pt idx="10">
                  <c:v>30.06.23</c:v>
                </c:pt>
                <c:pt idx="11">
                  <c:v>30.09.23</c:v>
                </c:pt>
                <c:pt idx="12">
                  <c:v>31.12.23</c:v>
                </c:pt>
              </c:strCache>
            </c:strRef>
          </c:cat>
          <c:val>
            <c:numRef>
              <c:f>'3.6'!$D$7:$D$19</c:f>
              <c:numCache>
                <c:formatCode>0.0</c:formatCode>
                <c:ptCount val="13"/>
                <c:pt idx="0">
                  <c:v>21.6</c:v>
                </c:pt>
                <c:pt idx="1">
                  <c:v>22.5</c:v>
                </c:pt>
                <c:pt idx="2">
                  <c:v>21.5</c:v>
                </c:pt>
                <c:pt idx="3">
                  <c:v>18.5</c:v>
                </c:pt>
                <c:pt idx="4">
                  <c:v>16.399999999999999</c:v>
                </c:pt>
                <c:pt idx="5">
                  <c:v>15.7</c:v>
                </c:pt>
                <c:pt idx="6">
                  <c:v>13</c:v>
                </c:pt>
                <c:pt idx="7">
                  <c:v>12.8</c:v>
                </c:pt>
                <c:pt idx="8">
                  <c:v>11.8</c:v>
                </c:pt>
                <c:pt idx="9">
                  <c:v>12.6</c:v>
                </c:pt>
                <c:pt idx="10">
                  <c:v>12.7</c:v>
                </c:pt>
                <c:pt idx="11">
                  <c:v>13.4</c:v>
                </c:pt>
                <c:pt idx="12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C01-4BD1-A2C4-7B46A9248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725744"/>
        <c:axId val="953722792"/>
      </c:lineChart>
      <c:catAx>
        <c:axId val="40873100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-2700000" vert="horz"/>
          <a:lstStyle/>
          <a:p>
            <a:pPr>
              <a:defRPr/>
            </a:pPr>
            <a:endParaRPr lang="nb-NO"/>
          </a:p>
        </c:txPr>
        <c:crossAx val="408736896"/>
        <c:crossesAt val="0"/>
        <c:auto val="1"/>
        <c:lblAlgn val="ctr"/>
        <c:lblOffset val="100"/>
        <c:noMultiLvlLbl val="0"/>
      </c:catAx>
      <c:valAx>
        <c:axId val="408736896"/>
        <c:scaling>
          <c:orientation val="minMax"/>
          <c:max val="25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Mrd. kr</a:t>
                </a:r>
              </a:p>
            </c:rich>
          </c:tx>
          <c:layout>
            <c:manualLayout>
              <c:xMode val="edge"/>
              <c:yMode val="edge"/>
              <c:x val="1.199278215223097E-2"/>
              <c:y val="9.075167687372411E-3"/>
            </c:manualLayout>
          </c:layout>
          <c:overlay val="0"/>
        </c:title>
        <c:numFmt formatCode="0" sourceLinked="0"/>
        <c:majorTickMark val="none"/>
        <c:minorTickMark val="in"/>
        <c:tickLblPos val="nextTo"/>
        <c:spPr>
          <a:ln w="3175">
            <a:solidFill>
              <a:schemeClr val="tx1"/>
            </a:solidFill>
          </a:ln>
        </c:spPr>
        <c:crossAx val="408731008"/>
        <c:crosses val="autoZero"/>
        <c:crossBetween val="between"/>
        <c:majorUnit val="5"/>
        <c:minorUnit val="5"/>
      </c:valAx>
      <c:valAx>
        <c:axId val="953722792"/>
        <c:scaling>
          <c:orientation val="minMax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nb-NO"/>
          </a:p>
        </c:txPr>
        <c:crossAx val="953725744"/>
        <c:crosses val="max"/>
        <c:crossBetween val="between"/>
      </c:valAx>
      <c:catAx>
        <c:axId val="953725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372279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3052121609798776"/>
          <c:y val="0.91489893660199706"/>
          <c:w val="0.47882720909886262"/>
          <c:h val="8.51010633980030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700"/>
            </a:pPr>
            <a:r>
              <a:rPr lang="en-US" sz="700"/>
              <a:t>Prosent</a:t>
            </a:r>
          </a:p>
        </c:rich>
      </c:tx>
      <c:layout>
        <c:manualLayout>
          <c:xMode val="edge"/>
          <c:yMode val="edge"/>
          <c:x val="1.9001607849866223E-2"/>
          <c:y val="9.6618357487922701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27291441510987E-2"/>
          <c:y val="0.10872349753608193"/>
          <c:w val="0.82661423611111107"/>
          <c:h val="0.61679471884196291"/>
        </c:manualLayout>
      </c:layout>
      <c:lineChart>
        <c:grouping val="standard"/>
        <c:varyColors val="0"/>
        <c:ser>
          <c:idx val="1"/>
          <c:order val="0"/>
          <c:tx>
            <c:strRef>
              <c:f>'3.7'!$B$6</c:f>
              <c:strCache>
                <c:ptCount val="1"/>
                <c:pt idx="0">
                  <c:v>Samlet utvalg</c:v>
                </c:pt>
              </c:strCache>
            </c:strRef>
          </c:tx>
          <c:spPr>
            <a:ln w="28575">
              <a:solidFill>
                <a:srgbClr val="16535B"/>
              </a:solidFill>
            </a:ln>
          </c:spPr>
          <c:marker>
            <c:symbol val="none"/>
          </c:marker>
          <c:cat>
            <c:strRef>
              <c:f>'3.7'!$A$7:$A$19</c:f>
              <c:strCache>
                <c:ptCount val="13"/>
                <c:pt idx="0">
                  <c:v> 31.12.20</c:v>
                </c:pt>
                <c:pt idx="1">
                  <c:v>31.03.21</c:v>
                </c:pt>
                <c:pt idx="2">
                  <c:v>30.06.21</c:v>
                </c:pt>
                <c:pt idx="3">
                  <c:v>30.09.21</c:v>
                </c:pt>
                <c:pt idx="4">
                  <c:v> 31.12.21</c:v>
                </c:pt>
                <c:pt idx="5">
                  <c:v>31.03.22</c:v>
                </c:pt>
                <c:pt idx="6">
                  <c:v>30.06.22</c:v>
                </c:pt>
                <c:pt idx="7">
                  <c:v>30.09.22</c:v>
                </c:pt>
                <c:pt idx="8">
                  <c:v>31.12.22</c:v>
                </c:pt>
                <c:pt idx="9">
                  <c:v>31.03.23</c:v>
                </c:pt>
                <c:pt idx="10">
                  <c:v>30.06.23</c:v>
                </c:pt>
                <c:pt idx="11">
                  <c:v>30.09.23</c:v>
                </c:pt>
                <c:pt idx="12">
                  <c:v>31.12.23</c:v>
                </c:pt>
              </c:strCache>
            </c:strRef>
          </c:cat>
          <c:val>
            <c:numRef>
              <c:f>'3.7'!$B$7:$B$19</c:f>
              <c:numCache>
                <c:formatCode>0.0</c:formatCode>
                <c:ptCount val="13"/>
                <c:pt idx="0">
                  <c:v>13.3</c:v>
                </c:pt>
                <c:pt idx="1">
                  <c:v>14.1</c:v>
                </c:pt>
                <c:pt idx="2">
                  <c:v>13.2</c:v>
                </c:pt>
                <c:pt idx="3">
                  <c:v>11.3</c:v>
                </c:pt>
                <c:pt idx="4">
                  <c:v>11.3</c:v>
                </c:pt>
                <c:pt idx="5">
                  <c:v>10.6</c:v>
                </c:pt>
                <c:pt idx="6">
                  <c:v>9.8000000000000007</c:v>
                </c:pt>
                <c:pt idx="7">
                  <c:v>9.1</c:v>
                </c:pt>
                <c:pt idx="8">
                  <c:v>7.4</c:v>
                </c:pt>
                <c:pt idx="9">
                  <c:v>7</c:v>
                </c:pt>
                <c:pt idx="10">
                  <c:v>6.7</c:v>
                </c:pt>
                <c:pt idx="11">
                  <c:v>6.6</c:v>
                </c:pt>
                <c:pt idx="12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F2-4FA0-B40D-26C6C3985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007296"/>
        <c:axId val="206017280"/>
        <c:extLst/>
      </c:lineChart>
      <c:lineChart>
        <c:grouping val="standard"/>
        <c:varyColors val="0"/>
        <c:ser>
          <c:idx val="2"/>
          <c:order val="1"/>
          <c:tx>
            <c:strRef>
              <c:f>'3.7'!$C$6</c:f>
              <c:strCache>
                <c:ptCount val="1"/>
                <c:pt idx="0">
                  <c:v>Norske forbrukslånsbanker</c:v>
                </c:pt>
              </c:strCache>
            </c:strRef>
          </c:tx>
          <c:spPr>
            <a:ln w="28575">
              <a:solidFill>
                <a:srgbClr val="0CA3BC"/>
              </a:solidFill>
            </a:ln>
          </c:spPr>
          <c:marker>
            <c:symbol val="none"/>
          </c:marker>
          <c:cat>
            <c:strRef>
              <c:f>'3.7'!$A$7:$A$19</c:f>
              <c:strCache>
                <c:ptCount val="13"/>
                <c:pt idx="0">
                  <c:v> 31.12.20</c:v>
                </c:pt>
                <c:pt idx="1">
                  <c:v>31.03.21</c:v>
                </c:pt>
                <c:pt idx="2">
                  <c:v>30.06.21</c:v>
                </c:pt>
                <c:pt idx="3">
                  <c:v>30.09.21</c:v>
                </c:pt>
                <c:pt idx="4">
                  <c:v> 31.12.21</c:v>
                </c:pt>
                <c:pt idx="5">
                  <c:v>31.03.22</c:v>
                </c:pt>
                <c:pt idx="6">
                  <c:v>30.06.22</c:v>
                </c:pt>
                <c:pt idx="7">
                  <c:v>30.09.22</c:v>
                </c:pt>
                <c:pt idx="8">
                  <c:v>31.12.22</c:v>
                </c:pt>
                <c:pt idx="9">
                  <c:v>31.03.23</c:v>
                </c:pt>
                <c:pt idx="10">
                  <c:v>30.06.23</c:v>
                </c:pt>
                <c:pt idx="11">
                  <c:v>30.09.23</c:v>
                </c:pt>
                <c:pt idx="12">
                  <c:v>31.12.23</c:v>
                </c:pt>
              </c:strCache>
            </c:strRef>
          </c:cat>
          <c:val>
            <c:numRef>
              <c:f>'3.7'!$C$7:$C$19</c:f>
              <c:numCache>
                <c:formatCode>0.0</c:formatCode>
                <c:ptCount val="13"/>
                <c:pt idx="0">
                  <c:v>19.3</c:v>
                </c:pt>
                <c:pt idx="1">
                  <c:v>21.1</c:v>
                </c:pt>
                <c:pt idx="2">
                  <c:v>20.2</c:v>
                </c:pt>
                <c:pt idx="3">
                  <c:v>16.100000000000001</c:v>
                </c:pt>
                <c:pt idx="4">
                  <c:v>15.9</c:v>
                </c:pt>
                <c:pt idx="5">
                  <c:v>12.6</c:v>
                </c:pt>
                <c:pt idx="6">
                  <c:v>14.7</c:v>
                </c:pt>
                <c:pt idx="7">
                  <c:v>13.7</c:v>
                </c:pt>
                <c:pt idx="8">
                  <c:v>7.6</c:v>
                </c:pt>
                <c:pt idx="9">
                  <c:v>8.1</c:v>
                </c:pt>
                <c:pt idx="10">
                  <c:v>4.8</c:v>
                </c:pt>
                <c:pt idx="11">
                  <c:v>5.8</c:v>
                </c:pt>
                <c:pt idx="12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BF2-4FA0-B40D-26C6C3985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632256"/>
        <c:axId val="925633088"/>
      </c:lineChart>
      <c:catAx>
        <c:axId val="206007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nb-NO"/>
          </a:p>
        </c:txPr>
        <c:crossAx val="206017280"/>
        <c:crosses val="autoZero"/>
        <c:auto val="0"/>
        <c:lblAlgn val="ctr"/>
        <c:lblOffset val="100"/>
        <c:tickMarkSkip val="1"/>
        <c:noMultiLvlLbl val="0"/>
      </c:catAx>
      <c:valAx>
        <c:axId val="206017280"/>
        <c:scaling>
          <c:orientation val="minMax"/>
          <c:max val="25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06007296"/>
        <c:crosses val="autoZero"/>
        <c:crossBetween val="midCat"/>
      </c:valAx>
      <c:valAx>
        <c:axId val="925633088"/>
        <c:scaling>
          <c:orientation val="minMax"/>
          <c:max val="25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925632256"/>
        <c:crosses val="max"/>
        <c:crossBetween val="midCat"/>
        <c:majorUnit val="5"/>
      </c:valAx>
      <c:catAx>
        <c:axId val="92563225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925633088"/>
        <c:crosses val="max"/>
        <c:auto val="1"/>
        <c:lblAlgn val="ctr"/>
        <c:lblOffset val="100"/>
        <c:noMultiLvlLbl val="0"/>
      </c:catAx>
      <c:spPr>
        <a:ln>
          <a:noFill/>
        </a:ln>
      </c:spPr>
    </c:plotArea>
    <c:legend>
      <c:legendPos val="b"/>
      <c:layout>
        <c:manualLayout>
          <c:xMode val="edge"/>
          <c:yMode val="edge"/>
          <c:x val="0.12446121704189707"/>
          <c:y val="0.91762308120575842"/>
          <c:w val="0.71595677737836305"/>
          <c:h val="5.734987671995545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017140608903171E-2"/>
          <c:y val="0.1072865293737001"/>
          <c:w val="0.85576190550145725"/>
          <c:h val="0.697984195933925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'4.1'!$B$4</c:f>
              <c:strCache>
                <c:ptCount val="1"/>
                <c:pt idx="0">
                  <c:v>Andel av samlet forbruksgjeld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strRef>
              <c:f>'4.1'!$A$5:$A$9</c:f>
              <c:strCache>
                <c:ptCount val="5"/>
                <c:pt idx="0">
                  <c:v>18-29 år</c:v>
                </c:pt>
                <c:pt idx="1">
                  <c:v>30-39 år</c:v>
                </c:pt>
                <c:pt idx="2">
                  <c:v>40-49 år</c:v>
                </c:pt>
                <c:pt idx="3">
                  <c:v>50-59 år</c:v>
                </c:pt>
                <c:pt idx="4">
                  <c:v>Over 60 år</c:v>
                </c:pt>
              </c:strCache>
            </c:strRef>
          </c:cat>
          <c:val>
            <c:numRef>
              <c:f>'4.1'!$B$5:$B$9</c:f>
              <c:numCache>
                <c:formatCode>0.0</c:formatCode>
                <c:ptCount val="5"/>
                <c:pt idx="0">
                  <c:v>5.5</c:v>
                </c:pt>
                <c:pt idx="1">
                  <c:v>19.899999999999999</c:v>
                </c:pt>
                <c:pt idx="2">
                  <c:v>25.4</c:v>
                </c:pt>
                <c:pt idx="3">
                  <c:v>25.5</c:v>
                </c:pt>
                <c:pt idx="4">
                  <c:v>23.6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97-44E0-A2C2-04D14B70EF5A}"/>
            </c:ext>
          </c:extLst>
        </c:ser>
        <c:ser>
          <c:idx val="1"/>
          <c:order val="1"/>
          <c:tx>
            <c:strRef>
              <c:f>'4.1'!$C$4</c:f>
              <c:strCache>
                <c:ptCount val="1"/>
                <c:pt idx="0">
                  <c:v>Andel av samlet antall inkassosaker knyttet til forbruksgjeld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cat>
            <c:strRef>
              <c:f>'4.1'!$A$5:$A$9</c:f>
              <c:strCache>
                <c:ptCount val="5"/>
                <c:pt idx="0">
                  <c:v>18-29 år</c:v>
                </c:pt>
                <c:pt idx="1">
                  <c:v>30-39 år</c:v>
                </c:pt>
                <c:pt idx="2">
                  <c:v>40-49 år</c:v>
                </c:pt>
                <c:pt idx="3">
                  <c:v>50-59 år</c:v>
                </c:pt>
                <c:pt idx="4">
                  <c:v>Over 60 år</c:v>
                </c:pt>
              </c:strCache>
            </c:strRef>
          </c:cat>
          <c:val>
            <c:numRef>
              <c:f>'4.1'!$C$5:$C$9</c:f>
              <c:numCache>
                <c:formatCode>0.0</c:formatCode>
                <c:ptCount val="5"/>
                <c:pt idx="0">
                  <c:v>9.5</c:v>
                </c:pt>
                <c:pt idx="1">
                  <c:v>25</c:v>
                </c:pt>
                <c:pt idx="2">
                  <c:v>26.9</c:v>
                </c:pt>
                <c:pt idx="3">
                  <c:v>21.8</c:v>
                </c:pt>
                <c:pt idx="4">
                  <c:v>16.899999999999999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97-44E0-A2C2-04D14B70E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41790792"/>
        <c:axId val="441794072"/>
      </c:barChart>
      <c:lineChart>
        <c:grouping val="standard"/>
        <c:varyColors val="0"/>
        <c:ser>
          <c:idx val="2"/>
          <c:order val="2"/>
          <c:tx>
            <c:strRef>
              <c:f>'4.1'!$D$4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'4.1'!$A$5:$A$9</c:f>
              <c:strCache>
                <c:ptCount val="5"/>
                <c:pt idx="0">
                  <c:v>18-29 år</c:v>
                </c:pt>
                <c:pt idx="1">
                  <c:v>30-39 år</c:v>
                </c:pt>
                <c:pt idx="2">
                  <c:v>40-49 år</c:v>
                </c:pt>
                <c:pt idx="3">
                  <c:v>50-59 år</c:v>
                </c:pt>
                <c:pt idx="4">
                  <c:v>Over 60 år</c:v>
                </c:pt>
              </c:strCache>
            </c:strRef>
          </c:cat>
          <c:val>
            <c:numRef>
              <c:f>'4.1'!$D$5:$D$9</c:f>
              <c:numCache>
                <c:formatCode>General</c:formatCode>
                <c:ptCount val="5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97-44E0-A2C2-04D14B70E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829504"/>
        <c:axId val="698829832"/>
      </c:lineChart>
      <c:catAx>
        <c:axId val="6988295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98829832"/>
        <c:crosses val="autoZero"/>
        <c:auto val="1"/>
        <c:lblAlgn val="ctr"/>
        <c:lblOffset val="100"/>
        <c:noMultiLvlLbl val="0"/>
      </c:catAx>
      <c:valAx>
        <c:axId val="698829832"/>
        <c:scaling>
          <c:orientation val="minMax"/>
          <c:max val="3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8408941485864562E-2"/>
              <c:y val="2.26360497381476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98829504"/>
        <c:crosses val="autoZero"/>
        <c:crossBetween val="between"/>
      </c:valAx>
      <c:valAx>
        <c:axId val="441794072"/>
        <c:scaling>
          <c:orientation val="minMax"/>
          <c:max val="3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441790792"/>
        <c:crosses val="max"/>
        <c:crossBetween val="between"/>
      </c:valAx>
      <c:catAx>
        <c:axId val="441790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17940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6774386929444471"/>
          <c:y val="0.89374691304835086"/>
          <c:w val="0.57151397495431411"/>
          <c:h val="9.19482163684889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16535B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0D45-4784-97C6-4C6EFFD97005}"/>
              </c:ext>
            </c:extLst>
          </c:dPt>
          <c:dPt>
            <c:idx val="1"/>
            <c:bubble3D val="0"/>
            <c:spPr>
              <a:solidFill>
                <a:srgbClr val="0CA3BC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D45-4784-97C6-4C6EFFD97005}"/>
              </c:ext>
            </c:extLst>
          </c:dPt>
          <c:dPt>
            <c:idx val="2"/>
            <c:bubble3D val="0"/>
            <c:spPr>
              <a:solidFill>
                <a:srgbClr val="9EDAE4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0D45-4784-97C6-4C6EFFD97005}"/>
              </c:ext>
            </c:extLst>
          </c:dPt>
          <c:dPt>
            <c:idx val="3"/>
            <c:bubble3D val="0"/>
            <c:spPr>
              <a:solidFill>
                <a:srgbClr val="E2F4F7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D45-4784-97C6-4C6EFFD97005}"/>
              </c:ext>
            </c:extLst>
          </c:dPt>
          <c:dPt>
            <c:idx val="4"/>
            <c:bubble3D val="0"/>
            <c:spPr>
              <a:solidFill>
                <a:srgbClr val="1890A6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0D45-4784-97C6-4C6EFFD9700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'4.2'!$A$5:$A$9</c:f>
              <c:strCache>
                <c:ptCount val="5"/>
                <c:pt idx="0">
                  <c:v>18-29 år</c:v>
                </c:pt>
                <c:pt idx="1">
                  <c:v>30-39 år</c:v>
                </c:pt>
                <c:pt idx="2">
                  <c:v>40-49 år</c:v>
                </c:pt>
                <c:pt idx="3">
                  <c:v>50-59 år</c:v>
                </c:pt>
                <c:pt idx="4">
                  <c:v>Over 60 år</c:v>
                </c:pt>
              </c:strCache>
            </c:strRef>
          </c:cat>
          <c:val>
            <c:numRef>
              <c:f>'4.2'!$B$5:$B$9</c:f>
              <c:numCache>
                <c:formatCode>0.0\ %</c:formatCode>
                <c:ptCount val="5"/>
                <c:pt idx="0">
                  <c:v>3.2000000000000001E-2</c:v>
                </c:pt>
                <c:pt idx="1">
                  <c:v>0.19900000000000001</c:v>
                </c:pt>
                <c:pt idx="2">
                  <c:v>0.27300000000000002</c:v>
                </c:pt>
                <c:pt idx="3">
                  <c:v>0.25600000000000001</c:v>
                </c:pt>
                <c:pt idx="4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45-4784-97C6-4C6EFFD97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'4.3'!$A$5</c:f>
              <c:strCache>
                <c:ptCount val="1"/>
                <c:pt idx="0">
                  <c:v>Opprinnelig gjeld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strRef>
              <c:f>'4.3'!$B$4:$F$4</c:f>
              <c:strCache>
                <c:ptCount val="5"/>
                <c:pt idx="0">
                  <c:v>18-29 år</c:v>
                </c:pt>
                <c:pt idx="1">
                  <c:v>30-39 år</c:v>
                </c:pt>
                <c:pt idx="2">
                  <c:v>40-49 år</c:v>
                </c:pt>
                <c:pt idx="3">
                  <c:v>50-59 år</c:v>
                </c:pt>
                <c:pt idx="4">
                  <c:v>Over 60 år</c:v>
                </c:pt>
              </c:strCache>
            </c:strRef>
          </c:cat>
          <c:val>
            <c:numRef>
              <c:f>'4.3'!$B$5:$F$5</c:f>
              <c:numCache>
                <c:formatCode>_-* #\ ##0_-;\-* #\ ##0_-;_-* "-"??_-;_-@_-</c:formatCode>
                <c:ptCount val="5"/>
                <c:pt idx="0">
                  <c:v>23107</c:v>
                </c:pt>
                <c:pt idx="1">
                  <c:v>45280</c:v>
                </c:pt>
                <c:pt idx="2">
                  <c:v>55204</c:v>
                </c:pt>
                <c:pt idx="3">
                  <c:v>61476</c:v>
                </c:pt>
                <c:pt idx="4">
                  <c:v>66652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7F-47E5-BA96-2595B860E961}"/>
            </c:ext>
          </c:extLst>
        </c:ser>
        <c:ser>
          <c:idx val="1"/>
          <c:order val="1"/>
          <c:tx>
            <c:strRef>
              <c:f>'4.3'!$A$6</c:f>
              <c:strCache>
                <c:ptCount val="1"/>
                <c:pt idx="0">
                  <c:v>Renter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cat>
            <c:strRef>
              <c:f>'4.3'!$B$4:$F$4</c:f>
              <c:strCache>
                <c:ptCount val="5"/>
                <c:pt idx="0">
                  <c:v>18-29 år</c:v>
                </c:pt>
                <c:pt idx="1">
                  <c:v>30-39 år</c:v>
                </c:pt>
                <c:pt idx="2">
                  <c:v>40-49 år</c:v>
                </c:pt>
                <c:pt idx="3">
                  <c:v>50-59 år</c:v>
                </c:pt>
                <c:pt idx="4">
                  <c:v>Over 60 år</c:v>
                </c:pt>
              </c:strCache>
            </c:strRef>
          </c:cat>
          <c:val>
            <c:numRef>
              <c:f>'4.3'!$B$6:$F$6</c:f>
              <c:numCache>
                <c:formatCode>_-* #\ ##0_-;\-* #\ ##0_-;_-* "-"??_-;_-@_-</c:formatCode>
                <c:ptCount val="5"/>
                <c:pt idx="0">
                  <c:v>8018</c:v>
                </c:pt>
                <c:pt idx="1">
                  <c:v>27230</c:v>
                </c:pt>
                <c:pt idx="2">
                  <c:v>37519</c:v>
                </c:pt>
                <c:pt idx="3">
                  <c:v>45691</c:v>
                </c:pt>
                <c:pt idx="4">
                  <c:v>63528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7F-47E5-BA96-2595B860E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7168496"/>
        <c:axId val="737165544"/>
      </c:barChart>
      <c:catAx>
        <c:axId val="737168496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37165544"/>
        <c:crosses val="autoZero"/>
        <c:auto val="1"/>
        <c:lblAlgn val="ctr"/>
        <c:lblOffset val="100"/>
        <c:noMultiLvlLbl val="0"/>
      </c:catAx>
      <c:valAx>
        <c:axId val="737165544"/>
        <c:scaling>
          <c:orientation val="minMax"/>
          <c:max val="1400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Kroner</a:t>
                </a:r>
              </a:p>
            </c:rich>
          </c:tx>
          <c:layout>
            <c:manualLayout>
              <c:xMode val="edge"/>
              <c:yMode val="edge"/>
              <c:x val="0.51496371527296747"/>
              <c:y val="0.854560555909623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37168496"/>
        <c:crosses val="autoZero"/>
        <c:crossBetween val="between"/>
        <c:majorUnit val="20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066750945465925"/>
          <c:y val="0.8995154978995773"/>
          <c:w val="0.42677275068575282"/>
          <c:h val="7.86206423935911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27594257818359E-2"/>
          <c:y val="0.10371031172791009"/>
          <c:w val="0.86365145185254211"/>
          <c:h val="0.744475025329195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'4.4'!$B$4</c:f>
              <c:strCache>
                <c:ptCount val="1"/>
                <c:pt idx="0">
                  <c:v>Inkassosaker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strRef>
              <c:f>'4.4'!$A$5:$A$9</c:f>
              <c:strCache>
                <c:ptCount val="5"/>
                <c:pt idx="0">
                  <c:v>0 - 9,9%</c:v>
                </c:pt>
                <c:pt idx="1">
                  <c:v>10 - 14,9%</c:v>
                </c:pt>
                <c:pt idx="2">
                  <c:v>15 - 19,9%</c:v>
                </c:pt>
                <c:pt idx="3">
                  <c:v>20 - 24,9%</c:v>
                </c:pt>
                <c:pt idx="4">
                  <c:v>Over 25%</c:v>
                </c:pt>
              </c:strCache>
            </c:strRef>
          </c:cat>
          <c:val>
            <c:numRef>
              <c:f>'4.4'!$B$5:$B$9</c:f>
              <c:numCache>
                <c:formatCode>0.0</c:formatCode>
                <c:ptCount val="5"/>
                <c:pt idx="0">
                  <c:v>5.9</c:v>
                </c:pt>
                <c:pt idx="1">
                  <c:v>26.6</c:v>
                </c:pt>
                <c:pt idx="2">
                  <c:v>28.5</c:v>
                </c:pt>
                <c:pt idx="3">
                  <c:v>35.9</c:v>
                </c:pt>
                <c:pt idx="4">
                  <c:v>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7C-47D0-948C-994622A98F81}"/>
            </c:ext>
          </c:extLst>
        </c:ser>
        <c:ser>
          <c:idx val="1"/>
          <c:order val="1"/>
          <c:tx>
            <c:strRef>
              <c:f>'4.4'!$C$4</c:f>
              <c:strCache>
                <c:ptCount val="1"/>
                <c:pt idx="0">
                  <c:v>Hovedstol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cat>
            <c:strRef>
              <c:f>'4.4'!$A$5:$A$9</c:f>
              <c:strCache>
                <c:ptCount val="5"/>
                <c:pt idx="0">
                  <c:v>0 - 9,9%</c:v>
                </c:pt>
                <c:pt idx="1">
                  <c:v>10 - 14,9%</c:v>
                </c:pt>
                <c:pt idx="2">
                  <c:v>15 - 19,9%</c:v>
                </c:pt>
                <c:pt idx="3">
                  <c:v>20 - 24,9%</c:v>
                </c:pt>
                <c:pt idx="4">
                  <c:v>Over 25%</c:v>
                </c:pt>
              </c:strCache>
            </c:strRef>
          </c:cat>
          <c:val>
            <c:numRef>
              <c:f>'4.4'!$C$5:$C$9</c:f>
              <c:numCache>
                <c:formatCode>0.0</c:formatCode>
                <c:ptCount val="5"/>
                <c:pt idx="0">
                  <c:v>10.5</c:v>
                </c:pt>
                <c:pt idx="1">
                  <c:v>38.299999999999997</c:v>
                </c:pt>
                <c:pt idx="2">
                  <c:v>30.9</c:v>
                </c:pt>
                <c:pt idx="3">
                  <c:v>19.600000000000001</c:v>
                </c:pt>
                <c:pt idx="4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7C-47D0-948C-994622A98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41790792"/>
        <c:axId val="441794072"/>
      </c:barChart>
      <c:lineChart>
        <c:grouping val="standard"/>
        <c:varyColors val="0"/>
        <c:ser>
          <c:idx val="2"/>
          <c:order val="2"/>
          <c:tx>
            <c:strRef>
              <c:f>'4.4'!$D$4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'4.4'!$A$5:$A$9</c:f>
              <c:strCache>
                <c:ptCount val="5"/>
                <c:pt idx="0">
                  <c:v>0 - 9,9%</c:v>
                </c:pt>
                <c:pt idx="1">
                  <c:v>10 - 14,9%</c:v>
                </c:pt>
                <c:pt idx="2">
                  <c:v>15 - 19,9%</c:v>
                </c:pt>
                <c:pt idx="3">
                  <c:v>20 - 24,9%</c:v>
                </c:pt>
                <c:pt idx="4">
                  <c:v>Over 25%</c:v>
                </c:pt>
              </c:strCache>
            </c:strRef>
          </c:cat>
          <c:val>
            <c:numRef>
              <c:f>'4.4'!$D$5:$D$9</c:f>
              <c:numCache>
                <c:formatCode>General</c:formatCode>
                <c:ptCount val="5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7C-47D0-948C-994622A98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829504"/>
        <c:axId val="698829832"/>
      </c:lineChart>
      <c:catAx>
        <c:axId val="6988295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98829832"/>
        <c:crosses val="autoZero"/>
        <c:auto val="1"/>
        <c:lblAlgn val="ctr"/>
        <c:lblOffset val="100"/>
        <c:noMultiLvlLbl val="0"/>
      </c:catAx>
      <c:valAx>
        <c:axId val="698829832"/>
        <c:scaling>
          <c:orientation val="minMax"/>
          <c:max val="4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5779092702169626E-2"/>
              <c:y val="2.26360497381476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98829504"/>
        <c:crosses val="autoZero"/>
        <c:crossBetween val="between"/>
      </c:valAx>
      <c:valAx>
        <c:axId val="441794072"/>
        <c:scaling>
          <c:orientation val="minMax"/>
          <c:max val="4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441790792"/>
        <c:crosses val="max"/>
        <c:crossBetween val="between"/>
      </c:valAx>
      <c:catAx>
        <c:axId val="441790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17940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0462749848576617"/>
          <c:y val="0.90805188207646714"/>
          <c:w val="0.66355868238363691"/>
          <c:h val="9.19482461228454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'4.5'!$B$4</c:f>
              <c:strCache>
                <c:ptCount val="1"/>
                <c:pt idx="0">
                  <c:v>Andel av saker </c:v>
                </c:pt>
              </c:strCache>
            </c:strRef>
          </c:tx>
          <c:dPt>
            <c:idx val="0"/>
            <c:bubble3D val="0"/>
            <c:spPr>
              <a:solidFill>
                <a:srgbClr val="16535B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CA4E-4303-B9A5-CDCAAB7BC41C}"/>
              </c:ext>
            </c:extLst>
          </c:dPt>
          <c:dPt>
            <c:idx val="1"/>
            <c:bubble3D val="0"/>
            <c:spPr>
              <a:solidFill>
                <a:srgbClr val="0CA3BC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A4E-4303-B9A5-CDCAAB7BC41C}"/>
              </c:ext>
            </c:extLst>
          </c:dPt>
          <c:dPt>
            <c:idx val="2"/>
            <c:bubble3D val="0"/>
            <c:spPr>
              <a:solidFill>
                <a:srgbClr val="9EDAE4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CA4E-4303-B9A5-CDCAAB7BC41C}"/>
              </c:ext>
            </c:extLst>
          </c:dPt>
          <c:dPt>
            <c:idx val="3"/>
            <c:bubble3D val="0"/>
            <c:spPr>
              <a:solidFill>
                <a:srgbClr val="E2F4F7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A4E-4303-B9A5-CDCAAB7BC41C}"/>
              </c:ext>
            </c:extLst>
          </c:dPt>
          <c:dPt>
            <c:idx val="4"/>
            <c:bubble3D val="0"/>
            <c:spPr>
              <a:solidFill>
                <a:srgbClr val="1890A6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CA4E-4303-B9A5-CDCAAB7BC41C}"/>
              </c:ext>
            </c:extLst>
          </c:dPt>
          <c:dPt>
            <c:idx val="5"/>
            <c:bubble3D val="0"/>
            <c:spPr>
              <a:solidFill>
                <a:srgbClr val="F75C45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A4E-4303-B9A5-CDCAAB7BC41C}"/>
              </c:ext>
            </c:extLst>
          </c:dPt>
          <c:dLbls>
            <c:dLbl>
              <c:idx val="0"/>
              <c:layout>
                <c:manualLayout>
                  <c:x val="-8.3160083160083165E-3"/>
                  <c:y val="1.662337390352812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4E-4303-B9A5-CDCAAB7BC41C}"/>
                </c:ext>
              </c:extLst>
            </c:dLbl>
            <c:dLbl>
              <c:idx val="1"/>
              <c:layout>
                <c:manualLayout>
                  <c:x val="1.6632016632016633E-2"/>
                  <c:y val="-1.24675304276461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A4E-4303-B9A5-CDCAAB7BC41C}"/>
                </c:ext>
              </c:extLst>
            </c:dLbl>
            <c:dLbl>
              <c:idx val="2"/>
              <c:layout>
                <c:manualLayout>
                  <c:x val="1.386001386001386E-2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4E-4303-B9A5-CDCAAB7BC41C}"/>
                </c:ext>
              </c:extLst>
            </c:dLbl>
            <c:dLbl>
              <c:idx val="3"/>
              <c:layout>
                <c:manualLayout>
                  <c:x val="8.2121127790419132E-3"/>
                  <c:y val="4.6136407217685603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4E-4303-B9A5-CDCAAB7BC41C}"/>
                </c:ext>
              </c:extLst>
            </c:dLbl>
            <c:dLbl>
              <c:idx val="4"/>
              <c:layout>
                <c:manualLayout>
                  <c:x val="-8.3333333333333332E-3"/>
                  <c:y val="-2.30680507497116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4E-4303-B9A5-CDCAAB7BC41C}"/>
                </c:ext>
              </c:extLst>
            </c:dLbl>
            <c:dLbl>
              <c:idx val="5"/>
              <c:layout>
                <c:manualLayout>
                  <c:x val="6.9444444444444392E-2"/>
                  <c:y val="4.61361014994233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A4E-4303-B9A5-CDCAAB7BC4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'4.5'!$A$5:$A$10</c:f>
              <c:strCache>
                <c:ptCount val="4"/>
                <c:pt idx="0">
                  <c:v>0–10 000</c:v>
                </c:pt>
                <c:pt idx="1">
                  <c:v>10 001–50 000</c:v>
                </c:pt>
                <c:pt idx="2">
                  <c:v>50 001–250 000</c:v>
                </c:pt>
                <c:pt idx="3">
                  <c:v>Over 250 000</c:v>
                </c:pt>
              </c:strCache>
            </c:strRef>
          </c:cat>
          <c:val>
            <c:numRef>
              <c:f>'4.5'!$B$5:$B$10</c:f>
              <c:numCache>
                <c:formatCode>0.0\ %</c:formatCode>
                <c:ptCount val="6"/>
                <c:pt idx="0">
                  <c:v>0.22700000000000001</c:v>
                </c:pt>
                <c:pt idx="1">
                  <c:v>0.46500000000000002</c:v>
                </c:pt>
                <c:pt idx="2">
                  <c:v>0.25600000000000001</c:v>
                </c:pt>
                <c:pt idx="3">
                  <c:v>5.0999999999999997E-2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4E-4303-B9A5-CDCAAB7BC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72635639879734371"/>
          <c:y val="0.37171271144898882"/>
          <c:w val="0.19602752358657874"/>
          <c:h val="0.256574577102022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857816642808044E-2"/>
          <c:y val="9.6823010839857032E-2"/>
          <c:w val="0.7670557036509621"/>
          <c:h val="0.818389828247160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'4.6'!$B$4</c:f>
              <c:strCache>
                <c:ptCount val="1"/>
                <c:pt idx="0">
                  <c:v>30.06.2022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strRef>
              <c:f>'4.6'!$A$5:$A$10</c:f>
              <c:strCache>
                <c:ptCount val="6"/>
                <c:pt idx="0">
                  <c:v>0-1 år</c:v>
                </c:pt>
                <c:pt idx="1">
                  <c:v>1-2 år</c:v>
                </c:pt>
                <c:pt idx="2">
                  <c:v>2-3 år</c:v>
                </c:pt>
                <c:pt idx="3">
                  <c:v>3-5 år</c:v>
                </c:pt>
                <c:pt idx="4">
                  <c:v>5-10 år </c:v>
                </c:pt>
                <c:pt idx="5">
                  <c:v>Over 10 år</c:v>
                </c:pt>
              </c:strCache>
            </c:strRef>
          </c:cat>
          <c:val>
            <c:numRef>
              <c:f>'4.6'!$B$5:$B$10</c:f>
              <c:numCache>
                <c:formatCode>0.0</c:formatCode>
                <c:ptCount val="6"/>
                <c:pt idx="0">
                  <c:v>12.7</c:v>
                </c:pt>
                <c:pt idx="1">
                  <c:v>9.1999999999999993</c:v>
                </c:pt>
                <c:pt idx="2">
                  <c:v>13.6</c:v>
                </c:pt>
                <c:pt idx="3">
                  <c:v>26.1</c:v>
                </c:pt>
                <c:pt idx="4">
                  <c:v>24.2</c:v>
                </c:pt>
                <c:pt idx="5">
                  <c:v>14.2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D3-4726-B36C-CCCA6BB07DA2}"/>
            </c:ext>
          </c:extLst>
        </c:ser>
        <c:ser>
          <c:idx val="1"/>
          <c:order val="1"/>
          <c:tx>
            <c:strRef>
              <c:f>'4.6'!$C$4</c:f>
              <c:strCache>
                <c:ptCount val="1"/>
                <c:pt idx="0">
                  <c:v>31.12.2022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cat>
            <c:strRef>
              <c:f>'4.6'!$A$5:$A$10</c:f>
              <c:strCache>
                <c:ptCount val="6"/>
                <c:pt idx="0">
                  <c:v>0-1 år</c:v>
                </c:pt>
                <c:pt idx="1">
                  <c:v>1-2 år</c:v>
                </c:pt>
                <c:pt idx="2">
                  <c:v>2-3 år</c:v>
                </c:pt>
                <c:pt idx="3">
                  <c:v>3-5 år</c:v>
                </c:pt>
                <c:pt idx="4">
                  <c:v>5-10 år </c:v>
                </c:pt>
                <c:pt idx="5">
                  <c:v>Over 10 år</c:v>
                </c:pt>
              </c:strCache>
            </c:strRef>
          </c:cat>
          <c:val>
            <c:numRef>
              <c:f>'4.6'!$C$5:$C$10</c:f>
              <c:numCache>
                <c:formatCode>0.0</c:formatCode>
                <c:ptCount val="6"/>
                <c:pt idx="0">
                  <c:v>13</c:v>
                </c:pt>
                <c:pt idx="1">
                  <c:v>11.4</c:v>
                </c:pt>
                <c:pt idx="2">
                  <c:v>11.8</c:v>
                </c:pt>
                <c:pt idx="3">
                  <c:v>26.3</c:v>
                </c:pt>
                <c:pt idx="4">
                  <c:v>23.4</c:v>
                </c:pt>
                <c:pt idx="5">
                  <c:v>14.2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D3-4726-B36C-CCCA6BB07DA2}"/>
            </c:ext>
          </c:extLst>
        </c:ser>
        <c:ser>
          <c:idx val="2"/>
          <c:order val="2"/>
          <c:tx>
            <c:strRef>
              <c:f>'4.6'!$D$4</c:f>
              <c:strCache>
                <c:ptCount val="1"/>
                <c:pt idx="0">
                  <c:v>30.06.2023</c:v>
                </c:pt>
              </c:strCache>
            </c:strRef>
          </c:tx>
          <c:spPr>
            <a:solidFill>
              <a:srgbClr val="117B8C"/>
            </a:solidFill>
            <a:ln>
              <a:noFill/>
            </a:ln>
            <a:effectLst/>
          </c:spPr>
          <c:invertIfNegative val="0"/>
          <c:cat>
            <c:strRef>
              <c:f>'4.6'!$A$5:$A$10</c:f>
              <c:strCache>
                <c:ptCount val="6"/>
                <c:pt idx="0">
                  <c:v>0-1 år</c:v>
                </c:pt>
                <c:pt idx="1">
                  <c:v>1-2 år</c:v>
                </c:pt>
                <c:pt idx="2">
                  <c:v>2-3 år</c:v>
                </c:pt>
                <c:pt idx="3">
                  <c:v>3-5 år</c:v>
                </c:pt>
                <c:pt idx="4">
                  <c:v>5-10 år </c:v>
                </c:pt>
                <c:pt idx="5">
                  <c:v>Over 10 år</c:v>
                </c:pt>
              </c:strCache>
            </c:strRef>
          </c:cat>
          <c:val>
            <c:numRef>
              <c:f>'4.6'!$D$5:$D$10</c:f>
              <c:numCache>
                <c:formatCode>0.0</c:formatCode>
                <c:ptCount val="6"/>
                <c:pt idx="0">
                  <c:v>14.6</c:v>
                </c:pt>
                <c:pt idx="1">
                  <c:v>10.4</c:v>
                </c:pt>
                <c:pt idx="2">
                  <c:v>10.3</c:v>
                </c:pt>
                <c:pt idx="3">
                  <c:v>24.3</c:v>
                </c:pt>
                <c:pt idx="4">
                  <c:v>26.3</c:v>
                </c:pt>
                <c:pt idx="5">
                  <c:v>14.1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D3-4726-B36C-CCCA6BB07DA2}"/>
            </c:ext>
          </c:extLst>
        </c:ser>
        <c:ser>
          <c:idx val="3"/>
          <c:order val="3"/>
          <c:tx>
            <c:strRef>
              <c:f>'4.6'!$E$4</c:f>
              <c:strCache>
                <c:ptCount val="1"/>
                <c:pt idx="0">
                  <c:v>31.12.2023</c:v>
                </c:pt>
              </c:strCache>
            </c:strRef>
          </c:tx>
          <c:spPr>
            <a:solidFill>
              <a:srgbClr val="9EDAE4"/>
            </a:solidFill>
            <a:ln>
              <a:noFill/>
            </a:ln>
            <a:effectLst/>
          </c:spPr>
          <c:invertIfNegative val="0"/>
          <c:cat>
            <c:strRef>
              <c:f>'4.6'!$A$5:$A$10</c:f>
              <c:strCache>
                <c:ptCount val="6"/>
                <c:pt idx="0">
                  <c:v>0-1 år</c:v>
                </c:pt>
                <c:pt idx="1">
                  <c:v>1-2 år</c:v>
                </c:pt>
                <c:pt idx="2">
                  <c:v>2-3 år</c:v>
                </c:pt>
                <c:pt idx="3">
                  <c:v>3-5 år</c:v>
                </c:pt>
                <c:pt idx="4">
                  <c:v>5-10 år </c:v>
                </c:pt>
                <c:pt idx="5">
                  <c:v>Over 10 år</c:v>
                </c:pt>
              </c:strCache>
            </c:strRef>
          </c:cat>
          <c:val>
            <c:numRef>
              <c:f>'4.6'!$E$5:$E$10</c:f>
              <c:numCache>
                <c:formatCode>0.0</c:formatCode>
                <c:ptCount val="6"/>
                <c:pt idx="0">
                  <c:v>14.1</c:v>
                </c:pt>
                <c:pt idx="1">
                  <c:v>9.9</c:v>
                </c:pt>
                <c:pt idx="2">
                  <c:v>8.5</c:v>
                </c:pt>
                <c:pt idx="3">
                  <c:v>22.4</c:v>
                </c:pt>
                <c:pt idx="4">
                  <c:v>30.4</c:v>
                </c:pt>
                <c:pt idx="5">
                  <c:v>14.6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9D3-4726-B36C-CCCA6BB07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20380904"/>
        <c:axId val="820379264"/>
      </c:barChart>
      <c:lineChart>
        <c:grouping val="standard"/>
        <c:varyColors val="0"/>
        <c:ser>
          <c:idx val="4"/>
          <c:order val="4"/>
          <c:tx>
            <c:strRef>
              <c:f>'4.6'!$F$4</c:f>
              <c:strCache>
                <c:ptCount val="1"/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'4.6'!$A$5:$A$10</c:f>
              <c:strCache>
                <c:ptCount val="6"/>
                <c:pt idx="0">
                  <c:v>0-1 år</c:v>
                </c:pt>
                <c:pt idx="1">
                  <c:v>1-2 år</c:v>
                </c:pt>
                <c:pt idx="2">
                  <c:v>2-3 år</c:v>
                </c:pt>
                <c:pt idx="3">
                  <c:v>3-5 år</c:v>
                </c:pt>
                <c:pt idx="4">
                  <c:v>5-10 år </c:v>
                </c:pt>
                <c:pt idx="5">
                  <c:v>Over 10 år</c:v>
                </c:pt>
              </c:strCache>
            </c:strRef>
          </c:cat>
          <c:val>
            <c:numRef>
              <c:f>'4.6'!$F$5:$F$10</c:f>
              <c:numCache>
                <c:formatCode>General</c:formatCode>
                <c:ptCount val="6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9D3-4726-B36C-CCCA6BB07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1596544"/>
        <c:axId val="821595888"/>
      </c:lineChart>
      <c:catAx>
        <c:axId val="8215965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21595888"/>
        <c:crosses val="autoZero"/>
        <c:auto val="1"/>
        <c:lblAlgn val="ctr"/>
        <c:lblOffset val="100"/>
        <c:noMultiLvlLbl val="0"/>
      </c:catAx>
      <c:valAx>
        <c:axId val="821595888"/>
        <c:scaling>
          <c:orientation val="minMax"/>
          <c:max val="3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2069410223572909E-2"/>
              <c:y val="1.7370963007764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21596544"/>
        <c:crosses val="autoZero"/>
        <c:crossBetween val="between"/>
      </c:valAx>
      <c:valAx>
        <c:axId val="820379264"/>
        <c:scaling>
          <c:orientation val="minMax"/>
          <c:max val="3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20380904"/>
        <c:crosses val="max"/>
        <c:crossBetween val="between"/>
      </c:valAx>
      <c:catAx>
        <c:axId val="820380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03792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53707471734978E-2"/>
          <c:y val="8.4309948367882553E-2"/>
          <c:w val="0.9109258505653004"/>
          <c:h val="0.65254790198798662"/>
        </c:manualLayout>
      </c:layout>
      <c:lineChart>
        <c:grouping val="standard"/>
        <c:varyColors val="0"/>
        <c:ser>
          <c:idx val="3"/>
          <c:order val="0"/>
          <c:tx>
            <c:strRef>
              <c:f>'2.2'!$A$7</c:f>
              <c:strCache>
                <c:ptCount val="1"/>
                <c:pt idx="0">
                  <c:v>Nedbetalingslån</c:v>
                </c:pt>
              </c:strCache>
            </c:strRef>
          </c:tx>
          <c:marker>
            <c:symbol val="none"/>
          </c:marker>
          <c:cat>
            <c:numRef>
              <c:f>'2.2'!$B$6:$O$6</c:f>
              <c:numCache>
                <c:formatCode>dd/mm/yy;@</c:formatCode>
                <c:ptCount val="14"/>
                <c:pt idx="0">
                  <c:v>44196</c:v>
                </c:pt>
                <c:pt idx="1">
                  <c:v>44286</c:v>
                </c:pt>
                <c:pt idx="2">
                  <c:v>44377</c:v>
                </c:pt>
                <c:pt idx="3">
                  <c:v>44469</c:v>
                </c:pt>
                <c:pt idx="4">
                  <c:v>44561</c:v>
                </c:pt>
                <c:pt idx="5">
                  <c:v>44651</c:v>
                </c:pt>
                <c:pt idx="6">
                  <c:v>44742</c:v>
                </c:pt>
                <c:pt idx="7">
                  <c:v>44834</c:v>
                </c:pt>
                <c:pt idx="8">
                  <c:v>44926</c:v>
                </c:pt>
                <c:pt idx="9">
                  <c:v>45016</c:v>
                </c:pt>
                <c:pt idx="10">
                  <c:v>45107</c:v>
                </c:pt>
                <c:pt idx="11">
                  <c:v>45199</c:v>
                </c:pt>
                <c:pt idx="12">
                  <c:v>45291</c:v>
                </c:pt>
                <c:pt idx="13">
                  <c:v>45382</c:v>
                </c:pt>
              </c:numCache>
            </c:numRef>
          </c:cat>
          <c:val>
            <c:numRef>
              <c:f>'2.2'!$B$7:$O$7</c:f>
              <c:numCache>
                <c:formatCode>0.0</c:formatCode>
                <c:ptCount val="14"/>
                <c:pt idx="0">
                  <c:v>-7.9232368534528295</c:v>
                </c:pt>
                <c:pt idx="1">
                  <c:v>-12.80009172702985</c:v>
                </c:pt>
                <c:pt idx="2">
                  <c:v>-13.05994271733605</c:v>
                </c:pt>
                <c:pt idx="3">
                  <c:v>-13.165602530512174</c:v>
                </c:pt>
                <c:pt idx="4">
                  <c:v>-12.700293493645233</c:v>
                </c:pt>
                <c:pt idx="5">
                  <c:v>-6.9567960053293803</c:v>
                </c:pt>
                <c:pt idx="6">
                  <c:v>-8.979767653419394</c:v>
                </c:pt>
                <c:pt idx="7">
                  <c:v>-9.6287107970093491</c:v>
                </c:pt>
                <c:pt idx="8">
                  <c:v>-5.0048751113749974</c:v>
                </c:pt>
                <c:pt idx="9">
                  <c:v>-4.5290858979581508</c:v>
                </c:pt>
                <c:pt idx="10">
                  <c:v>0.30366382701415517</c:v>
                </c:pt>
                <c:pt idx="11">
                  <c:v>3.6158191448539503</c:v>
                </c:pt>
                <c:pt idx="12">
                  <c:v>3.1531741413866987</c:v>
                </c:pt>
                <c:pt idx="13">
                  <c:v>2.7274528187683651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350-4FB8-AAD2-08B370DD4779}"/>
            </c:ext>
          </c:extLst>
        </c:ser>
        <c:ser>
          <c:idx val="4"/>
          <c:order val="1"/>
          <c:tx>
            <c:strRef>
              <c:f>'2.2'!$A$8</c:f>
              <c:strCache>
                <c:ptCount val="1"/>
                <c:pt idx="0">
                  <c:v>Rammekreditter</c:v>
                </c:pt>
              </c:strCache>
            </c:strRef>
          </c:tx>
          <c:marker>
            <c:symbol val="none"/>
          </c:marker>
          <c:cat>
            <c:numRef>
              <c:f>'2.2'!$B$6:$O$6</c:f>
              <c:numCache>
                <c:formatCode>dd/mm/yy;@</c:formatCode>
                <c:ptCount val="14"/>
                <c:pt idx="0">
                  <c:v>44196</c:v>
                </c:pt>
                <c:pt idx="1">
                  <c:v>44286</c:v>
                </c:pt>
                <c:pt idx="2">
                  <c:v>44377</c:v>
                </c:pt>
                <c:pt idx="3">
                  <c:v>44469</c:v>
                </c:pt>
                <c:pt idx="4">
                  <c:v>44561</c:v>
                </c:pt>
                <c:pt idx="5">
                  <c:v>44651</c:v>
                </c:pt>
                <c:pt idx="6">
                  <c:v>44742</c:v>
                </c:pt>
                <c:pt idx="7">
                  <c:v>44834</c:v>
                </c:pt>
                <c:pt idx="8">
                  <c:v>44926</c:v>
                </c:pt>
                <c:pt idx="9">
                  <c:v>45016</c:v>
                </c:pt>
                <c:pt idx="10">
                  <c:v>45107</c:v>
                </c:pt>
                <c:pt idx="11">
                  <c:v>45199</c:v>
                </c:pt>
                <c:pt idx="12">
                  <c:v>45291</c:v>
                </c:pt>
                <c:pt idx="13">
                  <c:v>45382</c:v>
                </c:pt>
              </c:numCache>
            </c:numRef>
          </c:cat>
          <c:val>
            <c:numRef>
              <c:f>'2.2'!$B$8:$O$8</c:f>
              <c:numCache>
                <c:formatCode>0.0</c:formatCode>
                <c:ptCount val="14"/>
                <c:pt idx="0">
                  <c:v>-11.416137323788108</c:v>
                </c:pt>
                <c:pt idx="1">
                  <c:v>-13.137452587837368</c:v>
                </c:pt>
                <c:pt idx="2">
                  <c:v>-8.0848038510157316</c:v>
                </c:pt>
                <c:pt idx="3">
                  <c:v>-5.9714196823189631</c:v>
                </c:pt>
                <c:pt idx="4">
                  <c:v>-9.4433463940028854</c:v>
                </c:pt>
                <c:pt idx="5">
                  <c:v>-5.1323964197442571</c:v>
                </c:pt>
                <c:pt idx="6">
                  <c:v>-6.3609468612278839</c:v>
                </c:pt>
                <c:pt idx="7">
                  <c:v>-6.3725278480767216</c:v>
                </c:pt>
                <c:pt idx="8">
                  <c:v>-6.2401735176185253</c:v>
                </c:pt>
                <c:pt idx="9">
                  <c:v>-3.3040018447974542</c:v>
                </c:pt>
                <c:pt idx="10">
                  <c:v>-5.6689913720399137</c:v>
                </c:pt>
                <c:pt idx="11">
                  <c:v>-2.0357185288062403</c:v>
                </c:pt>
                <c:pt idx="12">
                  <c:v>-0.26653745081393598</c:v>
                </c:pt>
                <c:pt idx="13">
                  <c:v>-0.42106407202399998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350-4FB8-AAD2-08B370DD4779}"/>
            </c:ext>
          </c:extLst>
        </c:ser>
        <c:ser>
          <c:idx val="5"/>
          <c:order val="2"/>
          <c:spPr>
            <a:ln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</a:ln>
          </c:spPr>
          <c:marker>
            <c:symbol val="none"/>
          </c:marker>
          <c:cat>
            <c:numRef>
              <c:f>'2.2'!$B$6:$O$6</c:f>
              <c:numCache>
                <c:formatCode>dd/mm/yy;@</c:formatCode>
                <c:ptCount val="14"/>
                <c:pt idx="0">
                  <c:v>44196</c:v>
                </c:pt>
                <c:pt idx="1">
                  <c:v>44286</c:v>
                </c:pt>
                <c:pt idx="2">
                  <c:v>44377</c:v>
                </c:pt>
                <c:pt idx="3">
                  <c:v>44469</c:v>
                </c:pt>
                <c:pt idx="4">
                  <c:v>44561</c:v>
                </c:pt>
                <c:pt idx="5">
                  <c:v>44651</c:v>
                </c:pt>
                <c:pt idx="6">
                  <c:v>44742</c:v>
                </c:pt>
                <c:pt idx="7">
                  <c:v>44834</c:v>
                </c:pt>
                <c:pt idx="8">
                  <c:v>44926</c:v>
                </c:pt>
                <c:pt idx="9">
                  <c:v>45016</c:v>
                </c:pt>
                <c:pt idx="10">
                  <c:v>45107</c:v>
                </c:pt>
                <c:pt idx="11">
                  <c:v>45199</c:v>
                </c:pt>
                <c:pt idx="12">
                  <c:v>45291</c:v>
                </c:pt>
                <c:pt idx="13">
                  <c:v>45382</c:v>
                </c:pt>
              </c:numCache>
            </c:numRef>
          </c:cat>
          <c:val>
            <c:numRef>
              <c:f>'2.2'!$B$9:$O$9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350-4FB8-AAD2-08B370DD4779}"/>
            </c:ext>
          </c:extLst>
        </c:ser>
        <c:ser>
          <c:idx val="0"/>
          <c:order val="3"/>
          <c:tx>
            <c:strRef>
              <c:f>'2.2'!$A$7</c:f>
              <c:strCache>
                <c:ptCount val="1"/>
                <c:pt idx="0">
                  <c:v>Nedbetalingslån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'2.2'!$B$6:$O$6</c:f>
              <c:numCache>
                <c:formatCode>dd/mm/yy;@</c:formatCode>
                <c:ptCount val="14"/>
                <c:pt idx="0">
                  <c:v>44196</c:v>
                </c:pt>
                <c:pt idx="1">
                  <c:v>44286</c:v>
                </c:pt>
                <c:pt idx="2">
                  <c:v>44377</c:v>
                </c:pt>
                <c:pt idx="3">
                  <c:v>44469</c:v>
                </c:pt>
                <c:pt idx="4">
                  <c:v>44561</c:v>
                </c:pt>
                <c:pt idx="5">
                  <c:v>44651</c:v>
                </c:pt>
                <c:pt idx="6">
                  <c:v>44742</c:v>
                </c:pt>
                <c:pt idx="7">
                  <c:v>44834</c:v>
                </c:pt>
                <c:pt idx="8">
                  <c:v>44926</c:v>
                </c:pt>
                <c:pt idx="9">
                  <c:v>45016</c:v>
                </c:pt>
                <c:pt idx="10">
                  <c:v>45107</c:v>
                </c:pt>
                <c:pt idx="11">
                  <c:v>45199</c:v>
                </c:pt>
                <c:pt idx="12">
                  <c:v>45291</c:v>
                </c:pt>
                <c:pt idx="13">
                  <c:v>45382</c:v>
                </c:pt>
              </c:numCache>
            </c:numRef>
          </c:cat>
          <c:val>
            <c:numRef>
              <c:f>'2.2'!$B$7:$O$7</c:f>
              <c:numCache>
                <c:formatCode>0.0</c:formatCode>
                <c:ptCount val="14"/>
                <c:pt idx="0">
                  <c:v>-7.9232368534528295</c:v>
                </c:pt>
                <c:pt idx="1">
                  <c:v>-12.80009172702985</c:v>
                </c:pt>
                <c:pt idx="2">
                  <c:v>-13.05994271733605</c:v>
                </c:pt>
                <c:pt idx="3">
                  <c:v>-13.165602530512174</c:v>
                </c:pt>
                <c:pt idx="4">
                  <c:v>-12.700293493645233</c:v>
                </c:pt>
                <c:pt idx="5">
                  <c:v>-6.9567960053293803</c:v>
                </c:pt>
                <c:pt idx="6">
                  <c:v>-8.979767653419394</c:v>
                </c:pt>
                <c:pt idx="7">
                  <c:v>-9.6287107970093491</c:v>
                </c:pt>
                <c:pt idx="8">
                  <c:v>-5.0048751113749974</c:v>
                </c:pt>
                <c:pt idx="9">
                  <c:v>-4.5290858979581508</c:v>
                </c:pt>
                <c:pt idx="10">
                  <c:v>0.30366382701415517</c:v>
                </c:pt>
                <c:pt idx="11">
                  <c:v>3.6158191448539503</c:v>
                </c:pt>
                <c:pt idx="12">
                  <c:v>3.1531741413866987</c:v>
                </c:pt>
                <c:pt idx="13">
                  <c:v>2.7274528187683651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50-4FB8-AAD2-08B370DD4779}"/>
            </c:ext>
          </c:extLst>
        </c:ser>
        <c:ser>
          <c:idx val="1"/>
          <c:order val="4"/>
          <c:tx>
            <c:strRef>
              <c:f>'2.2'!$A$8</c:f>
              <c:strCache>
                <c:ptCount val="1"/>
                <c:pt idx="0">
                  <c:v>Rammekreditter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'2.2'!$B$6:$O$6</c:f>
              <c:numCache>
                <c:formatCode>dd/mm/yy;@</c:formatCode>
                <c:ptCount val="14"/>
                <c:pt idx="0">
                  <c:v>44196</c:v>
                </c:pt>
                <c:pt idx="1">
                  <c:v>44286</c:v>
                </c:pt>
                <c:pt idx="2">
                  <c:v>44377</c:v>
                </c:pt>
                <c:pt idx="3">
                  <c:v>44469</c:v>
                </c:pt>
                <c:pt idx="4">
                  <c:v>44561</c:v>
                </c:pt>
                <c:pt idx="5">
                  <c:v>44651</c:v>
                </c:pt>
                <c:pt idx="6">
                  <c:v>44742</c:v>
                </c:pt>
                <c:pt idx="7">
                  <c:v>44834</c:v>
                </c:pt>
                <c:pt idx="8">
                  <c:v>44926</c:v>
                </c:pt>
                <c:pt idx="9">
                  <c:v>45016</c:v>
                </c:pt>
                <c:pt idx="10">
                  <c:v>45107</c:v>
                </c:pt>
                <c:pt idx="11">
                  <c:v>45199</c:v>
                </c:pt>
                <c:pt idx="12">
                  <c:v>45291</c:v>
                </c:pt>
                <c:pt idx="13">
                  <c:v>45382</c:v>
                </c:pt>
              </c:numCache>
            </c:numRef>
          </c:cat>
          <c:val>
            <c:numRef>
              <c:f>'2.2'!$B$8:$O$8</c:f>
              <c:numCache>
                <c:formatCode>0.0</c:formatCode>
                <c:ptCount val="14"/>
                <c:pt idx="0">
                  <c:v>-11.416137323788108</c:v>
                </c:pt>
                <c:pt idx="1">
                  <c:v>-13.137452587837368</c:v>
                </c:pt>
                <c:pt idx="2">
                  <c:v>-8.0848038510157316</c:v>
                </c:pt>
                <c:pt idx="3">
                  <c:v>-5.9714196823189631</c:v>
                </c:pt>
                <c:pt idx="4">
                  <c:v>-9.4433463940028854</c:v>
                </c:pt>
                <c:pt idx="5">
                  <c:v>-5.1323964197442571</c:v>
                </c:pt>
                <c:pt idx="6">
                  <c:v>-6.3609468612278839</c:v>
                </c:pt>
                <c:pt idx="7">
                  <c:v>-6.3725278480767216</c:v>
                </c:pt>
                <c:pt idx="8">
                  <c:v>-6.2401735176185253</c:v>
                </c:pt>
                <c:pt idx="9">
                  <c:v>-3.3040018447974542</c:v>
                </c:pt>
                <c:pt idx="10">
                  <c:v>-5.6689913720399137</c:v>
                </c:pt>
                <c:pt idx="11">
                  <c:v>-2.0357185288062403</c:v>
                </c:pt>
                <c:pt idx="12">
                  <c:v>-0.26653745081393598</c:v>
                </c:pt>
                <c:pt idx="13">
                  <c:v>-0.42106407202399998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350-4FB8-AAD2-08B370DD47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8052848"/>
        <c:axId val="598054288"/>
      </c:lineChart>
      <c:lineChart>
        <c:grouping val="standard"/>
        <c:varyColors val="0"/>
        <c:ser>
          <c:idx val="2"/>
          <c:order val="5"/>
          <c:spPr>
            <a:ln w="28575" cap="rnd">
              <a:solidFill>
                <a:schemeClr val="tx1">
                  <a:alpha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'2.2'!$B$6:$O$6</c:f>
              <c:numCache>
                <c:formatCode>dd/mm/yy;@</c:formatCode>
                <c:ptCount val="14"/>
                <c:pt idx="0">
                  <c:v>44196</c:v>
                </c:pt>
                <c:pt idx="1">
                  <c:v>44286</c:v>
                </c:pt>
                <c:pt idx="2">
                  <c:v>44377</c:v>
                </c:pt>
                <c:pt idx="3">
                  <c:v>44469</c:v>
                </c:pt>
                <c:pt idx="4">
                  <c:v>44561</c:v>
                </c:pt>
                <c:pt idx="5">
                  <c:v>44651</c:v>
                </c:pt>
                <c:pt idx="6">
                  <c:v>44742</c:v>
                </c:pt>
                <c:pt idx="7">
                  <c:v>44834</c:v>
                </c:pt>
                <c:pt idx="8">
                  <c:v>44926</c:v>
                </c:pt>
                <c:pt idx="9">
                  <c:v>45016</c:v>
                </c:pt>
                <c:pt idx="10">
                  <c:v>45107</c:v>
                </c:pt>
                <c:pt idx="11">
                  <c:v>45199</c:v>
                </c:pt>
                <c:pt idx="12">
                  <c:v>45291</c:v>
                </c:pt>
                <c:pt idx="13">
                  <c:v>45382</c:v>
                </c:pt>
              </c:numCache>
            </c:numRef>
          </c:cat>
          <c:val>
            <c:numRef>
              <c:f>'2.2'!$B$9:$O$9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350-4FB8-AAD2-08B370DD47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897167"/>
        <c:axId val="125903887"/>
      </c:lineChart>
      <c:catAx>
        <c:axId val="5980528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1.2737336063454577E-2"/>
              <c:y val="1.0100711815868722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dd/mm/yy;@" sourceLinked="0"/>
        <c:majorTickMark val="in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598054288"/>
        <c:crossesAt val="-16"/>
        <c:auto val="0"/>
        <c:lblAlgn val="ctr"/>
        <c:lblOffset val="100"/>
        <c:tickLblSkip val="1"/>
        <c:noMultiLvlLbl val="0"/>
      </c:catAx>
      <c:valAx>
        <c:axId val="598054288"/>
        <c:scaling>
          <c:orientation val="minMax"/>
          <c:max val="4"/>
        </c:scaling>
        <c:delete val="0"/>
        <c:axPos val="l"/>
        <c:numFmt formatCode="0.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598052848"/>
        <c:crosses val="autoZero"/>
        <c:crossBetween val="midCat"/>
      </c:valAx>
      <c:valAx>
        <c:axId val="125903887"/>
        <c:scaling>
          <c:orientation val="minMax"/>
          <c:max val="4"/>
          <c:min val="-16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5897167"/>
        <c:crosses val="max"/>
        <c:crossBetween val="between"/>
      </c:valAx>
      <c:dateAx>
        <c:axId val="125897167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125903887"/>
        <c:crosses val="autoZero"/>
        <c:auto val="1"/>
        <c:lblOffset val="100"/>
        <c:baseTimeUnit val="months"/>
      </c:dateAx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16535B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6241-42C1-BDA8-0AD0B5F09F2E}"/>
              </c:ext>
            </c:extLst>
          </c:dPt>
          <c:dPt>
            <c:idx val="1"/>
            <c:bubble3D val="0"/>
            <c:spPr>
              <a:solidFill>
                <a:srgbClr val="0CA3BC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6241-42C1-BDA8-0AD0B5F09F2E}"/>
              </c:ext>
            </c:extLst>
          </c:dPt>
          <c:dPt>
            <c:idx val="2"/>
            <c:bubble3D val="0"/>
            <c:spPr>
              <a:solidFill>
                <a:srgbClr val="9EDAE4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6241-42C1-BDA8-0AD0B5F09F2E}"/>
              </c:ext>
            </c:extLst>
          </c:dPt>
          <c:dPt>
            <c:idx val="3"/>
            <c:bubble3D val="0"/>
            <c:spPr>
              <a:solidFill>
                <a:srgbClr val="E2F4F7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6241-42C1-BDA8-0AD0B5F09F2E}"/>
              </c:ext>
            </c:extLst>
          </c:dPt>
          <c:dPt>
            <c:idx val="4"/>
            <c:bubble3D val="0"/>
            <c:spPr>
              <a:solidFill>
                <a:srgbClr val="1890A6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6241-42C1-BDA8-0AD0B5F09F2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'4.7'!$A$5:$A$9</c:f>
              <c:strCache>
                <c:ptCount val="5"/>
                <c:pt idx="0">
                  <c:v>18-29 år</c:v>
                </c:pt>
                <c:pt idx="1">
                  <c:v>30-39 år</c:v>
                </c:pt>
                <c:pt idx="2">
                  <c:v>40-49 år</c:v>
                </c:pt>
                <c:pt idx="3">
                  <c:v>50-59 år</c:v>
                </c:pt>
                <c:pt idx="4">
                  <c:v>Over 60 år</c:v>
                </c:pt>
              </c:strCache>
            </c:strRef>
          </c:cat>
          <c:val>
            <c:numRef>
              <c:f>'4.7'!$B$5:$B$9</c:f>
              <c:numCache>
                <c:formatCode>0.0\ %</c:formatCode>
                <c:ptCount val="5"/>
                <c:pt idx="0">
                  <c:v>8.4000000000000005E-2</c:v>
                </c:pt>
                <c:pt idx="1">
                  <c:v>0.23599999999999999</c:v>
                </c:pt>
                <c:pt idx="2">
                  <c:v>0.27200000000000002</c:v>
                </c:pt>
                <c:pt idx="3">
                  <c:v>0.23400000000000001</c:v>
                </c:pt>
                <c:pt idx="4">
                  <c:v>0.17399999999999999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6241-42C1-BDA8-0AD0B5F09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769937543069025E-2"/>
          <c:y val="0.1306560805145216"/>
          <c:w val="0.85909180403180818"/>
          <c:h val="0.58144883931609626"/>
        </c:manualLayout>
      </c:layout>
      <c:lineChart>
        <c:grouping val="standard"/>
        <c:varyColors val="0"/>
        <c:ser>
          <c:idx val="0"/>
          <c:order val="0"/>
          <c:tx>
            <c:v>Kreditteksponering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'2.3'!$A$5:$A$41</c:f>
              <c:numCache>
                <c:formatCode>m/d/yyyy</c:formatCode>
                <c:ptCount val="37"/>
                <c:pt idx="0">
                  <c:v>43799</c:v>
                </c:pt>
                <c:pt idx="1">
                  <c:v>43830</c:v>
                </c:pt>
                <c:pt idx="2">
                  <c:v>43861</c:v>
                </c:pt>
                <c:pt idx="3">
                  <c:v>43890</c:v>
                </c:pt>
                <c:pt idx="4">
                  <c:v>43921</c:v>
                </c:pt>
                <c:pt idx="5">
                  <c:v>43951</c:v>
                </c:pt>
                <c:pt idx="6">
                  <c:v>43982</c:v>
                </c:pt>
                <c:pt idx="7">
                  <c:v>44012</c:v>
                </c:pt>
                <c:pt idx="8">
                  <c:v>44043</c:v>
                </c:pt>
                <c:pt idx="9">
                  <c:v>44073</c:v>
                </c:pt>
                <c:pt idx="10">
                  <c:v>44101</c:v>
                </c:pt>
                <c:pt idx="11">
                  <c:v>44135</c:v>
                </c:pt>
                <c:pt idx="12">
                  <c:v>44165</c:v>
                </c:pt>
                <c:pt idx="13">
                  <c:v>44196</c:v>
                </c:pt>
                <c:pt idx="14">
                  <c:v>44227</c:v>
                </c:pt>
                <c:pt idx="15">
                  <c:v>44255</c:v>
                </c:pt>
                <c:pt idx="16">
                  <c:v>44286</c:v>
                </c:pt>
                <c:pt idx="17">
                  <c:v>44316</c:v>
                </c:pt>
                <c:pt idx="18">
                  <c:v>44347</c:v>
                </c:pt>
                <c:pt idx="19">
                  <c:v>44377</c:v>
                </c:pt>
                <c:pt idx="20">
                  <c:v>44408</c:v>
                </c:pt>
                <c:pt idx="21">
                  <c:v>44439</c:v>
                </c:pt>
                <c:pt idx="22">
                  <c:v>44469</c:v>
                </c:pt>
                <c:pt idx="23">
                  <c:v>44500</c:v>
                </c:pt>
                <c:pt idx="24">
                  <c:v>44530</c:v>
                </c:pt>
                <c:pt idx="25">
                  <c:v>44561</c:v>
                </c:pt>
                <c:pt idx="26">
                  <c:v>44592</c:v>
                </c:pt>
                <c:pt idx="27">
                  <c:v>44620</c:v>
                </c:pt>
                <c:pt idx="28">
                  <c:v>44651</c:v>
                </c:pt>
                <c:pt idx="29">
                  <c:v>44742</c:v>
                </c:pt>
                <c:pt idx="30">
                  <c:v>44834</c:v>
                </c:pt>
                <c:pt idx="31">
                  <c:v>44926</c:v>
                </c:pt>
                <c:pt idx="32">
                  <c:v>45016</c:v>
                </c:pt>
                <c:pt idx="33">
                  <c:v>45107</c:v>
                </c:pt>
                <c:pt idx="34">
                  <c:v>45199</c:v>
                </c:pt>
                <c:pt idx="35">
                  <c:v>45291</c:v>
                </c:pt>
                <c:pt idx="36">
                  <c:v>45382</c:v>
                </c:pt>
              </c:numCache>
            </c:numRef>
          </c:cat>
          <c:val>
            <c:numLit>
              <c:formatCode>General</c:formatCode>
              <c:ptCount val="37"/>
              <c:pt idx="0">
                <c:v>278.63767505599998</c:v>
              </c:pt>
              <c:pt idx="1">
                <c:v>277.89819869899998</c:v>
              </c:pt>
              <c:pt idx="2">
                <c:v>274.94023425799998</c:v>
              </c:pt>
              <c:pt idx="3">
                <c:v>275.65743129700002</c:v>
              </c:pt>
              <c:pt idx="4">
                <c:v>273.18272761600002</c:v>
              </c:pt>
              <c:pt idx="5">
                <c:v>268.50061553699999</c:v>
              </c:pt>
              <c:pt idx="6">
                <c:v>268.85673684400001</c:v>
              </c:pt>
              <c:pt idx="7">
                <c:v>268.45204364</c:v>
              </c:pt>
              <c:pt idx="8">
                <c:v>267.62347275399998</c:v>
              </c:pt>
              <c:pt idx="9">
                <c:v>267.80402974899999</c:v>
              </c:pt>
              <c:pt idx="10">
                <c:v>266.39007327399997</c:v>
              </c:pt>
              <c:pt idx="11">
                <c:v>265.44292155599999</c:v>
              </c:pt>
              <c:pt idx="12">
                <c:v>264.51687712500001</c:v>
              </c:pt>
              <c:pt idx="13">
                <c:v>259.28692065899997</c:v>
              </c:pt>
              <c:pt idx="14">
                <c:v>255.43793350300001</c:v>
              </c:pt>
              <c:pt idx="15">
                <c:v>253.95019577100001</c:v>
              </c:pt>
              <c:pt idx="16">
                <c:v>253.19501827600001</c:v>
              </c:pt>
              <c:pt idx="17">
                <c:v>251.825678391</c:v>
              </c:pt>
              <c:pt idx="18">
                <c:v>251.28705310000001</c:v>
              </c:pt>
              <c:pt idx="19">
                <c:v>251.322403729</c:v>
              </c:pt>
              <c:pt idx="20">
                <c:v>250.74038728900001</c:v>
              </c:pt>
              <c:pt idx="21">
                <c:v>250.52351558699999</c:v>
              </c:pt>
              <c:pt idx="22">
                <c:v>247.87320538700001</c:v>
              </c:pt>
              <c:pt idx="23">
                <c:v>247.55793083899999</c:v>
              </c:pt>
              <c:pt idx="24">
                <c:v>247.422623872</c:v>
              </c:pt>
              <c:pt idx="25">
                <c:v>246.963380747</c:v>
              </c:pt>
              <c:pt idx="26">
                <c:v>246.36848512200001</c:v>
              </c:pt>
              <c:pt idx="27">
                <c:v>245.91323323399999</c:v>
              </c:pt>
              <c:pt idx="28">
                <c:v>245.19215393600001</c:v>
              </c:pt>
              <c:pt idx="29">
                <c:v>249.991072836</c:v>
              </c:pt>
              <c:pt idx="30">
                <c:v>248.35600129400001</c:v>
              </c:pt>
              <c:pt idx="31">
                <c:v>246.09068052399999</c:v>
              </c:pt>
              <c:pt idx="32">
                <c:v>243.09283230400001</c:v>
              </c:pt>
              <c:pt idx="33">
                <c:v>240.50328223400001</c:v>
              </c:pt>
              <c:pt idx="34">
                <c:v>242.00396220799999</c:v>
              </c:pt>
              <c:pt idx="35">
                <c:v>243.034802184</c:v>
              </c:pt>
              <c:pt idx="36">
                <c:v>243.77789122900001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97C-48AC-9FB0-286C89375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7826800"/>
        <c:axId val="1487816720"/>
      </c:lineChart>
      <c:lineChart>
        <c:grouping val="standard"/>
        <c:varyColors val="0"/>
        <c:ser>
          <c:idx val="1"/>
          <c:order val="1"/>
          <c:tx>
            <c:v>Andelen av eksponering som benyttes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37"/>
              <c:pt idx="0">
                <c:v>43799</c:v>
              </c:pt>
              <c:pt idx="1">
                <c:v>43830</c:v>
              </c:pt>
              <c:pt idx="2">
                <c:v>43861</c:v>
              </c:pt>
              <c:pt idx="3">
                <c:v>43890</c:v>
              </c:pt>
              <c:pt idx="4">
                <c:v>43921</c:v>
              </c:pt>
              <c:pt idx="5">
                <c:v>43951</c:v>
              </c:pt>
              <c:pt idx="6">
                <c:v>43982</c:v>
              </c:pt>
              <c:pt idx="7">
                <c:v>44012</c:v>
              </c:pt>
              <c:pt idx="8">
                <c:v>44043</c:v>
              </c:pt>
              <c:pt idx="9">
                <c:v>44073</c:v>
              </c:pt>
              <c:pt idx="10">
                <c:v>44101</c:v>
              </c:pt>
              <c:pt idx="11">
                <c:v>44135</c:v>
              </c:pt>
              <c:pt idx="12">
                <c:v>44165</c:v>
              </c:pt>
              <c:pt idx="13">
                <c:v>44196</c:v>
              </c:pt>
              <c:pt idx="14">
                <c:v>44227</c:v>
              </c:pt>
              <c:pt idx="15">
                <c:v>44255</c:v>
              </c:pt>
              <c:pt idx="16">
                <c:v>44286</c:v>
              </c:pt>
              <c:pt idx="17">
                <c:v>44316</c:v>
              </c:pt>
              <c:pt idx="18">
                <c:v>44347</c:v>
              </c:pt>
              <c:pt idx="19">
                <c:v>44377</c:v>
              </c:pt>
              <c:pt idx="20">
                <c:v>44408</c:v>
              </c:pt>
              <c:pt idx="21">
                <c:v>44439</c:v>
              </c:pt>
              <c:pt idx="22">
                <c:v>44469</c:v>
              </c:pt>
              <c:pt idx="23">
                <c:v>44500</c:v>
              </c:pt>
              <c:pt idx="24">
                <c:v>44530</c:v>
              </c:pt>
              <c:pt idx="25">
                <c:v>44561</c:v>
              </c:pt>
              <c:pt idx="26">
                <c:v>44592</c:v>
              </c:pt>
              <c:pt idx="27">
                <c:v>44620</c:v>
              </c:pt>
              <c:pt idx="28">
                <c:v>44651</c:v>
              </c:pt>
              <c:pt idx="29">
                <c:v>44742</c:v>
              </c:pt>
              <c:pt idx="30">
                <c:v>44834</c:v>
              </c:pt>
              <c:pt idx="31">
                <c:v>44926</c:v>
              </c:pt>
              <c:pt idx="32">
                <c:v>45016</c:v>
              </c:pt>
              <c:pt idx="33">
                <c:v>45107</c:v>
              </c:pt>
              <c:pt idx="34">
                <c:v>45199</c:v>
              </c:pt>
              <c:pt idx="35">
                <c:v>45291</c:v>
              </c:pt>
              <c:pt idx="36">
                <c:v>45382</c:v>
              </c:pt>
            </c:numLit>
          </c:cat>
          <c:val>
            <c:numLit>
              <c:formatCode>General</c:formatCode>
              <c:ptCount val="37"/>
              <c:pt idx="0">
                <c:v>28.041876414356498</c:v>
              </c:pt>
              <c:pt idx="1">
                <c:v>28.231959803497297</c:v>
              </c:pt>
              <c:pt idx="2">
                <c:v>28.0363211479157</c:v>
              </c:pt>
              <c:pt idx="3">
                <c:v>27.933024292755398</c:v>
              </c:pt>
              <c:pt idx="4">
                <c:v>27.379379642452101</c:v>
              </c:pt>
              <c:pt idx="5">
                <c:v>26.327099953571597</c:v>
              </c:pt>
              <c:pt idx="6">
                <c:v>26.7588494790309</c:v>
              </c:pt>
              <c:pt idx="7">
                <c:v>26.585378434038297</c:v>
              </c:pt>
              <c:pt idx="8">
                <c:v>26.8632082212781</c:v>
              </c:pt>
              <c:pt idx="9">
                <c:v>26.422269536634801</c:v>
              </c:pt>
              <c:pt idx="10">
                <c:v>25.924082160392398</c:v>
              </c:pt>
              <c:pt idx="11">
                <c:v>26.5983452903169</c:v>
              </c:pt>
              <c:pt idx="12">
                <c:v>26.709030444214797</c:v>
              </c:pt>
              <c:pt idx="13">
                <c:v>27.227688955809498</c:v>
              </c:pt>
              <c:pt idx="14">
                <c:v>26.651314019899203</c:v>
              </c:pt>
              <c:pt idx="15">
                <c:v>26.2505890922668</c:v>
              </c:pt>
              <c:pt idx="16">
                <c:v>26.575621439919299</c:v>
              </c:pt>
              <c:pt idx="17">
                <c:v>26.4334764292818</c:v>
              </c:pt>
              <c:pt idx="18">
                <c:v>26.904064914620303</c:v>
              </c:pt>
              <c:pt idx="19">
                <c:v>26.925036718059399</c:v>
              </c:pt>
              <c:pt idx="20">
                <c:v>27.099918681072698</c:v>
              </c:pt>
              <c:pt idx="21">
                <c:v>27.162712466550897</c:v>
              </c:pt>
              <c:pt idx="22">
                <c:v>27.339298026352697</c:v>
              </c:pt>
              <c:pt idx="23">
                <c:v>27.566322676634098</c:v>
              </c:pt>
              <c:pt idx="24">
                <c:v>28.329042887758998</c:v>
              </c:pt>
              <c:pt idx="25">
                <c:v>27.401926209673199</c:v>
              </c:pt>
              <c:pt idx="26">
                <c:v>26.747610579429498</c:v>
              </c:pt>
              <c:pt idx="27">
                <c:v>26.712531859460498</c:v>
              </c:pt>
              <c:pt idx="28">
                <c:v>27.269478504809904</c:v>
              </c:pt>
              <c:pt idx="29">
                <c:v>27.051929014786303</c:v>
              </c:pt>
              <c:pt idx="30">
                <c:v>27.4300781787659</c:v>
              </c:pt>
              <c:pt idx="31">
                <c:v>27.4055557610065</c:v>
              </c:pt>
              <c:pt idx="32">
                <c:v>28.384033052561303</c:v>
              </c:pt>
              <c:pt idx="33">
                <c:v>28.324673625437701</c:v>
              </c:pt>
              <c:pt idx="34">
                <c:v>28.5059496126086</c:v>
              </c:pt>
              <c:pt idx="35">
                <c:v>28.996812907047225</c:v>
              </c:pt>
              <c:pt idx="36">
                <c:v>29.276708357267356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97C-48AC-9FB0-286C89375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438384"/>
        <c:axId val="1486450384"/>
      </c:lineChart>
      <c:catAx>
        <c:axId val="1487826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Mrd. kr</a:t>
                </a:r>
              </a:p>
            </c:rich>
          </c:tx>
          <c:layout>
            <c:manualLayout>
              <c:xMode val="edge"/>
              <c:yMode val="edge"/>
              <c:x val="1.3428552677428546E-3"/>
              <c:y val="3.686467346034752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m/d/yyyy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487816720"/>
        <c:crosses val="autoZero"/>
        <c:auto val="0"/>
        <c:lblAlgn val="ctr"/>
        <c:lblOffset val="100"/>
        <c:noMultiLvlLbl val="1"/>
      </c:catAx>
      <c:valAx>
        <c:axId val="1487816720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487826800"/>
        <c:crosses val="autoZero"/>
        <c:crossBetween val="between"/>
      </c:valAx>
      <c:valAx>
        <c:axId val="148645038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486438384"/>
        <c:crosses val="max"/>
        <c:crossBetween val="between"/>
      </c:valAx>
      <c:catAx>
        <c:axId val="1486438384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0.90051171086988113"/>
              <c:y val="1.645090040449765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crossAx val="1486450384"/>
        <c:crosses val="autoZero"/>
        <c:auto val="1"/>
        <c:lblAlgn val="ctr"/>
        <c:lblOffset val="100"/>
        <c:noMultiLvlLbl val="1"/>
      </c:cat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5.4126345199160583E-2"/>
          <c:y val="0.80398855768022581"/>
          <c:w val="0.87145505741756135"/>
          <c:h val="0.195510223667783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839883295838026E-2"/>
          <c:y val="0.10731950655379537"/>
          <c:w val="0.88159255483689536"/>
          <c:h val="0.745717918977452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'2.4'!$B$5</c:f>
              <c:strCache>
                <c:ptCount val="1"/>
                <c:pt idx="0">
                  <c:v>31.12.19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strLit>
              <c:ptCount val="7"/>
              <c:pt idx="0">
                <c:v>18-29 år</c:v>
              </c:pt>
              <c:pt idx="1">
                <c:v>30-39 år</c:v>
              </c:pt>
              <c:pt idx="2">
                <c:v>40-49 år</c:v>
              </c:pt>
              <c:pt idx="3">
                <c:v>50-59 år</c:v>
              </c:pt>
              <c:pt idx="4">
                <c:v>60-69 år</c:v>
              </c:pt>
              <c:pt idx="5">
                <c:v>70-79 år</c:v>
              </c:pt>
              <c:pt idx="6">
                <c:v>80+ år</c:v>
              </c:pt>
            </c:strLit>
          </c:cat>
          <c:val>
            <c:numLit>
              <c:formatCode>General</c:formatCode>
              <c:ptCount val="7"/>
              <c:pt idx="0">
                <c:v>9.7494802214599492</c:v>
              </c:pt>
              <c:pt idx="1">
                <c:v>35.998197794559573</c:v>
              </c:pt>
              <c:pt idx="2">
                <c:v>47.069659360809695</c:v>
              </c:pt>
              <c:pt idx="3">
                <c:v>45.463312283529554</c:v>
              </c:pt>
              <c:pt idx="4">
                <c:v>26.741150237889432</c:v>
              </c:pt>
              <c:pt idx="5">
                <c:v>10.072846810150061</c:v>
              </c:pt>
              <c:pt idx="6">
                <c:v>1.410420527279999</c:v>
              </c:pt>
            </c:numLit>
          </c:val>
          <c:extLst>
            <c:ext xmlns:c16="http://schemas.microsoft.com/office/drawing/2014/chart" uri="{C3380CC4-5D6E-409C-BE32-E72D297353CC}">
              <c16:uniqueId val="{00000000-F013-4A08-B0BF-DBB53B11FF19}"/>
            </c:ext>
          </c:extLst>
        </c:ser>
        <c:ser>
          <c:idx val="1"/>
          <c:order val="1"/>
          <c:tx>
            <c:strRef>
              <c:f>'2.4'!$C$5</c:f>
              <c:strCache>
                <c:ptCount val="1"/>
                <c:pt idx="0">
                  <c:v>31.12.20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cat>
            <c:strLit>
              <c:ptCount val="7"/>
              <c:pt idx="0">
                <c:v>18-29 år</c:v>
              </c:pt>
              <c:pt idx="1">
                <c:v>30-39 år</c:v>
              </c:pt>
              <c:pt idx="2">
                <c:v>40-49 år</c:v>
              </c:pt>
              <c:pt idx="3">
                <c:v>50-59 år</c:v>
              </c:pt>
              <c:pt idx="4">
                <c:v>60-69 år</c:v>
              </c:pt>
              <c:pt idx="5">
                <c:v>70-79 år</c:v>
              </c:pt>
              <c:pt idx="6">
                <c:v>80+ år</c:v>
              </c:pt>
            </c:strLit>
          </c:cat>
          <c:val>
            <c:numLit>
              <c:formatCode>General</c:formatCode>
              <c:ptCount val="7"/>
              <c:pt idx="0">
                <c:v>10.021136897300307</c:v>
              </c:pt>
              <c:pt idx="1">
                <c:v>33.754192066148761</c:v>
              </c:pt>
              <c:pt idx="2">
                <c:v>42.976488109528667</c:v>
              </c:pt>
              <c:pt idx="3">
                <c:v>40.798368114720127</c:v>
              </c:pt>
              <c:pt idx="4">
                <c:v>23.446168370719231</c:v>
              </c:pt>
              <c:pt idx="5">
                <c:v>8.3831873786701436</c:v>
              </c:pt>
              <c:pt idx="6">
                <c:v>1.128951986089991</c:v>
              </c:pt>
            </c:numLit>
          </c:val>
          <c:extLst>
            <c:ext xmlns:c16="http://schemas.microsoft.com/office/drawing/2014/chart" uri="{C3380CC4-5D6E-409C-BE32-E72D297353CC}">
              <c16:uniqueId val="{00000001-F013-4A08-B0BF-DBB53B11FF19}"/>
            </c:ext>
          </c:extLst>
        </c:ser>
        <c:ser>
          <c:idx val="2"/>
          <c:order val="2"/>
          <c:tx>
            <c:strRef>
              <c:f>'2.4'!$D$5</c:f>
              <c:strCache>
                <c:ptCount val="1"/>
                <c:pt idx="0">
                  <c:v>31.12.21</c:v>
                </c:pt>
              </c:strCache>
            </c:strRef>
          </c:tx>
          <c:spPr>
            <a:solidFill>
              <a:srgbClr val="117B8C"/>
            </a:solidFill>
            <a:ln>
              <a:noFill/>
            </a:ln>
            <a:effectLst/>
          </c:spPr>
          <c:invertIfNegative val="0"/>
          <c:cat>
            <c:strLit>
              <c:ptCount val="7"/>
              <c:pt idx="0">
                <c:v>18-29 år</c:v>
              </c:pt>
              <c:pt idx="1">
                <c:v>30-39 år</c:v>
              </c:pt>
              <c:pt idx="2">
                <c:v>40-49 år</c:v>
              </c:pt>
              <c:pt idx="3">
                <c:v>50-59 år</c:v>
              </c:pt>
              <c:pt idx="4">
                <c:v>60-69 år</c:v>
              </c:pt>
              <c:pt idx="5">
                <c:v>70-79 år</c:v>
              </c:pt>
              <c:pt idx="6">
                <c:v>80+ år</c:v>
              </c:pt>
            </c:strLit>
          </c:cat>
          <c:val>
            <c:numLit>
              <c:formatCode>General</c:formatCode>
              <c:ptCount val="7"/>
              <c:pt idx="0">
                <c:v>8.7878266350601439</c:v>
              </c:pt>
              <c:pt idx="1">
                <c:v>31.21834411842006</c:v>
              </c:pt>
              <c:pt idx="2">
                <c:v>39.335764025928306</c:v>
              </c:pt>
              <c:pt idx="3">
                <c:v>38.568159686758989</c:v>
              </c:pt>
              <c:pt idx="4">
                <c:v>22.50238034273967</c:v>
              </c:pt>
              <c:pt idx="5">
                <c:v>8.5231733182701124</c:v>
              </c:pt>
              <c:pt idx="6">
                <c:v>1.197781548890007</c:v>
              </c:pt>
            </c:numLit>
          </c:val>
          <c:extLst>
            <c:ext xmlns:c16="http://schemas.microsoft.com/office/drawing/2014/chart" uri="{C3380CC4-5D6E-409C-BE32-E72D297353CC}">
              <c16:uniqueId val="{00000002-F013-4A08-B0BF-DBB53B11FF19}"/>
            </c:ext>
          </c:extLst>
        </c:ser>
        <c:ser>
          <c:idx val="3"/>
          <c:order val="3"/>
          <c:tx>
            <c:strRef>
              <c:f>'2.4'!$E$5</c:f>
              <c:strCache>
                <c:ptCount val="1"/>
                <c:pt idx="0">
                  <c:v>31.12.22</c:v>
                </c:pt>
              </c:strCache>
            </c:strRef>
          </c:tx>
          <c:spPr>
            <a:solidFill>
              <a:srgbClr val="9EDAE4"/>
            </a:solidFill>
            <a:ln>
              <a:noFill/>
            </a:ln>
            <a:effectLst/>
          </c:spPr>
          <c:invertIfNegative val="0"/>
          <c:cat>
            <c:strLit>
              <c:ptCount val="7"/>
              <c:pt idx="0">
                <c:v>18-29 år</c:v>
              </c:pt>
              <c:pt idx="1">
                <c:v>30-39 år</c:v>
              </c:pt>
              <c:pt idx="2">
                <c:v>40-49 år</c:v>
              </c:pt>
              <c:pt idx="3">
                <c:v>50-59 år</c:v>
              </c:pt>
              <c:pt idx="4">
                <c:v>60-69 år</c:v>
              </c:pt>
              <c:pt idx="5">
                <c:v>70-79 år</c:v>
              </c:pt>
              <c:pt idx="6">
                <c:v>80+ år</c:v>
              </c:pt>
            </c:strLit>
          </c:cat>
          <c:val>
            <c:numLit>
              <c:formatCode>General</c:formatCode>
              <c:ptCount val="7"/>
              <c:pt idx="0">
                <c:v>8.8359940013300005</c:v>
              </c:pt>
              <c:pt idx="1">
                <c:v>30.83445280562</c:v>
              </c:pt>
              <c:pt idx="2">
                <c:v>38.918007813449996</c:v>
              </c:pt>
              <c:pt idx="3">
                <c:v>38.597391231269995</c:v>
              </c:pt>
              <c:pt idx="4">
                <c:v>22.953934916119998</c:v>
              </c:pt>
              <c:pt idx="5">
                <c:v>8.8476868140799994</c:v>
              </c:pt>
              <c:pt idx="6">
                <c:v>1.3575066143299999</c:v>
              </c:pt>
            </c:numLit>
          </c:val>
          <c:extLst>
            <c:ext xmlns:c16="http://schemas.microsoft.com/office/drawing/2014/chart" uri="{C3380CC4-5D6E-409C-BE32-E72D297353CC}">
              <c16:uniqueId val="{00000003-F013-4A08-B0BF-DBB53B11FF19}"/>
            </c:ext>
          </c:extLst>
        </c:ser>
        <c:ser>
          <c:idx val="6"/>
          <c:order val="6"/>
          <c:tx>
            <c:strRef>
              <c:f>'2.4'!$H$5</c:f>
              <c:strCache>
                <c:ptCount val="1"/>
                <c:pt idx="0">
                  <c:v>30.09.23</c:v>
                </c:pt>
              </c:strCache>
            </c:strRef>
          </c:tx>
          <c:spPr>
            <a:solidFill>
              <a:srgbClr val="5CC1D3"/>
            </a:solidFill>
            <a:ln>
              <a:noFill/>
            </a:ln>
            <a:effectLst/>
          </c:spPr>
          <c:invertIfNegative val="0"/>
          <c:cat>
            <c:strLit>
              <c:ptCount val="7"/>
              <c:pt idx="0">
                <c:v>18-29 år</c:v>
              </c:pt>
              <c:pt idx="1">
                <c:v>30-39 år</c:v>
              </c:pt>
              <c:pt idx="2">
                <c:v>40-49 år</c:v>
              </c:pt>
              <c:pt idx="3">
                <c:v>50-59 år</c:v>
              </c:pt>
              <c:pt idx="4">
                <c:v>60-69 år</c:v>
              </c:pt>
              <c:pt idx="5">
                <c:v>70-79 år</c:v>
              </c:pt>
              <c:pt idx="6">
                <c:v>80+ år</c:v>
              </c:pt>
            </c:strLit>
          </c:cat>
          <c:val>
            <c:numLit>
              <c:formatCode>General</c:formatCode>
              <c:ptCount val="7"/>
              <c:pt idx="0">
                <c:v>9.1054002077299998</c:v>
              </c:pt>
              <c:pt idx="1">
                <c:v>31.762430541200001</c:v>
              </c:pt>
              <c:pt idx="2">
                <c:v>40.084542612120003</c:v>
              </c:pt>
              <c:pt idx="3">
                <c:v>40.025309179730002</c:v>
              </c:pt>
              <c:pt idx="4">
                <c:v>24.297230268869999</c:v>
              </c:pt>
              <c:pt idx="5">
                <c:v>9.7118289138700007</c:v>
              </c:pt>
              <c:pt idx="6">
                <c:v>1.6315781433000001</c:v>
              </c:pt>
            </c:numLit>
          </c:val>
          <c:extLst>
            <c:ext xmlns:c16="http://schemas.microsoft.com/office/drawing/2014/chart" uri="{C3380CC4-5D6E-409C-BE32-E72D297353CC}">
              <c16:uniqueId val="{00000004-F013-4A08-B0BF-DBB53B11FF19}"/>
            </c:ext>
          </c:extLst>
        </c:ser>
        <c:ser>
          <c:idx val="7"/>
          <c:order val="7"/>
          <c:tx>
            <c:strRef>
              <c:f>'2.4'!$I$5</c:f>
              <c:strCache>
                <c:ptCount val="1"/>
                <c:pt idx="0">
                  <c:v>31.03.24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7"/>
              <c:pt idx="0">
                <c:v>18-29 år</c:v>
              </c:pt>
              <c:pt idx="1">
                <c:v>30-39 år</c:v>
              </c:pt>
              <c:pt idx="2">
                <c:v>40-49 år</c:v>
              </c:pt>
              <c:pt idx="3">
                <c:v>50-59 år</c:v>
              </c:pt>
              <c:pt idx="4">
                <c:v>60-69 år</c:v>
              </c:pt>
              <c:pt idx="5">
                <c:v>70-79 år</c:v>
              </c:pt>
              <c:pt idx="6">
                <c:v>80+ år</c:v>
              </c:pt>
            </c:strLit>
          </c:cat>
          <c:val>
            <c:numLit>
              <c:formatCode>General</c:formatCode>
              <c:ptCount val="7"/>
              <c:pt idx="0">
                <c:v>8.9</c:v>
              </c:pt>
              <c:pt idx="1">
                <c:v>32.1</c:v>
              </c:pt>
              <c:pt idx="2">
                <c:v>41.1</c:v>
              </c:pt>
              <c:pt idx="3">
                <c:v>41.3</c:v>
              </c:pt>
              <c:pt idx="4">
                <c:v>25.7</c:v>
              </c:pt>
              <c:pt idx="5">
                <c:v>10.5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5-F013-4A08-B0BF-DBB53B11F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4"/>
        <c:axId val="754537704"/>
        <c:axId val="754540328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v>45016</c:v>
                </c:tx>
                <c:spPr>
                  <a:solidFill>
                    <a:srgbClr val="71C277"/>
                  </a:solidFill>
                  <a:ln>
                    <a:noFill/>
                  </a:ln>
                  <a:effectLst/>
                </c:spPr>
                <c:invertIfNegative val="0"/>
                <c:cat>
                  <c:strLit>
                    <c:ptCount val="7"/>
                    <c:pt idx="0">
                      <c:v>18-29 år</c:v>
                    </c:pt>
                    <c:pt idx="1">
                      <c:v>30-39 år</c:v>
                    </c:pt>
                    <c:pt idx="2">
                      <c:v>40-49 år</c:v>
                    </c:pt>
                    <c:pt idx="3">
                      <c:v>50-59 år</c:v>
                    </c:pt>
                    <c:pt idx="4">
                      <c:v>60-69 år</c:v>
                    </c:pt>
                    <c:pt idx="5">
                      <c:v>70-79 år</c:v>
                    </c:pt>
                    <c:pt idx="6">
                      <c:v>80+ år</c:v>
                    </c:pt>
                  </c:strLit>
                </c:cat>
                <c:val>
                  <c:numLit>
                    <c:formatCode>General</c:formatCode>
                    <c:ptCount val="7"/>
                    <c:pt idx="0">
                      <c:v>7.69437963729</c:v>
                    </c:pt>
                    <c:pt idx="1">
                      <c:v>30.304276991520002</c:v>
                    </c:pt>
                    <c:pt idx="2">
                      <c:v>39.355831438389998</c:v>
                    </c:pt>
                    <c:pt idx="3">
                      <c:v>39.987033130539999</c:v>
                    </c:pt>
                    <c:pt idx="4">
                      <c:v>24.564181308400002</c:v>
                    </c:pt>
                    <c:pt idx="5">
                      <c:v>9.8565114439899997</c:v>
                    </c:pt>
                    <c:pt idx="6">
                      <c:v>1.7275871599100001</c:v>
                    </c:pt>
                  </c:numLit>
                </c:val>
                <c:extLst>
                  <c:ext xmlns:c16="http://schemas.microsoft.com/office/drawing/2014/chart" uri="{C3380CC4-5D6E-409C-BE32-E72D297353CC}">
                    <c16:uniqueId val="{00000007-F013-4A08-B0BF-DBB53B11FF19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v>45107</c:v>
                </c:tx>
                <c:spPr>
                  <a:solidFill>
                    <a:srgbClr val="751A21"/>
                  </a:solidFill>
                  <a:ln>
                    <a:noFill/>
                  </a:ln>
                  <a:effectLst/>
                </c:spPr>
                <c:invertIfNegative val="0"/>
                <c:cat>
                  <c:strLit>
                    <c:ptCount val="7"/>
                    <c:pt idx="0">
                      <c:v>18-29 år</c:v>
                    </c:pt>
                    <c:pt idx="1">
                      <c:v>30-39 år</c:v>
                    </c:pt>
                    <c:pt idx="2">
                      <c:v>40-49 år</c:v>
                    </c:pt>
                    <c:pt idx="3">
                      <c:v>50-59 år</c:v>
                    </c:pt>
                    <c:pt idx="4">
                      <c:v>60-69 år</c:v>
                    </c:pt>
                    <c:pt idx="5">
                      <c:v>70-79 år</c:v>
                    </c:pt>
                    <c:pt idx="6">
                      <c:v>80+ år</c:v>
                    </c:pt>
                  </c:strLit>
                </c:cat>
                <c:val>
                  <c:numLit>
                    <c:formatCode>General</c:formatCode>
                    <c:ptCount val="7"/>
                    <c:pt idx="0">
                      <c:v>8.3935497387400009</c:v>
                    </c:pt>
                    <c:pt idx="1">
                      <c:v>30.92187217048</c:v>
                    </c:pt>
                    <c:pt idx="2">
                      <c:v>39.435541580429998</c:v>
                    </c:pt>
                    <c:pt idx="3">
                      <c:v>39.848654300489997</c:v>
                    </c:pt>
                    <c:pt idx="4">
                      <c:v>24.452534773860002</c:v>
                    </c:pt>
                    <c:pt idx="5">
                      <c:v>9.9073068071399994</c:v>
                    </c:pt>
                    <c:pt idx="6">
                      <c:v>1.69471248847</c:v>
                    </c:pt>
                  </c:numLit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F013-4A08-B0BF-DBB53B11FF19}"/>
                  </c:ext>
                </c:extLst>
              </c15:ser>
            </c15:filteredBarSeries>
          </c:ext>
        </c:extLst>
      </c:barChart>
      <c:barChart>
        <c:barDir val="col"/>
        <c:grouping val="clustered"/>
        <c:varyColors val="0"/>
        <c:ser>
          <c:idx val="8"/>
          <c:order val="8"/>
          <c:tx>
            <c:v>#REF!</c:v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7"/>
              <c:pt idx="0">
                <c:v>18-29 år</c:v>
              </c:pt>
              <c:pt idx="1">
                <c:v>30-39 år</c:v>
              </c:pt>
              <c:pt idx="2">
                <c:v>40-49 år</c:v>
              </c:pt>
              <c:pt idx="3">
                <c:v>50-59 år</c:v>
              </c:pt>
              <c:pt idx="4">
                <c:v>60-69 år</c:v>
              </c:pt>
              <c:pt idx="5">
                <c:v>70-79 år</c:v>
              </c:pt>
              <c:pt idx="6">
                <c:v>80+ år</c:v>
              </c:pt>
            </c:strLit>
          </c:cat>
          <c:val>
            <c:numLit>
              <c:formatCode>General</c:formatCode>
              <c:ptCount val="7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F013-4A08-B0BF-DBB53B11F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4"/>
        <c:axId val="1487824880"/>
        <c:axId val="1487809040"/>
      </c:barChart>
      <c:catAx>
        <c:axId val="7545377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54540328"/>
        <c:crosses val="autoZero"/>
        <c:auto val="1"/>
        <c:lblAlgn val="ctr"/>
        <c:lblOffset val="100"/>
        <c:tickMarkSkip val="1"/>
        <c:noMultiLvlLbl val="0"/>
      </c:catAx>
      <c:valAx>
        <c:axId val="754540328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Mrd. kr</a:t>
                </a:r>
              </a:p>
            </c:rich>
          </c:tx>
          <c:layout>
            <c:manualLayout>
              <c:xMode val="edge"/>
              <c:yMode val="edge"/>
              <c:x val="1.7857142857142856E-2"/>
              <c:y val="2.029693456563131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54537704"/>
        <c:crosses val="autoZero"/>
        <c:crossBetween val="between"/>
      </c:valAx>
      <c:valAx>
        <c:axId val="1487809040"/>
        <c:scaling>
          <c:orientation val="minMax"/>
          <c:max val="5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487824880"/>
        <c:crosses val="max"/>
        <c:crossBetween val="between"/>
      </c:valAx>
      <c:catAx>
        <c:axId val="14878248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878090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6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434419270529869E-2"/>
          <c:y val="0.10260277920941684"/>
          <c:w val="0.88480814369662564"/>
          <c:h val="0.71336138633035384"/>
        </c:manualLayout>
      </c:layout>
      <c:lineChart>
        <c:grouping val="standard"/>
        <c:varyColors val="0"/>
        <c:ser>
          <c:idx val="0"/>
          <c:order val="0"/>
          <c:tx>
            <c:v>18-29 år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'2.5'!$B$6:$H$6</c:f>
              <c:numCache>
                <c:formatCode>m/d/yyyy</c:formatCode>
                <c:ptCount val="7"/>
                <c:pt idx="0">
                  <c:v>44196</c:v>
                </c:pt>
                <c:pt idx="1">
                  <c:v>44561</c:v>
                </c:pt>
                <c:pt idx="2">
                  <c:v>44926</c:v>
                </c:pt>
                <c:pt idx="3">
                  <c:v>45016</c:v>
                </c:pt>
                <c:pt idx="4">
                  <c:v>45107</c:v>
                </c:pt>
                <c:pt idx="5">
                  <c:v>45199</c:v>
                </c:pt>
                <c:pt idx="6">
                  <c:v>45382</c:v>
                </c:pt>
              </c:numCache>
            </c:numRef>
          </c:cat>
          <c:val>
            <c:numLit>
              <c:formatCode>General</c:formatCode>
              <c:ptCount val="7"/>
              <c:pt idx="0">
                <c:v>2.7863708594680183</c:v>
              </c:pt>
              <c:pt idx="1">
                <c:v>-12.307089254238377</c:v>
              </c:pt>
              <c:pt idx="2">
                <c:v>0.5481146621359908</c:v>
              </c:pt>
              <c:pt idx="3">
                <c:v>-12.920044579796725</c:v>
              </c:pt>
              <c:pt idx="4">
                <c:v>9.0867637731513362</c:v>
              </c:pt>
              <c:pt idx="5">
                <c:v>8.4809227460044632</c:v>
              </c:pt>
              <c:pt idx="6">
                <c:v>-2.2558064779582736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B75-43BC-A791-C5E3537E3A11}"/>
            </c:ext>
          </c:extLst>
        </c:ser>
        <c:ser>
          <c:idx val="1"/>
          <c:order val="1"/>
          <c:tx>
            <c:v>30-39 år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'2.5'!$B$6:$H$6</c:f>
              <c:numCache>
                <c:formatCode>m/d/yyyy</c:formatCode>
                <c:ptCount val="7"/>
                <c:pt idx="0">
                  <c:v>44196</c:v>
                </c:pt>
                <c:pt idx="1">
                  <c:v>44561</c:v>
                </c:pt>
                <c:pt idx="2">
                  <c:v>44926</c:v>
                </c:pt>
                <c:pt idx="3">
                  <c:v>45016</c:v>
                </c:pt>
                <c:pt idx="4">
                  <c:v>45107</c:v>
                </c:pt>
                <c:pt idx="5">
                  <c:v>45199</c:v>
                </c:pt>
                <c:pt idx="6">
                  <c:v>45382</c:v>
                </c:pt>
              </c:numCache>
            </c:numRef>
          </c:cat>
          <c:val>
            <c:numLit>
              <c:formatCode>General</c:formatCode>
              <c:ptCount val="7"/>
              <c:pt idx="0">
                <c:v>-6.2336613105391345</c:v>
              </c:pt>
              <c:pt idx="1">
                <c:v>-7.5126904023036598</c:v>
              </c:pt>
              <c:pt idx="2">
                <c:v>-1.2296978704054606</c:v>
              </c:pt>
              <c:pt idx="3">
                <c:v>-1.7194266992257641</c:v>
              </c:pt>
              <c:pt idx="4">
                <c:v>2.0379802465929782</c:v>
              </c:pt>
              <c:pt idx="5">
                <c:v>2.7183294921012289</c:v>
              </c:pt>
              <c:pt idx="6">
                <c:v>1.0627947957639117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B75-43BC-A791-C5E3537E3A11}"/>
            </c:ext>
          </c:extLst>
        </c:ser>
        <c:ser>
          <c:idx val="2"/>
          <c:order val="2"/>
          <c:tx>
            <c:v>40-49 år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'2.5'!$B$6:$H$6</c:f>
              <c:numCache>
                <c:formatCode>m/d/yyyy</c:formatCode>
                <c:ptCount val="7"/>
                <c:pt idx="0">
                  <c:v>44196</c:v>
                </c:pt>
                <c:pt idx="1">
                  <c:v>44561</c:v>
                </c:pt>
                <c:pt idx="2">
                  <c:v>44926</c:v>
                </c:pt>
                <c:pt idx="3">
                  <c:v>45016</c:v>
                </c:pt>
                <c:pt idx="4">
                  <c:v>45107</c:v>
                </c:pt>
                <c:pt idx="5">
                  <c:v>45199</c:v>
                </c:pt>
                <c:pt idx="6">
                  <c:v>45382</c:v>
                </c:pt>
              </c:numCache>
            </c:numRef>
          </c:cat>
          <c:val>
            <c:numLit>
              <c:formatCode>General</c:formatCode>
              <c:ptCount val="7"/>
              <c:pt idx="0">
                <c:v>-8.6959865587831544</c:v>
              </c:pt>
              <c:pt idx="1">
                <c:v>-8.4714322732041634</c:v>
              </c:pt>
              <c:pt idx="2">
                <c:v>-1.0620264352891275</c:v>
              </c:pt>
              <c:pt idx="3">
                <c:v>1.1249898171526929</c:v>
              </c:pt>
              <c:pt idx="4">
                <c:v>0.20253705518782594</c:v>
              </c:pt>
              <c:pt idx="5">
                <c:v>1.6457261791786173</c:v>
              </c:pt>
              <c:pt idx="6">
                <c:v>2.533289197549589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B75-43BC-A791-C5E3537E3A11}"/>
            </c:ext>
          </c:extLst>
        </c:ser>
        <c:ser>
          <c:idx val="3"/>
          <c:order val="3"/>
          <c:tx>
            <c:v>50-59 år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'2.5'!$B$6:$H$6</c:f>
              <c:numCache>
                <c:formatCode>m/d/yyyy</c:formatCode>
                <c:ptCount val="7"/>
                <c:pt idx="0">
                  <c:v>44196</c:v>
                </c:pt>
                <c:pt idx="1">
                  <c:v>44561</c:v>
                </c:pt>
                <c:pt idx="2">
                  <c:v>44926</c:v>
                </c:pt>
                <c:pt idx="3">
                  <c:v>45016</c:v>
                </c:pt>
                <c:pt idx="4">
                  <c:v>45107</c:v>
                </c:pt>
                <c:pt idx="5">
                  <c:v>45199</c:v>
                </c:pt>
                <c:pt idx="6">
                  <c:v>45382</c:v>
                </c:pt>
              </c:numCache>
            </c:numRef>
          </c:cat>
          <c:val>
            <c:numLit>
              <c:formatCode>General</c:formatCode>
              <c:ptCount val="7"/>
              <c:pt idx="0">
                <c:v>-10.260898149516139</c:v>
              </c:pt>
              <c:pt idx="1">
                <c:v>-5.4664157686161827</c:v>
              </c:pt>
              <c:pt idx="2">
                <c:v>7.5791909047301279E-2</c:v>
              </c:pt>
              <c:pt idx="3">
                <c:v>3.600351875968689</c:v>
              </c:pt>
              <c:pt idx="4">
                <c:v>-0.34605925775552232</c:v>
              </c:pt>
              <c:pt idx="5">
                <c:v>0.44331454183593899</c:v>
              </c:pt>
              <c:pt idx="6">
                <c:v>3.1847119894717433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B75-43BC-A791-C5E3537E3A11}"/>
            </c:ext>
          </c:extLst>
        </c:ser>
        <c:ser>
          <c:idx val="4"/>
          <c:order val="4"/>
          <c:tx>
            <c:v>60-69 år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'2.5'!$B$6:$H$6</c:f>
              <c:numCache>
                <c:formatCode>m/d/yyyy</c:formatCode>
                <c:ptCount val="7"/>
                <c:pt idx="0">
                  <c:v>44196</c:v>
                </c:pt>
                <c:pt idx="1">
                  <c:v>44561</c:v>
                </c:pt>
                <c:pt idx="2">
                  <c:v>44926</c:v>
                </c:pt>
                <c:pt idx="3">
                  <c:v>45016</c:v>
                </c:pt>
                <c:pt idx="4">
                  <c:v>45107</c:v>
                </c:pt>
                <c:pt idx="5">
                  <c:v>45199</c:v>
                </c:pt>
                <c:pt idx="6">
                  <c:v>45382</c:v>
                </c:pt>
              </c:numCache>
            </c:numRef>
          </c:cat>
          <c:val>
            <c:numLit>
              <c:formatCode>General</c:formatCode>
              <c:ptCount val="7"/>
              <c:pt idx="0">
                <c:v>-12.321765660257777</c:v>
              </c:pt>
              <c:pt idx="1">
                <c:v>-4.0253401453783466</c:v>
              </c:pt>
              <c:pt idx="2">
                <c:v>2.006696920514992</c:v>
              </c:pt>
              <c:pt idx="3">
                <c:v>7.0151213644383326</c:v>
              </c:pt>
              <c:pt idx="4">
                <c:v>-0.45450948736411323</c:v>
              </c:pt>
              <c:pt idx="5">
                <c:v>-0.63512640479311311</c:v>
              </c:pt>
              <c:pt idx="6">
                <c:v>5.7733729960457731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6B75-43BC-A791-C5E3537E3A11}"/>
            </c:ext>
          </c:extLst>
        </c:ser>
        <c:ser>
          <c:idx val="5"/>
          <c:order val="5"/>
          <c:tx>
            <c:v>70-79 år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'2.5'!$B$6:$H$6</c:f>
              <c:numCache>
                <c:formatCode>m/d/yyyy</c:formatCode>
                <c:ptCount val="7"/>
                <c:pt idx="0">
                  <c:v>44196</c:v>
                </c:pt>
                <c:pt idx="1">
                  <c:v>44561</c:v>
                </c:pt>
                <c:pt idx="2">
                  <c:v>44926</c:v>
                </c:pt>
                <c:pt idx="3">
                  <c:v>45016</c:v>
                </c:pt>
                <c:pt idx="4">
                  <c:v>45107</c:v>
                </c:pt>
                <c:pt idx="5">
                  <c:v>45199</c:v>
                </c:pt>
                <c:pt idx="6">
                  <c:v>45382</c:v>
                </c:pt>
              </c:numCache>
            </c:numRef>
          </c:cat>
          <c:val>
            <c:numLit>
              <c:formatCode>General</c:formatCode>
              <c:ptCount val="7"/>
              <c:pt idx="0">
                <c:v>-16.774398174876499</c:v>
              </c:pt>
              <c:pt idx="1">
                <c:v>1.6698414729001947</c:v>
              </c:pt>
              <c:pt idx="2">
                <c:v>3.8074257520290713</c:v>
              </c:pt>
              <c:pt idx="3">
                <c:v>11.402128614052891</c:v>
              </c:pt>
              <c:pt idx="4">
                <c:v>0.51534828969302526</c:v>
              </c:pt>
              <c:pt idx="5">
                <c:v>-1.9730679293097262</c:v>
              </c:pt>
              <c:pt idx="6">
                <c:v>8.1155783644867192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B75-43BC-A791-C5E3537E3A11}"/>
            </c:ext>
          </c:extLst>
        </c:ser>
        <c:ser>
          <c:idx val="6"/>
          <c:order val="6"/>
          <c:tx>
            <c:v>80+ år</c:v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'2.5'!$B$6:$H$6</c:f>
              <c:numCache>
                <c:formatCode>m/d/yyyy</c:formatCode>
                <c:ptCount val="7"/>
                <c:pt idx="0">
                  <c:v>44196</c:v>
                </c:pt>
                <c:pt idx="1">
                  <c:v>44561</c:v>
                </c:pt>
                <c:pt idx="2">
                  <c:v>44926</c:v>
                </c:pt>
                <c:pt idx="3">
                  <c:v>45016</c:v>
                </c:pt>
                <c:pt idx="4">
                  <c:v>45107</c:v>
                </c:pt>
                <c:pt idx="5">
                  <c:v>45199</c:v>
                </c:pt>
                <c:pt idx="6">
                  <c:v>45382</c:v>
                </c:pt>
              </c:numCache>
            </c:numRef>
          </c:cat>
          <c:val>
            <c:numLit>
              <c:formatCode>General</c:formatCode>
              <c:ptCount val="7"/>
              <c:pt idx="0">
                <c:v>-19.95635597652716</c:v>
              </c:pt>
              <c:pt idx="1">
                <c:v>6.0967661732364773</c:v>
              </c:pt>
              <c:pt idx="2">
                <c:v>13.335074796235697</c:v>
              </c:pt>
              <c:pt idx="3">
                <c:v>27.261785811824886</c:v>
              </c:pt>
              <c:pt idx="4">
                <c:v>-1.9029240435957364</c:v>
              </c:pt>
              <c:pt idx="5">
                <c:v>-3.7253720380026305</c:v>
              </c:pt>
              <c:pt idx="6">
                <c:v>22.580705571039132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6B75-43BC-A791-C5E3537E3A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8310400"/>
        <c:axId val="1838311360"/>
      </c:lineChart>
      <c:lineChart>
        <c:grouping val="standard"/>
        <c:varyColors val="0"/>
        <c:ser>
          <c:idx val="7"/>
          <c:order val="7"/>
          <c:tx>
            <c:v>#REF!</c:v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7"/>
              <c:pt idx="0">
                <c:v>44196</c:v>
              </c:pt>
              <c:pt idx="1">
                <c:v>44561</c:v>
              </c:pt>
              <c:pt idx="2">
                <c:v>44926</c:v>
              </c:pt>
              <c:pt idx="3">
                <c:v>45016</c:v>
              </c:pt>
              <c:pt idx="4">
                <c:v>45107</c:v>
              </c:pt>
              <c:pt idx="5">
                <c:v>45199</c:v>
              </c:pt>
              <c:pt idx="6">
                <c:v>45382</c:v>
              </c:pt>
            </c:numLit>
          </c:cat>
          <c:val>
            <c:numLit>
              <c:formatCode>General</c:formatCode>
              <c:ptCount val="7"/>
              <c:pt idx="6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6B75-43BC-A791-C5E3537E3A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5795936"/>
        <c:axId val="1415796416"/>
      </c:lineChart>
      <c:catAx>
        <c:axId val="18383104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2.1288808243578455E-2"/>
              <c:y val="2.6570270428894539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m/d/yyyy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838311360"/>
        <c:crossesAt val="-30"/>
        <c:auto val="0"/>
        <c:lblAlgn val="ctr"/>
        <c:lblOffset val="100"/>
        <c:noMultiLvlLbl val="1"/>
      </c:catAx>
      <c:valAx>
        <c:axId val="1838311360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838310400"/>
        <c:crosses val="autoZero"/>
        <c:crossBetween val="between"/>
      </c:valAx>
      <c:valAx>
        <c:axId val="1415796416"/>
        <c:scaling>
          <c:orientation val="minMax"/>
          <c:max val="30"/>
          <c:min val="-3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415795936"/>
        <c:crosses val="max"/>
        <c:crossBetween val="between"/>
      </c:valAx>
      <c:catAx>
        <c:axId val="1415795936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0.91769472790531204"/>
              <c:y val="1.2386945067593695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crossAx val="1415796416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legendEntry>
        <c:idx val="7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12156778001376"/>
          <c:y val="9.7010518069913856E-2"/>
          <c:w val="0.81282065137382808"/>
          <c:h val="0.70014913006662449"/>
        </c:manualLayout>
      </c:layout>
      <c:lineChart>
        <c:grouping val="standard"/>
        <c:varyColors val="0"/>
        <c:ser>
          <c:idx val="1"/>
          <c:order val="0"/>
          <c:tx>
            <c:v>Rammekreditter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83"/>
              <c:pt idx="0">
                <c:v>18</c:v>
              </c:pt>
              <c:pt idx="1">
                <c:v>19</c:v>
              </c:pt>
              <c:pt idx="2">
                <c:v>20</c:v>
              </c:pt>
              <c:pt idx="3">
                <c:v>21</c:v>
              </c:pt>
              <c:pt idx="4">
                <c:v>22</c:v>
              </c:pt>
              <c:pt idx="5">
                <c:v>23</c:v>
              </c:pt>
              <c:pt idx="6">
                <c:v>24</c:v>
              </c:pt>
              <c:pt idx="7">
                <c:v>25</c:v>
              </c:pt>
              <c:pt idx="8">
                <c:v>26</c:v>
              </c:pt>
              <c:pt idx="9">
                <c:v>27</c:v>
              </c:pt>
              <c:pt idx="10">
                <c:v>28</c:v>
              </c:pt>
              <c:pt idx="11">
                <c:v>29</c:v>
              </c:pt>
              <c:pt idx="12">
                <c:v>30</c:v>
              </c:pt>
              <c:pt idx="13">
                <c:v>31</c:v>
              </c:pt>
              <c:pt idx="14">
                <c:v>32</c:v>
              </c:pt>
              <c:pt idx="15">
                <c:v>33</c:v>
              </c:pt>
              <c:pt idx="16">
                <c:v>34</c:v>
              </c:pt>
              <c:pt idx="17">
                <c:v>35</c:v>
              </c:pt>
              <c:pt idx="18">
                <c:v>36</c:v>
              </c:pt>
              <c:pt idx="19">
                <c:v>37</c:v>
              </c:pt>
              <c:pt idx="20">
                <c:v>38</c:v>
              </c:pt>
              <c:pt idx="21">
                <c:v>39</c:v>
              </c:pt>
              <c:pt idx="22">
                <c:v>40</c:v>
              </c:pt>
              <c:pt idx="23">
                <c:v>41</c:v>
              </c:pt>
              <c:pt idx="24">
                <c:v>42</c:v>
              </c:pt>
              <c:pt idx="25">
                <c:v>43</c:v>
              </c:pt>
              <c:pt idx="26">
                <c:v>44</c:v>
              </c:pt>
              <c:pt idx="27">
                <c:v>45</c:v>
              </c:pt>
              <c:pt idx="28">
                <c:v>46</c:v>
              </c:pt>
              <c:pt idx="29">
                <c:v>47</c:v>
              </c:pt>
              <c:pt idx="30">
                <c:v>48</c:v>
              </c:pt>
              <c:pt idx="31">
                <c:v>49</c:v>
              </c:pt>
              <c:pt idx="32">
                <c:v>50</c:v>
              </c:pt>
              <c:pt idx="33">
                <c:v>51</c:v>
              </c:pt>
              <c:pt idx="34">
                <c:v>52</c:v>
              </c:pt>
              <c:pt idx="35">
                <c:v>53</c:v>
              </c:pt>
              <c:pt idx="36">
                <c:v>54</c:v>
              </c:pt>
              <c:pt idx="37">
                <c:v>55</c:v>
              </c:pt>
              <c:pt idx="38">
                <c:v>56</c:v>
              </c:pt>
              <c:pt idx="39">
                <c:v>57</c:v>
              </c:pt>
              <c:pt idx="40">
                <c:v>58</c:v>
              </c:pt>
              <c:pt idx="41">
                <c:v>59</c:v>
              </c:pt>
              <c:pt idx="42">
                <c:v>60</c:v>
              </c:pt>
              <c:pt idx="43">
                <c:v>61</c:v>
              </c:pt>
              <c:pt idx="44">
                <c:v>62</c:v>
              </c:pt>
              <c:pt idx="45">
                <c:v>63</c:v>
              </c:pt>
              <c:pt idx="46">
                <c:v>64</c:v>
              </c:pt>
              <c:pt idx="47">
                <c:v>65</c:v>
              </c:pt>
              <c:pt idx="48">
                <c:v>66</c:v>
              </c:pt>
              <c:pt idx="49">
                <c:v>67</c:v>
              </c:pt>
              <c:pt idx="50">
                <c:v>68</c:v>
              </c:pt>
              <c:pt idx="51">
                <c:v>69</c:v>
              </c:pt>
              <c:pt idx="52">
                <c:v>70</c:v>
              </c:pt>
              <c:pt idx="53">
                <c:v>71</c:v>
              </c:pt>
              <c:pt idx="54">
                <c:v>72</c:v>
              </c:pt>
              <c:pt idx="55">
                <c:v>73</c:v>
              </c:pt>
              <c:pt idx="56">
                <c:v>74</c:v>
              </c:pt>
              <c:pt idx="57">
                <c:v>75</c:v>
              </c:pt>
              <c:pt idx="58">
                <c:v>76</c:v>
              </c:pt>
              <c:pt idx="59">
                <c:v>77</c:v>
              </c:pt>
              <c:pt idx="60">
                <c:v>78</c:v>
              </c:pt>
              <c:pt idx="61">
                <c:v>79</c:v>
              </c:pt>
              <c:pt idx="62">
                <c:v>80</c:v>
              </c:pt>
              <c:pt idx="63">
                <c:v>81</c:v>
              </c:pt>
              <c:pt idx="64">
                <c:v>82</c:v>
              </c:pt>
              <c:pt idx="65">
                <c:v>83</c:v>
              </c:pt>
              <c:pt idx="66">
                <c:v>84</c:v>
              </c:pt>
              <c:pt idx="67">
                <c:v>85</c:v>
              </c:pt>
              <c:pt idx="68">
                <c:v>86</c:v>
              </c:pt>
              <c:pt idx="69">
                <c:v>87</c:v>
              </c:pt>
              <c:pt idx="70">
                <c:v>88</c:v>
              </c:pt>
              <c:pt idx="71">
                <c:v>89</c:v>
              </c:pt>
              <c:pt idx="72">
                <c:v>90</c:v>
              </c:pt>
              <c:pt idx="73">
                <c:v>91</c:v>
              </c:pt>
              <c:pt idx="74">
                <c:v>92</c:v>
              </c:pt>
              <c:pt idx="75">
                <c:v>93</c:v>
              </c:pt>
              <c:pt idx="76">
                <c:v>94</c:v>
              </c:pt>
              <c:pt idx="77">
                <c:v>95</c:v>
              </c:pt>
              <c:pt idx="78">
                <c:v>96</c:v>
              </c:pt>
              <c:pt idx="79">
                <c:v>97</c:v>
              </c:pt>
              <c:pt idx="80">
                <c:v>98</c:v>
              </c:pt>
              <c:pt idx="81">
                <c:v>99</c:v>
              </c:pt>
              <c:pt idx="82">
                <c:v>100</c:v>
              </c:pt>
            </c:numLit>
          </c:cat>
          <c:val>
            <c:numLit>
              <c:formatCode>General</c:formatCode>
              <c:ptCount val="83"/>
              <c:pt idx="0">
                <c:v>0.48898696999999997</c:v>
              </c:pt>
              <c:pt idx="1">
                <c:v>19.304546719999998</c:v>
              </c:pt>
              <c:pt idx="2">
                <c:v>57.690285709999998</c:v>
              </c:pt>
              <c:pt idx="3">
                <c:v>103.16359411000001</c:v>
              </c:pt>
              <c:pt idx="4">
                <c:v>153.41587106999998</c:v>
              </c:pt>
              <c:pt idx="5">
                <c:v>212.08362006999999</c:v>
              </c:pt>
              <c:pt idx="6">
                <c:v>274.49850586000002</c:v>
              </c:pt>
              <c:pt idx="7">
                <c:v>342.93356052999997</c:v>
              </c:pt>
              <c:pt idx="8">
                <c:v>410.81421691000003</c:v>
              </c:pt>
              <c:pt idx="9">
                <c:v>514.64412731000004</c:v>
              </c:pt>
              <c:pt idx="10">
                <c:v>616.38545022000005</c:v>
              </c:pt>
              <c:pt idx="11">
                <c:v>690.42296496000006</c:v>
              </c:pt>
              <c:pt idx="12">
                <c:v>776.89569086000006</c:v>
              </c:pt>
              <c:pt idx="13">
                <c:v>907.72625015999995</c:v>
              </c:pt>
              <c:pt idx="14">
                <c:v>991.86047566999991</c:v>
              </c:pt>
              <c:pt idx="15">
                <c:v>1086.3807379699999</c:v>
              </c:pt>
              <c:pt idx="16">
                <c:v>1242.7296464000001</c:v>
              </c:pt>
              <c:pt idx="17">
                <c:v>1347.62726868</c:v>
              </c:pt>
              <c:pt idx="18">
                <c:v>1406.9872646600002</c:v>
              </c:pt>
              <c:pt idx="19">
                <c:v>1432.8548172599999</c:v>
              </c:pt>
              <c:pt idx="20">
                <c:v>1561.8634136199998</c:v>
              </c:pt>
              <c:pt idx="21">
                <c:v>1584.9333207100001</c:v>
              </c:pt>
              <c:pt idx="22">
                <c:v>1638.7933173399999</c:v>
              </c:pt>
              <c:pt idx="23">
                <c:v>1702.0980737899999</c:v>
              </c:pt>
              <c:pt idx="24">
                <c:v>1716.4491088</c:v>
              </c:pt>
              <c:pt idx="25">
                <c:v>1720.4933696400001</c:v>
              </c:pt>
              <c:pt idx="26">
                <c:v>1772.7903840699998</c:v>
              </c:pt>
              <c:pt idx="27">
                <c:v>1795.37407745</c:v>
              </c:pt>
              <c:pt idx="28">
                <c:v>1797.5056757</c:v>
              </c:pt>
              <c:pt idx="29">
                <c:v>1767.50988254</c:v>
              </c:pt>
              <c:pt idx="30">
                <c:v>1814.73487282</c:v>
              </c:pt>
              <c:pt idx="31">
                <c:v>1898.2487601300002</c:v>
              </c:pt>
              <c:pt idx="32">
                <c:v>1927.0088995999999</c:v>
              </c:pt>
              <c:pt idx="33">
                <c:v>1936.7636469700001</c:v>
              </c:pt>
              <c:pt idx="34">
                <c:v>2044.4066452500001</c:v>
              </c:pt>
              <c:pt idx="35">
                <c:v>1983.35704257</c:v>
              </c:pt>
              <c:pt idx="36">
                <c:v>1972.3821261199998</c:v>
              </c:pt>
              <c:pt idx="37">
                <c:v>1947.1346359200002</c:v>
              </c:pt>
              <c:pt idx="38">
                <c:v>1858.0490534</c:v>
              </c:pt>
              <c:pt idx="39">
                <c:v>1728.0063258399998</c:v>
              </c:pt>
              <c:pt idx="40">
                <c:v>1728.9782810199999</c:v>
              </c:pt>
              <c:pt idx="41">
                <c:v>1596.0776618299999</c:v>
              </c:pt>
              <c:pt idx="42">
                <c:v>1597.8228512400001</c:v>
              </c:pt>
              <c:pt idx="43">
                <c:v>1488.04103633</c:v>
              </c:pt>
              <c:pt idx="44">
                <c:v>1381.1515703099999</c:v>
              </c:pt>
              <c:pt idx="45">
                <c:v>1289.40189246</c:v>
              </c:pt>
              <c:pt idx="46">
                <c:v>1190.21024506</c:v>
              </c:pt>
              <c:pt idx="47">
                <c:v>1272.5310093000001</c:v>
              </c:pt>
              <c:pt idx="48">
                <c:v>1085.9365166700002</c:v>
              </c:pt>
              <c:pt idx="49">
                <c:v>991.62096458000008</c:v>
              </c:pt>
              <c:pt idx="50">
                <c:v>1015.01258816</c:v>
              </c:pt>
              <c:pt idx="51">
                <c:v>907.18354170999999</c:v>
              </c:pt>
              <c:pt idx="52">
                <c:v>826.61824176999994</c:v>
              </c:pt>
              <c:pt idx="53">
                <c:v>737.24139249999996</c:v>
              </c:pt>
              <c:pt idx="54">
                <c:v>689.32336808000002</c:v>
              </c:pt>
              <c:pt idx="55">
                <c:v>646.28361324000002</c:v>
              </c:pt>
              <c:pt idx="56">
                <c:v>604.47446434000005</c:v>
              </c:pt>
              <c:pt idx="57">
                <c:v>542.94946464999998</c:v>
              </c:pt>
              <c:pt idx="58">
                <c:v>500.30173413</c:v>
              </c:pt>
              <c:pt idx="59">
                <c:v>466.19702563999999</c:v>
              </c:pt>
              <c:pt idx="60">
                <c:v>450.08076247000002</c:v>
              </c:pt>
              <c:pt idx="61">
                <c:v>327.69510164999997</c:v>
              </c:pt>
              <c:pt idx="62">
                <c:v>316.26419579000003</c:v>
              </c:pt>
              <c:pt idx="63">
                <c:v>239.22989440000001</c:v>
              </c:pt>
              <c:pt idx="64">
                <c:v>182.92061788999999</c:v>
              </c:pt>
              <c:pt idx="65">
                <c:v>132.35924298999998</c:v>
              </c:pt>
              <c:pt idx="66">
                <c:v>111.08500089</c:v>
              </c:pt>
              <c:pt idx="67">
                <c:v>72.03785499</c:v>
              </c:pt>
              <c:pt idx="68">
                <c:v>66.340912930000002</c:v>
              </c:pt>
              <c:pt idx="69">
                <c:v>36.04118132</c:v>
              </c:pt>
              <c:pt idx="70">
                <c:v>43.232239920000005</c:v>
              </c:pt>
              <c:pt idx="71">
                <c:v>21.456921850000001</c:v>
              </c:pt>
              <c:pt idx="72">
                <c:v>10.7858956</c:v>
              </c:pt>
              <c:pt idx="73">
                <c:v>17.542731320000001</c:v>
              </c:pt>
              <c:pt idx="74">
                <c:v>6.8570441100000004</c:v>
              </c:pt>
              <c:pt idx="75">
                <c:v>7.05370981</c:v>
              </c:pt>
              <c:pt idx="76">
                <c:v>8.4617946800000006</c:v>
              </c:pt>
              <c:pt idx="77">
                <c:v>4.2536309000000001</c:v>
              </c:pt>
              <c:pt idx="78">
                <c:v>0.85541827000000004</c:v>
              </c:pt>
              <c:pt idx="79">
                <c:v>0.60536425999999999</c:v>
              </c:pt>
              <c:pt idx="80">
                <c:v>0.20047526000000002</c:v>
              </c:pt>
              <c:pt idx="81">
                <c:v>0.16514893999999999</c:v>
              </c:pt>
              <c:pt idx="82">
                <c:v>0.36499308999999897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148-4E9C-BF76-0AE852C0B0E4}"/>
            </c:ext>
          </c:extLst>
        </c:ser>
        <c:ser>
          <c:idx val="2"/>
          <c:order val="1"/>
          <c:tx>
            <c:v>Forbrukslån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83"/>
              <c:pt idx="0">
                <c:v>18</c:v>
              </c:pt>
              <c:pt idx="1">
                <c:v>19</c:v>
              </c:pt>
              <c:pt idx="2">
                <c:v>20</c:v>
              </c:pt>
              <c:pt idx="3">
                <c:v>21</c:v>
              </c:pt>
              <c:pt idx="4">
                <c:v>22</c:v>
              </c:pt>
              <c:pt idx="5">
                <c:v>23</c:v>
              </c:pt>
              <c:pt idx="6">
                <c:v>24</c:v>
              </c:pt>
              <c:pt idx="7">
                <c:v>25</c:v>
              </c:pt>
              <c:pt idx="8">
                <c:v>26</c:v>
              </c:pt>
              <c:pt idx="9">
                <c:v>27</c:v>
              </c:pt>
              <c:pt idx="10">
                <c:v>28</c:v>
              </c:pt>
              <c:pt idx="11">
                <c:v>29</c:v>
              </c:pt>
              <c:pt idx="12">
                <c:v>30</c:v>
              </c:pt>
              <c:pt idx="13">
                <c:v>31</c:v>
              </c:pt>
              <c:pt idx="14">
                <c:v>32</c:v>
              </c:pt>
              <c:pt idx="15">
                <c:v>33</c:v>
              </c:pt>
              <c:pt idx="16">
                <c:v>34</c:v>
              </c:pt>
              <c:pt idx="17">
                <c:v>35</c:v>
              </c:pt>
              <c:pt idx="18">
                <c:v>36</c:v>
              </c:pt>
              <c:pt idx="19">
                <c:v>37</c:v>
              </c:pt>
              <c:pt idx="20">
                <c:v>38</c:v>
              </c:pt>
              <c:pt idx="21">
                <c:v>39</c:v>
              </c:pt>
              <c:pt idx="22">
                <c:v>40</c:v>
              </c:pt>
              <c:pt idx="23">
                <c:v>41</c:v>
              </c:pt>
              <c:pt idx="24">
                <c:v>42</c:v>
              </c:pt>
              <c:pt idx="25">
                <c:v>43</c:v>
              </c:pt>
              <c:pt idx="26">
                <c:v>44</c:v>
              </c:pt>
              <c:pt idx="27">
                <c:v>45</c:v>
              </c:pt>
              <c:pt idx="28">
                <c:v>46</c:v>
              </c:pt>
              <c:pt idx="29">
                <c:v>47</c:v>
              </c:pt>
              <c:pt idx="30">
                <c:v>48</c:v>
              </c:pt>
              <c:pt idx="31">
                <c:v>49</c:v>
              </c:pt>
              <c:pt idx="32">
                <c:v>50</c:v>
              </c:pt>
              <c:pt idx="33">
                <c:v>51</c:v>
              </c:pt>
              <c:pt idx="34">
                <c:v>52</c:v>
              </c:pt>
              <c:pt idx="35">
                <c:v>53</c:v>
              </c:pt>
              <c:pt idx="36">
                <c:v>54</c:v>
              </c:pt>
              <c:pt idx="37">
                <c:v>55</c:v>
              </c:pt>
              <c:pt idx="38">
                <c:v>56</c:v>
              </c:pt>
              <c:pt idx="39">
                <c:v>57</c:v>
              </c:pt>
              <c:pt idx="40">
                <c:v>58</c:v>
              </c:pt>
              <c:pt idx="41">
                <c:v>59</c:v>
              </c:pt>
              <c:pt idx="42">
                <c:v>60</c:v>
              </c:pt>
              <c:pt idx="43">
                <c:v>61</c:v>
              </c:pt>
              <c:pt idx="44">
                <c:v>62</c:v>
              </c:pt>
              <c:pt idx="45">
                <c:v>63</c:v>
              </c:pt>
              <c:pt idx="46">
                <c:v>64</c:v>
              </c:pt>
              <c:pt idx="47">
                <c:v>65</c:v>
              </c:pt>
              <c:pt idx="48">
                <c:v>66</c:v>
              </c:pt>
              <c:pt idx="49">
                <c:v>67</c:v>
              </c:pt>
              <c:pt idx="50">
                <c:v>68</c:v>
              </c:pt>
              <c:pt idx="51">
                <c:v>69</c:v>
              </c:pt>
              <c:pt idx="52">
                <c:v>70</c:v>
              </c:pt>
              <c:pt idx="53">
                <c:v>71</c:v>
              </c:pt>
              <c:pt idx="54">
                <c:v>72</c:v>
              </c:pt>
              <c:pt idx="55">
                <c:v>73</c:v>
              </c:pt>
              <c:pt idx="56">
                <c:v>74</c:v>
              </c:pt>
              <c:pt idx="57">
                <c:v>75</c:v>
              </c:pt>
              <c:pt idx="58">
                <c:v>76</c:v>
              </c:pt>
              <c:pt idx="59">
                <c:v>77</c:v>
              </c:pt>
              <c:pt idx="60">
                <c:v>78</c:v>
              </c:pt>
              <c:pt idx="61">
                <c:v>79</c:v>
              </c:pt>
              <c:pt idx="62">
                <c:v>80</c:v>
              </c:pt>
              <c:pt idx="63">
                <c:v>81</c:v>
              </c:pt>
              <c:pt idx="64">
                <c:v>82</c:v>
              </c:pt>
              <c:pt idx="65">
                <c:v>83</c:v>
              </c:pt>
              <c:pt idx="66">
                <c:v>84</c:v>
              </c:pt>
              <c:pt idx="67">
                <c:v>85</c:v>
              </c:pt>
              <c:pt idx="68">
                <c:v>86</c:v>
              </c:pt>
              <c:pt idx="69">
                <c:v>87</c:v>
              </c:pt>
              <c:pt idx="70">
                <c:v>88</c:v>
              </c:pt>
              <c:pt idx="71">
                <c:v>89</c:v>
              </c:pt>
              <c:pt idx="72">
                <c:v>90</c:v>
              </c:pt>
              <c:pt idx="73">
                <c:v>91</c:v>
              </c:pt>
              <c:pt idx="74">
                <c:v>92</c:v>
              </c:pt>
              <c:pt idx="75">
                <c:v>93</c:v>
              </c:pt>
              <c:pt idx="76">
                <c:v>94</c:v>
              </c:pt>
              <c:pt idx="77">
                <c:v>95</c:v>
              </c:pt>
              <c:pt idx="78">
                <c:v>96</c:v>
              </c:pt>
              <c:pt idx="79">
                <c:v>97</c:v>
              </c:pt>
              <c:pt idx="80">
                <c:v>98</c:v>
              </c:pt>
              <c:pt idx="81">
                <c:v>99</c:v>
              </c:pt>
              <c:pt idx="82">
                <c:v>100</c:v>
              </c:pt>
            </c:numLit>
          </c:cat>
          <c:val>
            <c:numLit>
              <c:formatCode>General</c:formatCode>
              <c:ptCount val="83"/>
              <c:pt idx="0">
                <c:v>0.16868035999999997</c:v>
              </c:pt>
              <c:pt idx="1">
                <c:v>3.6125032699999999</c:v>
              </c:pt>
              <c:pt idx="2">
                <c:v>16.322712840000001</c:v>
              </c:pt>
              <c:pt idx="3">
                <c:v>55.500592590000004</c:v>
              </c:pt>
              <c:pt idx="4">
                <c:v>117.71209401999999</c:v>
              </c:pt>
              <c:pt idx="5">
                <c:v>184.60168512999999</c:v>
              </c:pt>
              <c:pt idx="6">
                <c:v>288.30172088</c:v>
              </c:pt>
              <c:pt idx="7">
                <c:v>395.92730929999999</c:v>
              </c:pt>
              <c:pt idx="8">
                <c:v>452.75450989000001</c:v>
              </c:pt>
              <c:pt idx="9">
                <c:v>554.76823351999997</c:v>
              </c:pt>
              <c:pt idx="10">
                <c:v>687.49953209</c:v>
              </c:pt>
              <c:pt idx="11">
                <c:v>819.83893904999991</c:v>
              </c:pt>
              <c:pt idx="12">
                <c:v>910.01354641</c:v>
              </c:pt>
              <c:pt idx="13">
                <c:v>1100.00234022</c:v>
              </c:pt>
              <c:pt idx="14">
                <c:v>1297.40175112</c:v>
              </c:pt>
              <c:pt idx="15">
                <c:v>1375.60493243</c:v>
              </c:pt>
              <c:pt idx="16">
                <c:v>1534.4075190199999</c:v>
              </c:pt>
              <c:pt idx="17">
                <c:v>1652.2526773699999</c:v>
              </c:pt>
              <c:pt idx="18">
                <c:v>1805.5731880799999</c:v>
              </c:pt>
              <c:pt idx="19">
                <c:v>1775.8829572300001</c:v>
              </c:pt>
              <c:pt idx="20">
                <c:v>1867.7120891500001</c:v>
              </c:pt>
              <c:pt idx="21">
                <c:v>1886.8350214100001</c:v>
              </c:pt>
              <c:pt idx="22">
                <c:v>1999.56916241</c:v>
              </c:pt>
              <c:pt idx="23">
                <c:v>1984.0132938199999</c:v>
              </c:pt>
              <c:pt idx="24">
                <c:v>1979.2033908399999</c:v>
              </c:pt>
              <c:pt idx="25">
                <c:v>1950.4547970399999</c:v>
              </c:pt>
              <c:pt idx="26">
                <c:v>1916.0167189599999</c:v>
              </c:pt>
              <c:pt idx="27">
                <c:v>1992.13286257</c:v>
              </c:pt>
              <c:pt idx="28">
                <c:v>1937.51617631</c:v>
              </c:pt>
              <c:pt idx="29">
                <c:v>1913.4456516099999</c:v>
              </c:pt>
              <c:pt idx="30">
                <c:v>1878.31276007</c:v>
              </c:pt>
              <c:pt idx="31">
                <c:v>1953.9320514600001</c:v>
              </c:pt>
              <c:pt idx="32">
                <c:v>1987.2095709600001</c:v>
              </c:pt>
              <c:pt idx="33">
                <c:v>2005.78688919</c:v>
              </c:pt>
              <c:pt idx="34">
                <c:v>1956.0536098</c:v>
              </c:pt>
              <c:pt idx="35">
                <c:v>2019.52246814</c:v>
              </c:pt>
              <c:pt idx="36">
                <c:v>1933.1349355299999</c:v>
              </c:pt>
              <c:pt idx="37">
                <c:v>2013.0323813699999</c:v>
              </c:pt>
              <c:pt idx="38">
                <c:v>1804.60156177</c:v>
              </c:pt>
              <c:pt idx="39">
                <c:v>1749.0163897699999</c:v>
              </c:pt>
              <c:pt idx="40">
                <c:v>1713.22450643</c:v>
              </c:pt>
              <c:pt idx="41">
                <c:v>1594.2698719</c:v>
              </c:pt>
              <c:pt idx="42">
                <c:v>1526.41149335</c:v>
              </c:pt>
              <c:pt idx="43">
                <c:v>1433.7618249700001</c:v>
              </c:pt>
              <c:pt idx="44">
                <c:v>1346.1430133399999</c:v>
              </c:pt>
              <c:pt idx="45">
                <c:v>1230.1771778900002</c:v>
              </c:pt>
              <c:pt idx="46">
                <c:v>1154.2249579700001</c:v>
              </c:pt>
              <c:pt idx="47">
                <c:v>1123.0044808599998</c:v>
              </c:pt>
              <c:pt idx="48">
                <c:v>1037.0471840499999</c:v>
              </c:pt>
              <c:pt idx="49">
                <c:v>865.47868814999993</c:v>
              </c:pt>
              <c:pt idx="50">
                <c:v>802.90075437999997</c:v>
              </c:pt>
              <c:pt idx="51">
                <c:v>842.79707938000001</c:v>
              </c:pt>
              <c:pt idx="52">
                <c:v>629.93295937000005</c:v>
              </c:pt>
              <c:pt idx="53">
                <c:v>550.7838450700001</c:v>
              </c:pt>
              <c:pt idx="54">
                <c:v>497.91142429000001</c:v>
              </c:pt>
              <c:pt idx="55">
                <c:v>436.11068779999999</c:v>
              </c:pt>
              <c:pt idx="56">
                <c:v>365.84117630999998</c:v>
              </c:pt>
              <c:pt idx="57">
                <c:v>321.27197338999997</c:v>
              </c:pt>
              <c:pt idx="58">
                <c:v>310.20262356000001</c:v>
              </c:pt>
              <c:pt idx="59">
                <c:v>254.33661257</c:v>
              </c:pt>
              <c:pt idx="60">
                <c:v>215.93154543</c:v>
              </c:pt>
              <c:pt idx="61">
                <c:v>123.18301885</c:v>
              </c:pt>
              <c:pt idx="62">
                <c:v>104.10790299999999</c:v>
              </c:pt>
              <c:pt idx="63">
                <c:v>72.066943030000004</c:v>
              </c:pt>
              <c:pt idx="64">
                <c:v>65.0278749</c:v>
              </c:pt>
              <c:pt idx="65">
                <c:v>38.866356250000003</c:v>
              </c:pt>
              <c:pt idx="66">
                <c:v>44.61579725</c:v>
              </c:pt>
              <c:pt idx="67">
                <c:v>15.64455983</c:v>
              </c:pt>
              <c:pt idx="68">
                <c:v>11.35988573</c:v>
              </c:pt>
              <c:pt idx="69">
                <c:v>8.3692495999999998</c:v>
              </c:pt>
              <c:pt idx="70">
                <c:v>9.1080639399999992</c:v>
              </c:pt>
              <c:pt idx="71">
                <c:v>2.9213195399999998</c:v>
              </c:pt>
              <c:pt idx="72">
                <c:v>0.63965386000000002</c:v>
              </c:pt>
              <c:pt idx="73">
                <c:v>2.3117570600000001</c:v>
              </c:pt>
              <c:pt idx="74">
                <c:v>1.21835819</c:v>
              </c:pt>
              <c:pt idx="75">
                <c:v>1.4589676299999998</c:v>
              </c:pt>
              <c:pt idx="76">
                <c:v>0.37109358999999897</c:v>
              </c:pt>
              <c:pt idx="77">
                <c:v>0.56060608999999995</c:v>
              </c:pt>
              <c:pt idx="78">
                <c:v>0.27141285999999998</c:v>
              </c:pt>
              <c:pt idx="79">
                <c:v>3.2717600000000003E-3</c:v>
              </c:pt>
              <c:pt idx="80">
                <c:v>0.29992279999999999</c:v>
              </c:pt>
              <c:pt idx="81">
                <c:v>0.19623773999999999</c:v>
              </c:pt>
              <c:pt idx="82">
                <c:v>7.1378910000000004E-2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148-4E9C-BF76-0AE852C0B0E4}"/>
            </c:ext>
          </c:extLst>
        </c:ser>
        <c:ser>
          <c:idx val="3"/>
          <c:order val="2"/>
          <c:tx>
            <c:v>Annen usikret gjeld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83"/>
              <c:pt idx="0">
                <c:v>18</c:v>
              </c:pt>
              <c:pt idx="1">
                <c:v>19</c:v>
              </c:pt>
              <c:pt idx="2">
                <c:v>20</c:v>
              </c:pt>
              <c:pt idx="3">
                <c:v>21</c:v>
              </c:pt>
              <c:pt idx="4">
                <c:v>22</c:v>
              </c:pt>
              <c:pt idx="5">
                <c:v>23</c:v>
              </c:pt>
              <c:pt idx="6">
                <c:v>24</c:v>
              </c:pt>
              <c:pt idx="7">
                <c:v>25</c:v>
              </c:pt>
              <c:pt idx="8">
                <c:v>26</c:v>
              </c:pt>
              <c:pt idx="9">
                <c:v>27</c:v>
              </c:pt>
              <c:pt idx="10">
                <c:v>28</c:v>
              </c:pt>
              <c:pt idx="11">
                <c:v>29</c:v>
              </c:pt>
              <c:pt idx="12">
                <c:v>30</c:v>
              </c:pt>
              <c:pt idx="13">
                <c:v>31</c:v>
              </c:pt>
              <c:pt idx="14">
                <c:v>32</c:v>
              </c:pt>
              <c:pt idx="15">
                <c:v>33</c:v>
              </c:pt>
              <c:pt idx="16">
                <c:v>34</c:v>
              </c:pt>
              <c:pt idx="17">
                <c:v>35</c:v>
              </c:pt>
              <c:pt idx="18">
                <c:v>36</c:v>
              </c:pt>
              <c:pt idx="19">
                <c:v>37</c:v>
              </c:pt>
              <c:pt idx="20">
                <c:v>38</c:v>
              </c:pt>
              <c:pt idx="21">
                <c:v>39</c:v>
              </c:pt>
              <c:pt idx="22">
                <c:v>40</c:v>
              </c:pt>
              <c:pt idx="23">
                <c:v>41</c:v>
              </c:pt>
              <c:pt idx="24">
                <c:v>42</c:v>
              </c:pt>
              <c:pt idx="25">
                <c:v>43</c:v>
              </c:pt>
              <c:pt idx="26">
                <c:v>44</c:v>
              </c:pt>
              <c:pt idx="27">
                <c:v>45</c:v>
              </c:pt>
              <c:pt idx="28">
                <c:v>46</c:v>
              </c:pt>
              <c:pt idx="29">
                <c:v>47</c:v>
              </c:pt>
              <c:pt idx="30">
                <c:v>48</c:v>
              </c:pt>
              <c:pt idx="31">
                <c:v>49</c:v>
              </c:pt>
              <c:pt idx="32">
                <c:v>50</c:v>
              </c:pt>
              <c:pt idx="33">
                <c:v>51</c:v>
              </c:pt>
              <c:pt idx="34">
                <c:v>52</c:v>
              </c:pt>
              <c:pt idx="35">
                <c:v>53</c:v>
              </c:pt>
              <c:pt idx="36">
                <c:v>54</c:v>
              </c:pt>
              <c:pt idx="37">
                <c:v>55</c:v>
              </c:pt>
              <c:pt idx="38">
                <c:v>56</c:v>
              </c:pt>
              <c:pt idx="39">
                <c:v>57</c:v>
              </c:pt>
              <c:pt idx="40">
                <c:v>58</c:v>
              </c:pt>
              <c:pt idx="41">
                <c:v>59</c:v>
              </c:pt>
              <c:pt idx="42">
                <c:v>60</c:v>
              </c:pt>
              <c:pt idx="43">
                <c:v>61</c:v>
              </c:pt>
              <c:pt idx="44">
                <c:v>62</c:v>
              </c:pt>
              <c:pt idx="45">
                <c:v>63</c:v>
              </c:pt>
              <c:pt idx="46">
                <c:v>64</c:v>
              </c:pt>
              <c:pt idx="47">
                <c:v>65</c:v>
              </c:pt>
              <c:pt idx="48">
                <c:v>66</c:v>
              </c:pt>
              <c:pt idx="49">
                <c:v>67</c:v>
              </c:pt>
              <c:pt idx="50">
                <c:v>68</c:v>
              </c:pt>
              <c:pt idx="51">
                <c:v>69</c:v>
              </c:pt>
              <c:pt idx="52">
                <c:v>70</c:v>
              </c:pt>
              <c:pt idx="53">
                <c:v>71</c:v>
              </c:pt>
              <c:pt idx="54">
                <c:v>72</c:v>
              </c:pt>
              <c:pt idx="55">
                <c:v>73</c:v>
              </c:pt>
              <c:pt idx="56">
                <c:v>74</c:v>
              </c:pt>
              <c:pt idx="57">
                <c:v>75</c:v>
              </c:pt>
              <c:pt idx="58">
                <c:v>76</c:v>
              </c:pt>
              <c:pt idx="59">
                <c:v>77</c:v>
              </c:pt>
              <c:pt idx="60">
                <c:v>78</c:v>
              </c:pt>
              <c:pt idx="61">
                <c:v>79</c:v>
              </c:pt>
              <c:pt idx="62">
                <c:v>80</c:v>
              </c:pt>
              <c:pt idx="63">
                <c:v>81</c:v>
              </c:pt>
              <c:pt idx="64">
                <c:v>82</c:v>
              </c:pt>
              <c:pt idx="65">
                <c:v>83</c:v>
              </c:pt>
              <c:pt idx="66">
                <c:v>84</c:v>
              </c:pt>
              <c:pt idx="67">
                <c:v>85</c:v>
              </c:pt>
              <c:pt idx="68">
                <c:v>86</c:v>
              </c:pt>
              <c:pt idx="69">
                <c:v>87</c:v>
              </c:pt>
              <c:pt idx="70">
                <c:v>88</c:v>
              </c:pt>
              <c:pt idx="71">
                <c:v>89</c:v>
              </c:pt>
              <c:pt idx="72">
                <c:v>90</c:v>
              </c:pt>
              <c:pt idx="73">
                <c:v>91</c:v>
              </c:pt>
              <c:pt idx="74">
                <c:v>92</c:v>
              </c:pt>
              <c:pt idx="75">
                <c:v>93</c:v>
              </c:pt>
              <c:pt idx="76">
                <c:v>94</c:v>
              </c:pt>
              <c:pt idx="77">
                <c:v>95</c:v>
              </c:pt>
              <c:pt idx="78">
                <c:v>96</c:v>
              </c:pt>
              <c:pt idx="79">
                <c:v>97</c:v>
              </c:pt>
              <c:pt idx="80">
                <c:v>98</c:v>
              </c:pt>
              <c:pt idx="81">
                <c:v>99</c:v>
              </c:pt>
              <c:pt idx="82">
                <c:v>100</c:v>
              </c:pt>
            </c:numLit>
          </c:cat>
          <c:val>
            <c:numLit>
              <c:formatCode>General</c:formatCode>
              <c:ptCount val="83"/>
              <c:pt idx="0">
                <c:v>0.88221726</c:v>
              </c:pt>
              <c:pt idx="1">
                <c:v>9.7880473100000014</c:v>
              </c:pt>
              <c:pt idx="2">
                <c:v>34.997551719999997</c:v>
              </c:pt>
              <c:pt idx="3">
                <c:v>79.525533609999997</c:v>
              </c:pt>
              <c:pt idx="4">
                <c:v>116.67938140999999</c:v>
              </c:pt>
              <c:pt idx="5">
                <c:v>172.55784162</c:v>
              </c:pt>
              <c:pt idx="6">
                <c:v>209.83411571000002</c:v>
              </c:pt>
              <c:pt idx="7">
                <c:v>239.25626831</c:v>
              </c:pt>
              <c:pt idx="8">
                <c:v>314.82419686999998</c:v>
              </c:pt>
              <c:pt idx="9">
                <c:v>338.94687295</c:v>
              </c:pt>
              <c:pt idx="10">
                <c:v>402.67930031000003</c:v>
              </c:pt>
              <c:pt idx="11">
                <c:v>436.23004493999997</c:v>
              </c:pt>
              <c:pt idx="12">
                <c:v>470.77679933999997</c:v>
              </c:pt>
              <c:pt idx="13">
                <c:v>497.20513706999998</c:v>
              </c:pt>
              <c:pt idx="14">
                <c:v>425.05745473000002</c:v>
              </c:pt>
              <c:pt idx="15">
                <c:v>466.9941824</c:v>
              </c:pt>
              <c:pt idx="16">
                <c:v>493.51619711000001</c:v>
              </c:pt>
              <c:pt idx="17">
                <c:v>410.70943791000002</c:v>
              </c:pt>
              <c:pt idx="18">
                <c:v>462.15573164</c:v>
              </c:pt>
              <c:pt idx="19">
                <c:v>404.71925741000001</c:v>
              </c:pt>
              <c:pt idx="20">
                <c:v>454.19995119999999</c:v>
              </c:pt>
              <c:pt idx="21">
                <c:v>445.98644811000003</c:v>
              </c:pt>
              <c:pt idx="22">
                <c:v>375.03713149999999</c:v>
              </c:pt>
              <c:pt idx="23">
                <c:v>352.32875247999999</c:v>
              </c:pt>
              <c:pt idx="24">
                <c:v>379.75324038000002</c:v>
              </c:pt>
              <c:pt idx="25">
                <c:v>437.50079936999998</c:v>
              </c:pt>
              <c:pt idx="26">
                <c:v>331.30657554000004</c:v>
              </c:pt>
              <c:pt idx="27">
                <c:v>367.46403189</c:v>
              </c:pt>
              <c:pt idx="28">
                <c:v>404.10165924</c:v>
              </c:pt>
              <c:pt idx="29">
                <c:v>307.56679137000003</c:v>
              </c:pt>
              <c:pt idx="30">
                <c:v>337.02881063999996</c:v>
              </c:pt>
              <c:pt idx="31">
                <c:v>388.26405118999998</c:v>
              </c:pt>
              <c:pt idx="32">
                <c:v>392.90644026999996</c:v>
              </c:pt>
              <c:pt idx="33">
                <c:v>383.11524417000004</c:v>
              </c:pt>
              <c:pt idx="34">
                <c:v>416.47352783999997</c:v>
              </c:pt>
              <c:pt idx="35">
                <c:v>297.03497733999995</c:v>
              </c:pt>
              <c:pt idx="36">
                <c:v>352.77559604999999</c:v>
              </c:pt>
              <c:pt idx="37">
                <c:v>320.98450767000003</c:v>
              </c:pt>
              <c:pt idx="38">
                <c:v>375.83528024000003</c:v>
              </c:pt>
              <c:pt idx="39">
                <c:v>256.30084906000002</c:v>
              </c:pt>
              <c:pt idx="40">
                <c:v>236.31226430999999</c:v>
              </c:pt>
              <c:pt idx="41">
                <c:v>244.77190046999999</c:v>
              </c:pt>
              <c:pt idx="42">
                <c:v>205.32484982</c:v>
              </c:pt>
              <c:pt idx="43">
                <c:v>245.24382377000001</c:v>
              </c:pt>
              <c:pt idx="44">
                <c:v>185.2243296</c:v>
              </c:pt>
              <c:pt idx="45">
                <c:v>175.7748364</c:v>
              </c:pt>
              <c:pt idx="46">
                <c:v>202.08850049</c:v>
              </c:pt>
              <c:pt idx="47">
                <c:v>158.94120162000002</c:v>
              </c:pt>
              <c:pt idx="48">
                <c:v>157.56930675000001</c:v>
              </c:pt>
              <c:pt idx="49">
                <c:v>157.64454050999998</c:v>
              </c:pt>
              <c:pt idx="50">
                <c:v>105.37279742</c:v>
              </c:pt>
              <c:pt idx="51">
                <c:v>120.23675858</c:v>
              </c:pt>
              <c:pt idx="52">
                <c:v>163.42491964999999</c:v>
              </c:pt>
              <c:pt idx="53">
                <c:v>96.472081889999998</c:v>
              </c:pt>
              <c:pt idx="54">
                <c:v>105.27427360999999</c:v>
              </c:pt>
              <c:pt idx="55">
                <c:v>91.334564110000002</c:v>
              </c:pt>
              <c:pt idx="56">
                <c:v>73.205922689999994</c:v>
              </c:pt>
              <c:pt idx="57">
                <c:v>66.136720960000005</c:v>
              </c:pt>
              <c:pt idx="58">
                <c:v>76.775597200000007</c:v>
              </c:pt>
              <c:pt idx="59">
                <c:v>60.309630420000005</c:v>
              </c:pt>
              <c:pt idx="60">
                <c:v>55.724396799999994</c:v>
              </c:pt>
              <c:pt idx="61">
                <c:v>56.480459950000004</c:v>
              </c:pt>
              <c:pt idx="62">
                <c:v>67.170407769999997</c:v>
              </c:pt>
              <c:pt idx="63">
                <c:v>44.095892240000005</c:v>
              </c:pt>
              <c:pt idx="64">
                <c:v>34.257280850000001</c:v>
              </c:pt>
              <c:pt idx="65">
                <c:v>17.29318859</c:v>
              </c:pt>
              <c:pt idx="66">
                <c:v>27.935186469999998</c:v>
              </c:pt>
              <c:pt idx="67">
                <c:v>20.632644379999999</c:v>
              </c:pt>
              <c:pt idx="68">
                <c:v>12.122545089999999</c:v>
              </c:pt>
              <c:pt idx="69">
                <c:v>4.3045232999999996</c:v>
              </c:pt>
              <c:pt idx="70">
                <c:v>4.1954473800000001</c:v>
              </c:pt>
              <c:pt idx="71">
                <c:v>16.312712130000001</c:v>
              </c:pt>
              <c:pt idx="72">
                <c:v>6.0873975800000002</c:v>
              </c:pt>
              <c:pt idx="73">
                <c:v>2.7016555899999997</c:v>
              </c:pt>
              <c:pt idx="74">
                <c:v>9.1050946499999998</c:v>
              </c:pt>
              <c:pt idx="75">
                <c:v>6.6032268200000006</c:v>
              </c:pt>
              <c:pt idx="76">
                <c:v>3.92385363</c:v>
              </c:pt>
              <c:pt idx="77">
                <c:v>0.56271095999999998</c:v>
              </c:pt>
              <c:pt idx="78">
                <c:v>0.35</c:v>
              </c:pt>
              <c:pt idx="79">
                <c:v>2.9855900000000002E-3</c:v>
              </c:pt>
              <c:pt idx="80">
                <c:v>0.7</c:v>
              </c:pt>
              <c:pt idx="81">
                <c:v>0.3</c:v>
              </c:pt>
              <c:pt idx="8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148-4E9C-BF76-0AE852C0B0E4}"/>
            </c:ext>
          </c:extLst>
        </c:ser>
        <c:ser>
          <c:idx val="4"/>
          <c:order val="3"/>
          <c:tx>
            <c:v>Faktureringskort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83"/>
              <c:pt idx="0">
                <c:v>18</c:v>
              </c:pt>
              <c:pt idx="1">
                <c:v>19</c:v>
              </c:pt>
              <c:pt idx="2">
                <c:v>20</c:v>
              </c:pt>
              <c:pt idx="3">
                <c:v>21</c:v>
              </c:pt>
              <c:pt idx="4">
                <c:v>22</c:v>
              </c:pt>
              <c:pt idx="5">
                <c:v>23</c:v>
              </c:pt>
              <c:pt idx="6">
                <c:v>24</c:v>
              </c:pt>
              <c:pt idx="7">
                <c:v>25</c:v>
              </c:pt>
              <c:pt idx="8">
                <c:v>26</c:v>
              </c:pt>
              <c:pt idx="9">
                <c:v>27</c:v>
              </c:pt>
              <c:pt idx="10">
                <c:v>28</c:v>
              </c:pt>
              <c:pt idx="11">
                <c:v>29</c:v>
              </c:pt>
              <c:pt idx="12">
                <c:v>30</c:v>
              </c:pt>
              <c:pt idx="13">
                <c:v>31</c:v>
              </c:pt>
              <c:pt idx="14">
                <c:v>32</c:v>
              </c:pt>
              <c:pt idx="15">
                <c:v>33</c:v>
              </c:pt>
              <c:pt idx="16">
                <c:v>34</c:v>
              </c:pt>
              <c:pt idx="17">
                <c:v>35</c:v>
              </c:pt>
              <c:pt idx="18">
                <c:v>36</c:v>
              </c:pt>
              <c:pt idx="19">
                <c:v>37</c:v>
              </c:pt>
              <c:pt idx="20">
                <c:v>38</c:v>
              </c:pt>
              <c:pt idx="21">
                <c:v>39</c:v>
              </c:pt>
              <c:pt idx="22">
                <c:v>40</c:v>
              </c:pt>
              <c:pt idx="23">
                <c:v>41</c:v>
              </c:pt>
              <c:pt idx="24">
                <c:v>42</c:v>
              </c:pt>
              <c:pt idx="25">
                <c:v>43</c:v>
              </c:pt>
              <c:pt idx="26">
                <c:v>44</c:v>
              </c:pt>
              <c:pt idx="27">
                <c:v>45</c:v>
              </c:pt>
              <c:pt idx="28">
                <c:v>46</c:v>
              </c:pt>
              <c:pt idx="29">
                <c:v>47</c:v>
              </c:pt>
              <c:pt idx="30">
                <c:v>48</c:v>
              </c:pt>
              <c:pt idx="31">
                <c:v>49</c:v>
              </c:pt>
              <c:pt idx="32">
                <c:v>50</c:v>
              </c:pt>
              <c:pt idx="33">
                <c:v>51</c:v>
              </c:pt>
              <c:pt idx="34">
                <c:v>52</c:v>
              </c:pt>
              <c:pt idx="35">
                <c:v>53</c:v>
              </c:pt>
              <c:pt idx="36">
                <c:v>54</c:v>
              </c:pt>
              <c:pt idx="37">
                <c:v>55</c:v>
              </c:pt>
              <c:pt idx="38">
                <c:v>56</c:v>
              </c:pt>
              <c:pt idx="39">
                <c:v>57</c:v>
              </c:pt>
              <c:pt idx="40">
                <c:v>58</c:v>
              </c:pt>
              <c:pt idx="41">
                <c:v>59</c:v>
              </c:pt>
              <c:pt idx="42">
                <c:v>60</c:v>
              </c:pt>
              <c:pt idx="43">
                <c:v>61</c:v>
              </c:pt>
              <c:pt idx="44">
                <c:v>62</c:v>
              </c:pt>
              <c:pt idx="45">
                <c:v>63</c:v>
              </c:pt>
              <c:pt idx="46">
                <c:v>64</c:v>
              </c:pt>
              <c:pt idx="47">
                <c:v>65</c:v>
              </c:pt>
              <c:pt idx="48">
                <c:v>66</c:v>
              </c:pt>
              <c:pt idx="49">
                <c:v>67</c:v>
              </c:pt>
              <c:pt idx="50">
                <c:v>68</c:v>
              </c:pt>
              <c:pt idx="51">
                <c:v>69</c:v>
              </c:pt>
              <c:pt idx="52">
                <c:v>70</c:v>
              </c:pt>
              <c:pt idx="53">
                <c:v>71</c:v>
              </c:pt>
              <c:pt idx="54">
                <c:v>72</c:v>
              </c:pt>
              <c:pt idx="55">
                <c:v>73</c:v>
              </c:pt>
              <c:pt idx="56">
                <c:v>74</c:v>
              </c:pt>
              <c:pt idx="57">
                <c:v>75</c:v>
              </c:pt>
              <c:pt idx="58">
                <c:v>76</c:v>
              </c:pt>
              <c:pt idx="59">
                <c:v>77</c:v>
              </c:pt>
              <c:pt idx="60">
                <c:v>78</c:v>
              </c:pt>
              <c:pt idx="61">
                <c:v>79</c:v>
              </c:pt>
              <c:pt idx="62">
                <c:v>80</c:v>
              </c:pt>
              <c:pt idx="63">
                <c:v>81</c:v>
              </c:pt>
              <c:pt idx="64">
                <c:v>82</c:v>
              </c:pt>
              <c:pt idx="65">
                <c:v>83</c:v>
              </c:pt>
              <c:pt idx="66">
                <c:v>84</c:v>
              </c:pt>
              <c:pt idx="67">
                <c:v>85</c:v>
              </c:pt>
              <c:pt idx="68">
                <c:v>86</c:v>
              </c:pt>
              <c:pt idx="69">
                <c:v>87</c:v>
              </c:pt>
              <c:pt idx="70">
                <c:v>88</c:v>
              </c:pt>
              <c:pt idx="71">
                <c:v>89</c:v>
              </c:pt>
              <c:pt idx="72">
                <c:v>90</c:v>
              </c:pt>
              <c:pt idx="73">
                <c:v>91</c:v>
              </c:pt>
              <c:pt idx="74">
                <c:v>92</c:v>
              </c:pt>
              <c:pt idx="75">
                <c:v>93</c:v>
              </c:pt>
              <c:pt idx="76">
                <c:v>94</c:v>
              </c:pt>
              <c:pt idx="77">
                <c:v>95</c:v>
              </c:pt>
              <c:pt idx="78">
                <c:v>96</c:v>
              </c:pt>
              <c:pt idx="79">
                <c:v>97</c:v>
              </c:pt>
              <c:pt idx="80">
                <c:v>98</c:v>
              </c:pt>
              <c:pt idx="81">
                <c:v>99</c:v>
              </c:pt>
              <c:pt idx="82">
                <c:v>100</c:v>
              </c:pt>
            </c:numLit>
          </c:cat>
          <c:val>
            <c:numLit>
              <c:formatCode>General</c:formatCode>
              <c:ptCount val="83"/>
              <c:pt idx="1">
                <c:v>3.7940000000000001E-3</c:v>
              </c:pt>
              <c:pt idx="2">
                <c:v>2.8437900000000002E-2</c:v>
              </c:pt>
              <c:pt idx="3">
                <c:v>6.1723759999999898E-2</c:v>
              </c:pt>
              <c:pt idx="4">
                <c:v>0.20223641000000001</c:v>
              </c:pt>
              <c:pt idx="5">
                <c:v>0.40030053999999998</c:v>
              </c:pt>
              <c:pt idx="6">
                <c:v>0.60715546999999992</c:v>
              </c:pt>
              <c:pt idx="7">
                <c:v>0.70657829000000005</c:v>
              </c:pt>
              <c:pt idx="8">
                <c:v>1.4617470400000001</c:v>
              </c:pt>
              <c:pt idx="9">
                <c:v>2.0838532999999999</c:v>
              </c:pt>
              <c:pt idx="10">
                <c:v>2.8191107099999999</c:v>
              </c:pt>
              <c:pt idx="11">
                <c:v>3.0597822900000002</c:v>
              </c:pt>
              <c:pt idx="12">
                <c:v>3.7867697499999999</c:v>
              </c:pt>
              <c:pt idx="13">
                <c:v>3.88865134</c:v>
              </c:pt>
              <c:pt idx="14">
                <c:v>4.4987470999999992</c:v>
              </c:pt>
              <c:pt idx="15">
                <c:v>5.1211539999999998</c:v>
              </c:pt>
              <c:pt idx="16">
                <c:v>6.1886402900000004</c:v>
              </c:pt>
              <c:pt idx="17">
                <c:v>7.7355185300000002</c:v>
              </c:pt>
              <c:pt idx="18">
                <c:v>7.1001443200000001</c:v>
              </c:pt>
              <c:pt idx="19">
                <c:v>9.9831079799999998</c:v>
              </c:pt>
              <c:pt idx="20">
                <c:v>9.0078659400000003</c:v>
              </c:pt>
              <c:pt idx="21">
                <c:v>12.21057995</c:v>
              </c:pt>
              <c:pt idx="22">
                <c:v>12.358505150000001</c:v>
              </c:pt>
              <c:pt idx="23">
                <c:v>13.97777775</c:v>
              </c:pt>
              <c:pt idx="24">
                <c:v>17.101077710000002</c:v>
              </c:pt>
              <c:pt idx="25">
                <c:v>19.271212010000003</c:v>
              </c:pt>
              <c:pt idx="26">
                <c:v>21.874369949999998</c:v>
              </c:pt>
              <c:pt idx="27">
                <c:v>21.543598530000001</c:v>
              </c:pt>
              <c:pt idx="28">
                <c:v>24.27796798</c:v>
              </c:pt>
              <c:pt idx="29">
                <c:v>24.079013510000003</c:v>
              </c:pt>
              <c:pt idx="30">
                <c:v>30.477599559999998</c:v>
              </c:pt>
              <c:pt idx="31">
                <c:v>27.070715379999999</c:v>
              </c:pt>
              <c:pt idx="32">
                <c:v>34.040911350000002</c:v>
              </c:pt>
              <c:pt idx="33">
                <c:v>35.526629240000005</c:v>
              </c:pt>
              <c:pt idx="34">
                <c:v>38.184028700000006</c:v>
              </c:pt>
              <c:pt idx="35">
                <c:v>39.34442533</c:v>
              </c:pt>
              <c:pt idx="36">
                <c:v>40.002616930000002</c:v>
              </c:pt>
              <c:pt idx="37">
                <c:v>38.522673159999997</c:v>
              </c:pt>
              <c:pt idx="38">
                <c:v>43.514200130000006</c:v>
              </c:pt>
              <c:pt idx="39">
                <c:v>40.210519220000002</c:v>
              </c:pt>
              <c:pt idx="40">
                <c:v>37.971461979999994</c:v>
              </c:pt>
              <c:pt idx="41">
                <c:v>35.763442140000002</c:v>
              </c:pt>
              <c:pt idx="42">
                <c:v>37.736125729999998</c:v>
              </c:pt>
              <c:pt idx="43">
                <c:v>33.50000971</c:v>
              </c:pt>
              <c:pt idx="44">
                <c:v>31.659966710000003</c:v>
              </c:pt>
              <c:pt idx="45">
                <c:v>28.763428600000001</c:v>
              </c:pt>
              <c:pt idx="46">
                <c:v>25.653477350000003</c:v>
              </c:pt>
              <c:pt idx="47">
                <c:v>22.595305249999999</c:v>
              </c:pt>
              <c:pt idx="48">
                <c:v>19.692370920000002</c:v>
              </c:pt>
              <c:pt idx="49">
                <c:v>17.367023750000001</c:v>
              </c:pt>
              <c:pt idx="50">
                <c:v>16.576302779999999</c:v>
              </c:pt>
              <c:pt idx="51">
                <c:v>13.50990818</c:v>
              </c:pt>
              <c:pt idx="52">
                <c:v>13.148549390000001</c:v>
              </c:pt>
              <c:pt idx="53">
                <c:v>9.2838269199999992</c:v>
              </c:pt>
              <c:pt idx="54">
                <c:v>7.87446483</c:v>
              </c:pt>
              <c:pt idx="55">
                <c:v>8.2539920900000006</c:v>
              </c:pt>
              <c:pt idx="56">
                <c:v>6.6665233399999995</c:v>
              </c:pt>
              <c:pt idx="57">
                <c:v>6.2604266600000003</c:v>
              </c:pt>
              <c:pt idx="58">
                <c:v>6.8179405900000001</c:v>
              </c:pt>
              <c:pt idx="59">
                <c:v>5.5751052000000003</c:v>
              </c:pt>
              <c:pt idx="60">
                <c:v>5.9452465999999999</c:v>
              </c:pt>
              <c:pt idx="61">
                <c:v>4.4789202100000001</c:v>
              </c:pt>
              <c:pt idx="62">
                <c:v>3.6831968500000003</c:v>
              </c:pt>
              <c:pt idx="63">
                <c:v>3.0631765299999998</c:v>
              </c:pt>
              <c:pt idx="64">
                <c:v>2.48563635</c:v>
              </c:pt>
              <c:pt idx="65">
                <c:v>1.4445855700000001</c:v>
              </c:pt>
              <c:pt idx="66">
                <c:v>1.07773527</c:v>
              </c:pt>
              <c:pt idx="67">
                <c:v>1.1482755</c:v>
              </c:pt>
              <c:pt idx="68">
                <c:v>0.87513268</c:v>
              </c:pt>
              <c:pt idx="69">
                <c:v>0.68015587</c:v>
              </c:pt>
              <c:pt idx="70">
                <c:v>0.43586820000000004</c:v>
              </c:pt>
              <c:pt idx="71">
                <c:v>0.19288812999999999</c:v>
              </c:pt>
              <c:pt idx="72">
                <c:v>0.27496358000000004</c:v>
              </c:pt>
              <c:pt idx="73">
                <c:v>0.17042814000000001</c:v>
              </c:pt>
              <c:pt idx="74">
                <c:v>0.24154074</c:v>
              </c:pt>
              <c:pt idx="75">
                <c:v>5.9493980000000002E-2</c:v>
              </c:pt>
              <c:pt idx="76">
                <c:v>3.7691989999999995E-2</c:v>
              </c:pt>
              <c:pt idx="77">
                <c:v>1.3977160000000001E-2</c:v>
              </c:pt>
              <c:pt idx="78">
                <c:v>1.3751319999999999E-2</c:v>
              </c:pt>
              <c:pt idx="79">
                <c:v>7.995470000000001E-3</c:v>
              </c:pt>
              <c:pt idx="80">
                <c:v>3.6092600000000004E-3</c:v>
              </c:pt>
              <c:pt idx="81">
                <c:v>2.6328600000000003E-3</c:v>
              </c:pt>
              <c:pt idx="8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148-4E9C-BF76-0AE852C0B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7573936"/>
        <c:axId val="1587596976"/>
      </c:lineChart>
      <c:lineChart>
        <c:grouping val="standard"/>
        <c:varyColors val="0"/>
        <c:ser>
          <c:idx val="0"/>
          <c:order val="4"/>
          <c:tx>
            <c:v>#REF!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83"/>
              <c:pt idx="0">
                <c:v>18</c:v>
              </c:pt>
              <c:pt idx="1">
                <c:v>19</c:v>
              </c:pt>
              <c:pt idx="2">
                <c:v>20</c:v>
              </c:pt>
              <c:pt idx="3">
                <c:v>21</c:v>
              </c:pt>
              <c:pt idx="4">
                <c:v>22</c:v>
              </c:pt>
              <c:pt idx="5">
                <c:v>23</c:v>
              </c:pt>
              <c:pt idx="6">
                <c:v>24</c:v>
              </c:pt>
              <c:pt idx="7">
                <c:v>25</c:v>
              </c:pt>
              <c:pt idx="8">
                <c:v>26</c:v>
              </c:pt>
              <c:pt idx="9">
                <c:v>27</c:v>
              </c:pt>
              <c:pt idx="10">
                <c:v>28</c:v>
              </c:pt>
              <c:pt idx="11">
                <c:v>29</c:v>
              </c:pt>
              <c:pt idx="12">
                <c:v>30</c:v>
              </c:pt>
              <c:pt idx="13">
                <c:v>31</c:v>
              </c:pt>
              <c:pt idx="14">
                <c:v>32</c:v>
              </c:pt>
              <c:pt idx="15">
                <c:v>33</c:v>
              </c:pt>
              <c:pt idx="16">
                <c:v>34</c:v>
              </c:pt>
              <c:pt idx="17">
                <c:v>35</c:v>
              </c:pt>
              <c:pt idx="18">
                <c:v>36</c:v>
              </c:pt>
              <c:pt idx="19">
                <c:v>37</c:v>
              </c:pt>
              <c:pt idx="20">
                <c:v>38</c:v>
              </c:pt>
              <c:pt idx="21">
                <c:v>39</c:v>
              </c:pt>
              <c:pt idx="22">
                <c:v>40</c:v>
              </c:pt>
              <c:pt idx="23">
                <c:v>41</c:v>
              </c:pt>
              <c:pt idx="24">
                <c:v>42</c:v>
              </c:pt>
              <c:pt idx="25">
                <c:v>43</c:v>
              </c:pt>
              <c:pt idx="26">
                <c:v>44</c:v>
              </c:pt>
              <c:pt idx="27">
                <c:v>45</c:v>
              </c:pt>
              <c:pt idx="28">
                <c:v>46</c:v>
              </c:pt>
              <c:pt idx="29">
                <c:v>47</c:v>
              </c:pt>
              <c:pt idx="30">
                <c:v>48</c:v>
              </c:pt>
              <c:pt idx="31">
                <c:v>49</c:v>
              </c:pt>
              <c:pt idx="32">
                <c:v>50</c:v>
              </c:pt>
              <c:pt idx="33">
                <c:v>51</c:v>
              </c:pt>
              <c:pt idx="34">
                <c:v>52</c:v>
              </c:pt>
              <c:pt idx="35">
                <c:v>53</c:v>
              </c:pt>
              <c:pt idx="36">
                <c:v>54</c:v>
              </c:pt>
              <c:pt idx="37">
                <c:v>55</c:v>
              </c:pt>
              <c:pt idx="38">
                <c:v>56</c:v>
              </c:pt>
              <c:pt idx="39">
                <c:v>57</c:v>
              </c:pt>
              <c:pt idx="40">
                <c:v>58</c:v>
              </c:pt>
              <c:pt idx="41">
                <c:v>59</c:v>
              </c:pt>
              <c:pt idx="42">
                <c:v>60</c:v>
              </c:pt>
              <c:pt idx="43">
                <c:v>61</c:v>
              </c:pt>
              <c:pt idx="44">
                <c:v>62</c:v>
              </c:pt>
              <c:pt idx="45">
                <c:v>63</c:v>
              </c:pt>
              <c:pt idx="46">
                <c:v>64</c:v>
              </c:pt>
              <c:pt idx="47">
                <c:v>65</c:v>
              </c:pt>
              <c:pt idx="48">
                <c:v>66</c:v>
              </c:pt>
              <c:pt idx="49">
                <c:v>67</c:v>
              </c:pt>
              <c:pt idx="50">
                <c:v>68</c:v>
              </c:pt>
              <c:pt idx="51">
                <c:v>69</c:v>
              </c:pt>
              <c:pt idx="52">
                <c:v>70</c:v>
              </c:pt>
              <c:pt idx="53">
                <c:v>71</c:v>
              </c:pt>
              <c:pt idx="54">
                <c:v>72</c:v>
              </c:pt>
              <c:pt idx="55">
                <c:v>73</c:v>
              </c:pt>
              <c:pt idx="56">
                <c:v>74</c:v>
              </c:pt>
              <c:pt idx="57">
                <c:v>75</c:v>
              </c:pt>
              <c:pt idx="58">
                <c:v>76</c:v>
              </c:pt>
              <c:pt idx="59">
                <c:v>77</c:v>
              </c:pt>
              <c:pt idx="60">
                <c:v>78</c:v>
              </c:pt>
              <c:pt idx="61">
                <c:v>79</c:v>
              </c:pt>
              <c:pt idx="62">
                <c:v>80</c:v>
              </c:pt>
              <c:pt idx="63">
                <c:v>81</c:v>
              </c:pt>
              <c:pt idx="64">
                <c:v>82</c:v>
              </c:pt>
              <c:pt idx="65">
                <c:v>83</c:v>
              </c:pt>
              <c:pt idx="66">
                <c:v>84</c:v>
              </c:pt>
              <c:pt idx="67">
                <c:v>85</c:v>
              </c:pt>
              <c:pt idx="68">
                <c:v>86</c:v>
              </c:pt>
              <c:pt idx="69">
                <c:v>87</c:v>
              </c:pt>
              <c:pt idx="70">
                <c:v>88</c:v>
              </c:pt>
              <c:pt idx="71">
                <c:v>89</c:v>
              </c:pt>
              <c:pt idx="72">
                <c:v>90</c:v>
              </c:pt>
              <c:pt idx="73">
                <c:v>91</c:v>
              </c:pt>
              <c:pt idx="74">
                <c:v>92</c:v>
              </c:pt>
              <c:pt idx="75">
                <c:v>93</c:v>
              </c:pt>
              <c:pt idx="76">
                <c:v>94</c:v>
              </c:pt>
              <c:pt idx="77">
                <c:v>95</c:v>
              </c:pt>
              <c:pt idx="78">
                <c:v>96</c:v>
              </c:pt>
              <c:pt idx="79">
                <c:v>97</c:v>
              </c:pt>
              <c:pt idx="80">
                <c:v>98</c:v>
              </c:pt>
              <c:pt idx="81">
                <c:v>99</c:v>
              </c:pt>
              <c:pt idx="82">
                <c:v>100</c:v>
              </c:pt>
            </c:numLit>
          </c:cat>
          <c:val>
            <c:numLit>
              <c:formatCode>General</c:formatCode>
              <c:ptCount val="8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9148-4E9C-BF76-0AE852C0B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9184000"/>
        <c:axId val="1449179680"/>
      </c:lineChart>
      <c:catAx>
        <c:axId val="15875739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Mill.</a:t>
                </a:r>
                <a:r>
                  <a:rPr lang="en-US" baseline="0"/>
                  <a:t> kr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4.7721667724639039E-2"/>
              <c:y val="3.887227446900134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587596976"/>
        <c:crosses val="autoZero"/>
        <c:auto val="1"/>
        <c:lblAlgn val="ctr"/>
        <c:lblOffset val="100"/>
        <c:noMultiLvlLbl val="0"/>
      </c:catAx>
      <c:valAx>
        <c:axId val="1587596976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587573936"/>
        <c:crosses val="autoZero"/>
        <c:crossBetween val="between"/>
      </c:valAx>
      <c:valAx>
        <c:axId val="1449179680"/>
        <c:scaling>
          <c:orientation val="minMax"/>
          <c:max val="25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449184000"/>
        <c:crosses val="max"/>
        <c:crossBetween val="between"/>
      </c:valAx>
      <c:catAx>
        <c:axId val="14491840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4917968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0.13397189845265908"/>
          <c:y val="0.87128999809492524"/>
          <c:w val="0.71604687492965613"/>
          <c:h val="0.11761039033706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338377766156938E-2"/>
          <c:y val="9.3004651242658803E-2"/>
          <c:w val="0.87346040093234434"/>
          <c:h val="0.7169193970631944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'2.7'!$A$7</c:f>
              <c:strCache>
                <c:ptCount val="1"/>
                <c:pt idx="0">
                  <c:v>Rentebærende gjeld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numRef>
              <c:f>'2.7'!$B$6:$R$6</c:f>
              <c:numCache>
                <c:formatCode>dd/mm/yy;@</c:formatCode>
                <c:ptCount val="17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44101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  <c:pt idx="16">
                  <c:v>45291</c:v>
                </c:pt>
              </c:numCache>
            </c:numRef>
          </c:cat>
          <c:val>
            <c:numRef>
              <c:f>'2.7'!$B$7:$R$7</c:f>
              <c:numCache>
                <c:formatCode>0.0</c:formatCode>
                <c:ptCount val="17"/>
                <c:pt idx="0">
                  <c:v>153.54208887233668</c:v>
                </c:pt>
                <c:pt idx="1">
                  <c:v>151.31237372512982</c:v>
                </c:pt>
                <c:pt idx="2">
                  <c:v>145.19718809678935</c:v>
                </c:pt>
                <c:pt idx="3">
                  <c:v>143.65958624196938</c:v>
                </c:pt>
                <c:pt idx="4">
                  <c:v>140.12003000921308</c:v>
                </c:pt>
                <c:pt idx="5">
                  <c:v>134.30943826683301</c:v>
                </c:pt>
                <c:pt idx="6">
                  <c:v>130.19756082055929</c:v>
                </c:pt>
                <c:pt idx="7">
                  <c:v>130.62356760546226</c:v>
                </c:pt>
                <c:pt idx="8">
                  <c:v>128.14251478772212</c:v>
                </c:pt>
                <c:pt idx="9">
                  <c:v>127.31250221730942</c:v>
                </c:pt>
                <c:pt idx="10">
                  <c:v>123.61625896857001</c:v>
                </c:pt>
                <c:pt idx="11">
                  <c:v>125.45422002108998</c:v>
                </c:pt>
                <c:pt idx="12">
                  <c:v>126.24702372853</c:v>
                </c:pt>
                <c:pt idx="13">
                  <c:v>128.13828904901999</c:v>
                </c:pt>
                <c:pt idx="14">
                  <c:v>125.76570180729</c:v>
                </c:pt>
                <c:pt idx="15">
                  <c:v>127.916900168</c:v>
                </c:pt>
                <c:pt idx="16">
                  <c:v>130.6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43-41EE-8688-623BF15AAE0D}"/>
            </c:ext>
          </c:extLst>
        </c:ser>
        <c:ser>
          <c:idx val="2"/>
          <c:order val="1"/>
          <c:tx>
            <c:strRef>
              <c:f>'2.7'!$A$8</c:f>
              <c:strCache>
                <c:ptCount val="1"/>
                <c:pt idx="0">
                  <c:v>Ikke-rentebærende gjeld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cat>
            <c:numRef>
              <c:f>'2.7'!$B$6:$R$6</c:f>
              <c:numCache>
                <c:formatCode>dd/mm/yy;@</c:formatCode>
                <c:ptCount val="17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44101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  <c:pt idx="16">
                  <c:v>45291</c:v>
                </c:pt>
              </c:numCache>
            </c:numRef>
          </c:cat>
          <c:val>
            <c:numRef>
              <c:f>'2.7'!$B$8:$R$8</c:f>
              <c:numCache>
                <c:formatCode>0.0</c:formatCode>
                <c:ptCount val="17"/>
                <c:pt idx="0">
                  <c:v>22.963428605022457</c:v>
                </c:pt>
                <c:pt idx="1">
                  <c:v>19.421861137697899</c:v>
                </c:pt>
                <c:pt idx="2">
                  <c:v>19.965988006356763</c:v>
                </c:pt>
                <c:pt idx="3">
                  <c:v>19.076105275877481</c:v>
                </c:pt>
                <c:pt idx="4">
                  <c:v>20.388462913968898</c:v>
                </c:pt>
                <c:pt idx="5">
                  <c:v>18.92879900825718</c:v>
                </c:pt>
                <c:pt idx="6">
                  <c:v>20.886665696320591</c:v>
                </c:pt>
                <c:pt idx="7">
                  <c:v>21.668682635341149</c:v>
                </c:pt>
                <c:pt idx="8">
                  <c:v>21.990914888351188</c:v>
                </c:pt>
                <c:pt idx="9">
                  <c:v>22.863971506902129</c:v>
                </c:pt>
                <c:pt idx="10">
                  <c:v>25.17712563645</c:v>
                </c:pt>
                <c:pt idx="11">
                  <c:v>24.732994894459999</c:v>
                </c:pt>
                <c:pt idx="12">
                  <c:v>24.097980361669997</c:v>
                </c:pt>
                <c:pt idx="13">
                  <c:v>25.352718376200002</c:v>
                </c:pt>
                <c:pt idx="14">
                  <c:v>28.888470052319999</c:v>
                </c:pt>
                <c:pt idx="15">
                  <c:v>28.701419698599999</c:v>
                </c:pt>
                <c:pt idx="16">
                  <c:v>29.3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43-41EE-8688-623BF15AA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4534096"/>
        <c:axId val="754534424"/>
      </c:barChart>
      <c:barChart>
        <c:barDir val="col"/>
        <c:grouping val="stacked"/>
        <c:varyColors val="0"/>
        <c:ser>
          <c:idx val="0"/>
          <c:order val="2"/>
          <c:tx>
            <c:strRef>
              <c:f>'2.7'!$A$9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'2.7'!$B$6:$R$6</c:f>
              <c:numCache>
                <c:formatCode>dd/mm/yy;@</c:formatCode>
                <c:ptCount val="17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44101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  <c:pt idx="16">
                  <c:v>45291</c:v>
                </c:pt>
              </c:numCache>
            </c:numRef>
          </c:cat>
          <c:val>
            <c:numRef>
              <c:f>'2.7'!$B$9:$R$9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0-EBBB-4558-96AC-1201FF545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71580879"/>
        <c:axId val="1338489039"/>
      </c:barChart>
      <c:catAx>
        <c:axId val="754534096"/>
        <c:scaling>
          <c:orientation val="minMax"/>
        </c:scaling>
        <c:delete val="0"/>
        <c:axPos val="b"/>
        <c:numFmt formatCode="dd/mm/yy;@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754534424"/>
        <c:crosses val="autoZero"/>
        <c:auto val="0"/>
        <c:lblAlgn val="ctr"/>
        <c:lblOffset val="100"/>
        <c:noMultiLvlLbl val="0"/>
      </c:catAx>
      <c:valAx>
        <c:axId val="754534424"/>
        <c:scaling>
          <c:orientation val="minMax"/>
          <c:max val="180"/>
          <c:min val="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nb-NO" sz="7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</a:rPr>
                  <a:t>Mrd. kr</a:t>
                </a:r>
              </a:p>
            </c:rich>
          </c:tx>
          <c:layout>
            <c:manualLayout>
              <c:xMode val="edge"/>
              <c:yMode val="edge"/>
              <c:x val="1.928743800556754E-2"/>
              <c:y val="1.902466580320235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754534096"/>
        <c:crossesAt val="1"/>
        <c:crossBetween val="between"/>
      </c:valAx>
      <c:valAx>
        <c:axId val="1338489039"/>
        <c:scaling>
          <c:orientation val="minMax"/>
          <c:max val="180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71580879"/>
        <c:crosses val="max"/>
        <c:crossBetween val="between"/>
      </c:valAx>
      <c:dateAx>
        <c:axId val="971580879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1338489039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338377766156938E-2"/>
          <c:y val="9.3004651242658803E-2"/>
          <c:w val="0.87346040093234434"/>
          <c:h val="0.71691939706319441"/>
        </c:manualLayout>
      </c:layout>
      <c:barChart>
        <c:barDir val="col"/>
        <c:grouping val="stacked"/>
        <c:varyColors val="0"/>
        <c:ser>
          <c:idx val="1"/>
          <c:order val="0"/>
          <c:tx>
            <c:v>Rentebærende gjeld</c:v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numRef>
              <c:f>'2.7'!$B$6:$S$6</c:f>
              <c:numCache>
                <c:formatCode>dd/mm/yy;@</c:formatCode>
                <c:ptCount val="18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44101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  <c:pt idx="16">
                  <c:v>45291</c:v>
                </c:pt>
                <c:pt idx="17">
                  <c:v>45382</c:v>
                </c:pt>
              </c:numCache>
            </c:numRef>
          </c:cat>
          <c:val>
            <c:numLit>
              <c:formatCode>General</c:formatCode>
              <c:ptCount val="18"/>
              <c:pt idx="0">
                <c:v>153.54208887233668</c:v>
              </c:pt>
              <c:pt idx="1">
                <c:v>151.31237372512982</c:v>
              </c:pt>
              <c:pt idx="2">
                <c:v>145.19718809678935</c:v>
              </c:pt>
              <c:pt idx="3">
                <c:v>143.65958624196938</c:v>
              </c:pt>
              <c:pt idx="4">
                <c:v>140.12003000921308</c:v>
              </c:pt>
              <c:pt idx="5">
                <c:v>134.30943826683301</c:v>
              </c:pt>
              <c:pt idx="6">
                <c:v>130.19756082055929</c:v>
              </c:pt>
              <c:pt idx="7">
                <c:v>130.62356760546226</c:v>
              </c:pt>
              <c:pt idx="8">
                <c:v>128.14251478772212</c:v>
              </c:pt>
              <c:pt idx="9">
                <c:v>127.31250221730942</c:v>
              </c:pt>
              <c:pt idx="10">
                <c:v>123.61625896857001</c:v>
              </c:pt>
              <c:pt idx="11">
                <c:v>125.45422002108998</c:v>
              </c:pt>
              <c:pt idx="12">
                <c:v>126.24702372853</c:v>
              </c:pt>
              <c:pt idx="13">
                <c:v>128.13828904901999</c:v>
              </c:pt>
              <c:pt idx="14">
                <c:v>125.76570180729</c:v>
              </c:pt>
              <c:pt idx="15">
                <c:v>127.916900168</c:v>
              </c:pt>
              <c:pt idx="16">
                <c:v>130.6</c:v>
              </c:pt>
              <c:pt idx="17">
                <c:v>131.80000000000001</c:v>
              </c:pt>
            </c:numLit>
          </c:val>
          <c:extLst>
            <c:ext xmlns:c16="http://schemas.microsoft.com/office/drawing/2014/chart" uri="{C3380CC4-5D6E-409C-BE32-E72D297353CC}">
              <c16:uniqueId val="{00000000-FFDA-480A-9107-DCB5197B1E8A}"/>
            </c:ext>
          </c:extLst>
        </c:ser>
        <c:ser>
          <c:idx val="2"/>
          <c:order val="1"/>
          <c:tx>
            <c:v>Ikke-rentebærende gjeld</c:v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cat>
            <c:numRef>
              <c:f>'2.7'!$B$6:$S$6</c:f>
              <c:numCache>
                <c:formatCode>dd/mm/yy;@</c:formatCode>
                <c:ptCount val="18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44101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  <c:pt idx="16">
                  <c:v>45291</c:v>
                </c:pt>
                <c:pt idx="17">
                  <c:v>45382</c:v>
                </c:pt>
              </c:numCache>
            </c:numRef>
          </c:cat>
          <c:val>
            <c:numLit>
              <c:formatCode>General</c:formatCode>
              <c:ptCount val="18"/>
              <c:pt idx="0">
                <c:v>22.963428605022457</c:v>
              </c:pt>
              <c:pt idx="1">
                <c:v>19.421861137697899</c:v>
              </c:pt>
              <c:pt idx="2">
                <c:v>19.965988006356763</c:v>
              </c:pt>
              <c:pt idx="3">
                <c:v>19.076105275877481</c:v>
              </c:pt>
              <c:pt idx="4">
                <c:v>20.388462913968898</c:v>
              </c:pt>
              <c:pt idx="5">
                <c:v>18.92879900825718</c:v>
              </c:pt>
              <c:pt idx="6">
                <c:v>20.886665696320591</c:v>
              </c:pt>
              <c:pt idx="7">
                <c:v>21.668682635341149</c:v>
              </c:pt>
              <c:pt idx="8">
                <c:v>21.990914888351188</c:v>
              </c:pt>
              <c:pt idx="9">
                <c:v>22.863971506902129</c:v>
              </c:pt>
              <c:pt idx="10">
                <c:v>25.17712563645</c:v>
              </c:pt>
              <c:pt idx="11">
                <c:v>24.732994894459999</c:v>
              </c:pt>
              <c:pt idx="12">
                <c:v>24.097980361669997</c:v>
              </c:pt>
              <c:pt idx="13">
                <c:v>25.352718376200002</c:v>
              </c:pt>
              <c:pt idx="14">
                <c:v>28.888470052319999</c:v>
              </c:pt>
              <c:pt idx="15">
                <c:v>28.701419698599999</c:v>
              </c:pt>
              <c:pt idx="16">
                <c:v>29.3</c:v>
              </c:pt>
              <c:pt idx="17">
                <c:v>29.76</c:v>
              </c:pt>
            </c:numLit>
          </c:val>
          <c:extLst>
            <c:ext xmlns:c16="http://schemas.microsoft.com/office/drawing/2014/chart" uri="{C3380CC4-5D6E-409C-BE32-E72D297353CC}">
              <c16:uniqueId val="{00000001-FFDA-480A-9107-DCB5197B1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4534096"/>
        <c:axId val="754534424"/>
      </c:barChart>
      <c:barChart>
        <c:barDir val="col"/>
        <c:grouping val="stacked"/>
        <c:varyColors val="0"/>
        <c:ser>
          <c:idx val="0"/>
          <c:order val="2"/>
          <c:tx>
            <c:v>#REF!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8"/>
              <c:pt idx="0">
                <c:v>43830</c:v>
              </c:pt>
              <c:pt idx="1">
                <c:v>43921</c:v>
              </c:pt>
              <c:pt idx="2">
                <c:v>44012</c:v>
              </c:pt>
              <c:pt idx="3">
                <c:v>44101</c:v>
              </c:pt>
              <c:pt idx="4">
                <c:v>44196</c:v>
              </c:pt>
              <c:pt idx="5">
                <c:v>44286</c:v>
              </c:pt>
              <c:pt idx="6">
                <c:v>44377</c:v>
              </c:pt>
              <c:pt idx="7">
                <c:v>44469</c:v>
              </c:pt>
              <c:pt idx="8">
                <c:v>44561</c:v>
              </c:pt>
              <c:pt idx="9">
                <c:v>44651</c:v>
              </c:pt>
              <c:pt idx="10">
                <c:v>44742</c:v>
              </c:pt>
              <c:pt idx="11">
                <c:v>44834</c:v>
              </c:pt>
              <c:pt idx="12">
                <c:v>44926</c:v>
              </c:pt>
              <c:pt idx="13">
                <c:v>45016</c:v>
              </c:pt>
              <c:pt idx="14">
                <c:v>45107</c:v>
              </c:pt>
              <c:pt idx="15">
                <c:v>45199</c:v>
              </c:pt>
              <c:pt idx="16">
                <c:v>45291</c:v>
              </c:pt>
              <c:pt idx="17">
                <c:v>45382</c:v>
              </c:pt>
            </c:numLit>
          </c:cat>
          <c:val>
            <c:numLit>
              <c:formatCode>General</c:formatCode>
              <c:ptCount val="18"/>
            </c:numLit>
          </c:val>
          <c:extLst>
            <c:ext xmlns:c16="http://schemas.microsoft.com/office/drawing/2014/chart" uri="{C3380CC4-5D6E-409C-BE32-E72D297353CC}">
              <c16:uniqueId val="{00000002-FFDA-480A-9107-DCB5197B1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71580879"/>
        <c:axId val="1338489039"/>
      </c:barChart>
      <c:catAx>
        <c:axId val="754534096"/>
        <c:scaling>
          <c:orientation val="minMax"/>
        </c:scaling>
        <c:delete val="0"/>
        <c:axPos val="b"/>
        <c:numFmt formatCode="dd/mm/yy;@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754534424"/>
        <c:crosses val="autoZero"/>
        <c:auto val="0"/>
        <c:lblAlgn val="ctr"/>
        <c:lblOffset val="100"/>
        <c:noMultiLvlLbl val="0"/>
      </c:catAx>
      <c:valAx>
        <c:axId val="754534424"/>
        <c:scaling>
          <c:orientation val="minMax"/>
          <c:max val="180"/>
          <c:min val="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nb-NO" sz="7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</a:rPr>
                  <a:t>Mrd. kr</a:t>
                </a:r>
              </a:p>
            </c:rich>
          </c:tx>
          <c:layout>
            <c:manualLayout>
              <c:xMode val="edge"/>
              <c:yMode val="edge"/>
              <c:x val="1.928743800556754E-2"/>
              <c:y val="1.902466580320235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754534096"/>
        <c:crossesAt val="1"/>
        <c:crossBetween val="between"/>
      </c:valAx>
      <c:valAx>
        <c:axId val="1338489039"/>
        <c:scaling>
          <c:orientation val="minMax"/>
          <c:max val="180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71580879"/>
        <c:crosses val="max"/>
        <c:crossBetween val="between"/>
      </c:valAx>
      <c:catAx>
        <c:axId val="97158087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38489039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12</xdr:row>
      <xdr:rowOff>101600</xdr:rowOff>
    </xdr:from>
    <xdr:to>
      <xdr:col>11</xdr:col>
      <xdr:colOff>668337</xdr:colOff>
      <xdr:row>36</xdr:row>
      <xdr:rowOff>66675</xdr:rowOff>
    </xdr:to>
    <xdr:graphicFrame macro="">
      <xdr:nvGraphicFramePr>
        <xdr:cNvPr id="17" name="Diagram 1">
          <a:extLst>
            <a:ext uri="{FF2B5EF4-FFF2-40B4-BE49-F238E27FC236}">
              <a16:creationId xmlns:a16="http://schemas.microsoft.com/office/drawing/2014/main" id="{BBA14FD4-C8F5-4429-AAFF-8A40920453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152400</xdr:colOff>
      <xdr:row>10</xdr:row>
      <xdr:rowOff>139700</xdr:rowOff>
    </xdr:from>
    <xdr:to>
      <xdr:col>11</xdr:col>
      <xdr:colOff>744537</xdr:colOff>
      <xdr:row>35</xdr:row>
      <xdr:rowOff>54767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B81FBCD-59B8-4751-9B1F-CDAD850BC9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167822</xdr:colOff>
      <xdr:row>3</xdr:row>
      <xdr:rowOff>102505</xdr:rowOff>
    </xdr:from>
    <xdr:to>
      <xdr:col>12</xdr:col>
      <xdr:colOff>743856</xdr:colOff>
      <xdr:row>32</xdr:row>
      <xdr:rowOff>136071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DEE042D7-D9EB-B8F1-3260-6696D5688E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798512</xdr:colOff>
      <xdr:row>12</xdr:row>
      <xdr:rowOff>20637</xdr:rowOff>
    </xdr:from>
    <xdr:to>
      <xdr:col>10</xdr:col>
      <xdr:colOff>569912</xdr:colOff>
      <xdr:row>29</xdr:row>
      <xdr:rowOff>17462</xdr:rowOff>
    </xdr:to>
    <xdr:graphicFrame macro="">
      <xdr:nvGraphicFramePr>
        <xdr:cNvPr id="8" name="Diagram 1">
          <a:extLst>
            <a:ext uri="{FF2B5EF4-FFF2-40B4-BE49-F238E27FC236}">
              <a16:creationId xmlns:a16="http://schemas.microsoft.com/office/drawing/2014/main" id="{CF00BAC4-66AC-4C0A-A54B-4D7571CDA1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798512</xdr:colOff>
      <xdr:row>12</xdr:row>
      <xdr:rowOff>20637</xdr:rowOff>
    </xdr:from>
    <xdr:to>
      <xdr:col>10</xdr:col>
      <xdr:colOff>569912</xdr:colOff>
      <xdr:row>29</xdr:row>
      <xdr:rowOff>17462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FA9E3985-866D-4032-B8C9-FEC7A56341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285750</xdr:colOff>
      <xdr:row>8</xdr:row>
      <xdr:rowOff>95250</xdr:rowOff>
    </xdr:from>
    <xdr:to>
      <xdr:col>14</xdr:col>
      <xdr:colOff>104775</xdr:colOff>
      <xdr:row>26</xdr:row>
      <xdr:rowOff>168275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2C012B9-5D02-48B2-8763-8E4A7D4AD8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561371</xdr:colOff>
      <xdr:row>6</xdr:row>
      <xdr:rowOff>35273</xdr:rowOff>
    </xdr:from>
    <xdr:to>
      <xdr:col>12</xdr:col>
      <xdr:colOff>38373</xdr:colOff>
      <xdr:row>22</xdr:row>
      <xdr:rowOff>159676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1807A00-0EDA-3F2D-20C7-3CC637F439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647699</xdr:colOff>
      <xdr:row>4</xdr:row>
      <xdr:rowOff>123824</xdr:rowOff>
    </xdr:from>
    <xdr:to>
      <xdr:col>8</xdr:col>
      <xdr:colOff>514350</xdr:colOff>
      <xdr:row>21</xdr:row>
      <xdr:rowOff>47625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36679B76-1E2A-5A62-4691-A1A40A754D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6</xdr:row>
      <xdr:rowOff>52387</xdr:rowOff>
    </xdr:from>
    <xdr:to>
      <xdr:col>9</xdr:col>
      <xdr:colOff>752475</xdr:colOff>
      <xdr:row>20</xdr:row>
      <xdr:rowOff>28575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90D25333-446A-F6D2-0522-CEB1DF1383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" name="TekstSylinder 2"/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" name="TekstSylinder 3"/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" name="TekstSylinder 4"/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2A3F0168-FEF2-4024-9B27-960CB3410A8E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97BD95DD-7063-4C4A-97E3-FBD5AB89B3BF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E27064FA-BFA6-48BA-9ADA-65A4614ABE9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ABB8CD47-2574-47EB-A626-E4230B85B655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" name="TekstSylinder 1">
          <a:extLst xmlns:a="http://schemas.openxmlformats.org/drawingml/2006/main">
            <a:ext uri="{FF2B5EF4-FFF2-40B4-BE49-F238E27FC236}">
              <a16:creationId xmlns:a16="http://schemas.microsoft.com/office/drawing/2014/main" id="{B953BEE9-3033-463F-BDB1-4DEC6E761B91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" name="TekstSylinder 2">
          <a:extLst xmlns:a="http://schemas.openxmlformats.org/drawingml/2006/main">
            <a:ext uri="{FF2B5EF4-FFF2-40B4-BE49-F238E27FC236}">
              <a16:creationId xmlns:a16="http://schemas.microsoft.com/office/drawing/2014/main" id="{7B928D4F-C075-48BC-8213-F380676F039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" name="TekstSylinder 3">
          <a:extLst xmlns:a="http://schemas.openxmlformats.org/drawingml/2006/main">
            <a:ext uri="{FF2B5EF4-FFF2-40B4-BE49-F238E27FC236}">
              <a16:creationId xmlns:a16="http://schemas.microsoft.com/office/drawing/2014/main" id="{0432F980-BA10-4B89-86B4-D0E539A9AA5E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" name="TekstSylinder 4">
          <a:extLst xmlns:a="http://schemas.openxmlformats.org/drawingml/2006/main">
            <a:ext uri="{FF2B5EF4-FFF2-40B4-BE49-F238E27FC236}">
              <a16:creationId xmlns:a16="http://schemas.microsoft.com/office/drawing/2014/main" id="{3D3DAB43-3A7A-4F0A-92D8-8AB35C8D35D0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" name="TekstSylinder 1">
          <a:extLst xmlns:a="http://schemas.openxmlformats.org/drawingml/2006/main">
            <a:ext uri="{FF2B5EF4-FFF2-40B4-BE49-F238E27FC236}">
              <a16:creationId xmlns:a16="http://schemas.microsoft.com/office/drawing/2014/main" id="{DCBF551A-2965-4807-BD83-1A631351050D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" name="TekstSylinder 2">
          <a:extLst xmlns:a="http://schemas.openxmlformats.org/drawingml/2006/main">
            <a:ext uri="{FF2B5EF4-FFF2-40B4-BE49-F238E27FC236}">
              <a16:creationId xmlns:a16="http://schemas.microsoft.com/office/drawing/2014/main" id="{46B47068-CE08-469A-AA91-DF910C4DB54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8" name="TekstSylinder 3">
          <a:extLst xmlns:a="http://schemas.openxmlformats.org/drawingml/2006/main">
            <a:ext uri="{FF2B5EF4-FFF2-40B4-BE49-F238E27FC236}">
              <a16:creationId xmlns:a16="http://schemas.microsoft.com/office/drawing/2014/main" id="{D30F5816-BE0A-43DD-9904-82029BD34BE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9" name="TekstSylinder 4">
          <a:extLst xmlns:a="http://schemas.openxmlformats.org/drawingml/2006/main">
            <a:ext uri="{FF2B5EF4-FFF2-40B4-BE49-F238E27FC236}">
              <a16:creationId xmlns:a16="http://schemas.microsoft.com/office/drawing/2014/main" id="{6141F2A0-E596-4CBD-9E74-59720A4D312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4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5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6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7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8" name="TekstSylinder 1">
          <a:extLst xmlns:a="http://schemas.openxmlformats.org/drawingml/2006/main">
            <a:ext uri="{FF2B5EF4-FFF2-40B4-BE49-F238E27FC236}">
              <a16:creationId xmlns:a16="http://schemas.microsoft.com/office/drawing/2014/main" id="{DAB8596B-0157-A249-0159-0072D5F9A1E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9" name="TekstSylinder 2">
          <a:extLst xmlns:a="http://schemas.openxmlformats.org/drawingml/2006/main">
            <a:ext uri="{FF2B5EF4-FFF2-40B4-BE49-F238E27FC236}">
              <a16:creationId xmlns:a16="http://schemas.microsoft.com/office/drawing/2014/main" id="{70AF538E-6987-CCCC-BFA1-3703F1030D20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0" name="TekstSylinder 3">
          <a:extLst xmlns:a="http://schemas.openxmlformats.org/drawingml/2006/main">
            <a:ext uri="{FF2B5EF4-FFF2-40B4-BE49-F238E27FC236}">
              <a16:creationId xmlns:a16="http://schemas.microsoft.com/office/drawing/2014/main" id="{8D3F9B12-8CF6-F56B-CE4E-43A4E08F774D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1" name="TekstSylinder 4">
          <a:extLst xmlns:a="http://schemas.openxmlformats.org/drawingml/2006/main">
            <a:ext uri="{FF2B5EF4-FFF2-40B4-BE49-F238E27FC236}">
              <a16:creationId xmlns:a16="http://schemas.microsoft.com/office/drawing/2014/main" id="{491BB032-A58D-7F42-B2FC-2AABEFCB7890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6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7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8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9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2" name="TekstSylinder 1">
          <a:extLst xmlns:a="http://schemas.openxmlformats.org/drawingml/2006/main">
            <a:ext uri="{FF2B5EF4-FFF2-40B4-BE49-F238E27FC236}">
              <a16:creationId xmlns:a16="http://schemas.microsoft.com/office/drawing/2014/main" id="{BB4DACCF-9478-32FB-D096-0234EA86174B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3" name="TekstSylinder 2">
          <a:extLst xmlns:a="http://schemas.openxmlformats.org/drawingml/2006/main">
            <a:ext uri="{FF2B5EF4-FFF2-40B4-BE49-F238E27FC236}">
              <a16:creationId xmlns:a16="http://schemas.microsoft.com/office/drawing/2014/main" id="{7B04B8D6-7751-0CDF-ACBD-7FA3807B7BF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4" name="TekstSylinder 3">
          <a:extLst xmlns:a="http://schemas.openxmlformats.org/drawingml/2006/main">
            <a:ext uri="{FF2B5EF4-FFF2-40B4-BE49-F238E27FC236}">
              <a16:creationId xmlns:a16="http://schemas.microsoft.com/office/drawing/2014/main" id="{65A3C8BD-0BA2-DB9F-5535-0F3F8239AD98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5" name="TekstSylinder 4">
          <a:extLst xmlns:a="http://schemas.openxmlformats.org/drawingml/2006/main">
            <a:ext uri="{FF2B5EF4-FFF2-40B4-BE49-F238E27FC236}">
              <a16:creationId xmlns:a16="http://schemas.microsoft.com/office/drawing/2014/main" id="{CC097358-2A82-9349-CBCD-9D917F42C648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0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1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2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3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4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5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6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7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2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3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4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5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0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1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2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3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4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5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6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7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8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0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1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6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7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8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9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0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1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2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3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4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6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7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2" name="TekstSylinder 1">
          <a:extLst xmlns:a="http://schemas.openxmlformats.org/drawingml/2006/main">
            <a:ext uri="{FF2B5EF4-FFF2-40B4-BE49-F238E27FC236}">
              <a16:creationId xmlns:a16="http://schemas.microsoft.com/office/drawing/2014/main" id="{06DB746F-D750-4FB9-05DC-11B571CB2A25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3" name="TekstSylinder 2">
          <a:extLst xmlns:a="http://schemas.openxmlformats.org/drawingml/2006/main">
            <a:ext uri="{FF2B5EF4-FFF2-40B4-BE49-F238E27FC236}">
              <a16:creationId xmlns:a16="http://schemas.microsoft.com/office/drawing/2014/main" id="{FB9FB857-197A-2643-3FCC-E8A4AE2AE8C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4" name="TekstSylinder 3">
          <a:extLst xmlns:a="http://schemas.openxmlformats.org/drawingml/2006/main">
            <a:ext uri="{FF2B5EF4-FFF2-40B4-BE49-F238E27FC236}">
              <a16:creationId xmlns:a16="http://schemas.microsoft.com/office/drawing/2014/main" id="{B2FB5562-8BC8-7011-EA8B-8C438DB383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5" name="TekstSylinder 4">
          <a:extLst xmlns:a="http://schemas.openxmlformats.org/drawingml/2006/main">
            <a:ext uri="{FF2B5EF4-FFF2-40B4-BE49-F238E27FC236}">
              <a16:creationId xmlns:a16="http://schemas.microsoft.com/office/drawing/2014/main" id="{4B521301-5D35-DDA2-183E-14F119F086BC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0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1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2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3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8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9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0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1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6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7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8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9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4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5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6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7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8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9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0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1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2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4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5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0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1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2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3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4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5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6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7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8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0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1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0.64812</cdr:x>
      <cdr:y>0.73489</cdr:y>
    </cdr:from>
    <cdr:to>
      <cdr:x>0.9753</cdr:x>
      <cdr:y>0.90141</cdr:y>
    </cdr:to>
    <cdr:sp macro="" textlink="">
      <cdr:nvSpPr>
        <cdr:cNvPr id="186" name="TekstSylinder 1">
          <a:extLst xmlns:a="http://schemas.openxmlformats.org/drawingml/2006/main">
            <a:ext uri="{FF2B5EF4-FFF2-40B4-BE49-F238E27FC236}">
              <a16:creationId xmlns:a16="http://schemas.microsoft.com/office/drawing/2014/main" id="{1DD7C2A8-FB05-4703-BEDF-ACB0346C82BB}"/>
            </a:ext>
          </a:extLst>
        </cdr:cNvPr>
        <cdr:cNvSpPr txBox="1"/>
      </cdr:nvSpPr>
      <cdr:spPr>
        <a:xfrm xmlns:a="http://schemas.openxmlformats.org/drawingml/2006/main">
          <a:off x="1981200" y="1933575"/>
          <a:ext cx="100012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700087</xdr:colOff>
      <xdr:row>6</xdr:row>
      <xdr:rowOff>176212</xdr:rowOff>
    </xdr:from>
    <xdr:to>
      <xdr:col>10</xdr:col>
      <xdr:colOff>700087</xdr:colOff>
      <xdr:row>23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1BB5350-D634-4237-B905-77A806EEA2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742949</xdr:colOff>
      <xdr:row>6</xdr:row>
      <xdr:rowOff>176211</xdr:rowOff>
    </xdr:from>
    <xdr:to>
      <xdr:col>11</xdr:col>
      <xdr:colOff>28574</xdr:colOff>
      <xdr:row>21</xdr:row>
      <xdr:rowOff>57150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B994D25-EB3F-2F70-52B6-9C7765DA4D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8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6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7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3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5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6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7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7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7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87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9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0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0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1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2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2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31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4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4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4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2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3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4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35" name="TekstSylinder 1">
          <a:extLst xmlns:a="http://schemas.openxmlformats.org/drawingml/2006/main">
            <a:ext uri="{FF2B5EF4-FFF2-40B4-BE49-F238E27FC236}">
              <a16:creationId xmlns:a16="http://schemas.microsoft.com/office/drawing/2014/main" id="{33F8A758-0AB2-45CA-963B-8AEB320C7B4E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6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7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7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83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9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0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0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1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1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1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27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3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4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4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5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6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6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71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8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3334268" y="2131549"/>
          <a:ext cx="1237732" cy="305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8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8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8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8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8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8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8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8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8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9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9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9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9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9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9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9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9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9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9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0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0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02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03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04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305" name="TekstSylinder 1">
          <a:extLst xmlns:a="http://schemas.openxmlformats.org/drawingml/2006/main">
            <a:ext uri="{FF2B5EF4-FFF2-40B4-BE49-F238E27FC236}">
              <a16:creationId xmlns:a16="http://schemas.microsoft.com/office/drawing/2014/main" id="{8DFCC365-0628-3E93-A4BA-08768626ECFB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0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0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0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0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1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1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1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31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1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1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1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1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1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2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2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32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32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2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2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2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2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2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3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331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3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3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3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3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34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4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4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4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4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34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34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5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5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5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5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5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5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5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5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358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59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6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61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62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6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6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6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366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367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6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6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7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7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72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73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74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375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7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7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7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7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8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8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8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8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38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8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8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8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8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8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9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9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39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39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9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9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9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9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9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9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0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0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40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0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0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0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0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0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0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0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41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1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1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1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1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1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16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17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18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19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2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2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2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2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2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2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2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2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428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3334268" y="2131549"/>
          <a:ext cx="1237732" cy="305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29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3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31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32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3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3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3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436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37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3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3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4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4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4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4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4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4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4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4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4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4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5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5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5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53" name="TekstSylinder 1">
          <a:extLst xmlns:a="http://schemas.openxmlformats.org/drawingml/2006/main">
            <a:ext uri="{FF2B5EF4-FFF2-40B4-BE49-F238E27FC236}">
              <a16:creationId xmlns:a16="http://schemas.microsoft.com/office/drawing/2014/main" id="{B64A0232-C932-0BB0-6757-549F03A97698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5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5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5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5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5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5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6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6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46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6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6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6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6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6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6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6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47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7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7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7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7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7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76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77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78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79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8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8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8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8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8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8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8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8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488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89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9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91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92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9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9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9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496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97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9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9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0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0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0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0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0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0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50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0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0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0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1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1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1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51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51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1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1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1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1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2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2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2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523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2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2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2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2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2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3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3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53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3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3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3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3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54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54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4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4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4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4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4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4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4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4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55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5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5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5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5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5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5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5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55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55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6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6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6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6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6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6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6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567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6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6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7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7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7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7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7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7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57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3334268" y="2131549"/>
          <a:ext cx="1237732" cy="305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7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7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7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8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8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8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8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58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58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8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8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8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8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9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9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9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9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9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9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9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9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9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9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0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01" name="TekstSylinder 1">
          <a:extLst xmlns:a="http://schemas.openxmlformats.org/drawingml/2006/main">
            <a:ext uri="{FF2B5EF4-FFF2-40B4-BE49-F238E27FC236}">
              <a16:creationId xmlns:a16="http://schemas.microsoft.com/office/drawing/2014/main" id="{9C72E104-441A-E8C5-93BE-129A6DCABA0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0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0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0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0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0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0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0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0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61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1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1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1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1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61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1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2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2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2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2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2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2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2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27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2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2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3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3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3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3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3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3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63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3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3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3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4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4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4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4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64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4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4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4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4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4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5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5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5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5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65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5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5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5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5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5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6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6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66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6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6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6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6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6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6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6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7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71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7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7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7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7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7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7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7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7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68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8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8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8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8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8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8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8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68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8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9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9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9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9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9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9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9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9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698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99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0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01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02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0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0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0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706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707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0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0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1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1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12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13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14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715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1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1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1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1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2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2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2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2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72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3334268" y="2131549"/>
          <a:ext cx="1237732" cy="305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2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2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2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2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2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3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3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73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73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3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3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3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3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3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3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4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4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4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4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4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4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46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47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48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749" name="TekstSylinder 1">
          <a:extLst xmlns:a="http://schemas.openxmlformats.org/drawingml/2006/main">
            <a:ext uri="{FF2B5EF4-FFF2-40B4-BE49-F238E27FC236}">
              <a16:creationId xmlns:a16="http://schemas.microsoft.com/office/drawing/2014/main" id="{40F19FAF-7310-5BE2-35DF-3E27D8F49BC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5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5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5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5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5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5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5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5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758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59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6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61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62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6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6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6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766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767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6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6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7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7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72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73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74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775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7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7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7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7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8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8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8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8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78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8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8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8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8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8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9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9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79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79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9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9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9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9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9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9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0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0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80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0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0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0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0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0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0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0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81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81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1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1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1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1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16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17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18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819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2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2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2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2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2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2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2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2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828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29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3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31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32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3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3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3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836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837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3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3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4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4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4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4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4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4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84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4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4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4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5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5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5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5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85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85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5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5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5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5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6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6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6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863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6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6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6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6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6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6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7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7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87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7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7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7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7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7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7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7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88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88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8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8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8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8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8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8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8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8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9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9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9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9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9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9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9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897" name="TekstSylinder 1">
          <a:extLst xmlns:a="http://schemas.openxmlformats.org/drawingml/2006/main">
            <a:ext uri="{FF2B5EF4-FFF2-40B4-BE49-F238E27FC236}">
              <a16:creationId xmlns:a16="http://schemas.microsoft.com/office/drawing/2014/main" id="{33F8A758-0AB2-45CA-963B-8AEB320C7B4E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9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9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0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0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0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0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0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0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90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0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0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0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1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1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1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91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91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1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1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1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1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2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2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2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923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2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2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2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2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2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3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3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93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3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3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3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3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94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94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4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4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4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4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4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4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4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4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95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5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5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5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5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5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5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5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95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95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6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6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6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6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6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6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6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967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6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6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7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7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7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7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7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7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97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7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7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7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8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8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8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8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98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98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8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8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8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8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9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9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9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9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99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9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9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9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9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9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0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0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00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00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0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0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0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0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0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0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1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011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1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1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1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1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1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1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1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1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02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3334268" y="2131549"/>
          <a:ext cx="1237732" cy="305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2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2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2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2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2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2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2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02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02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3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3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3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3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3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3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3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3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3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3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4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4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42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43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44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045" name="TekstSylinder 1">
          <a:extLst xmlns:a="http://schemas.openxmlformats.org/drawingml/2006/main">
            <a:ext uri="{FF2B5EF4-FFF2-40B4-BE49-F238E27FC236}">
              <a16:creationId xmlns:a16="http://schemas.microsoft.com/office/drawing/2014/main" id="{8DFCC365-0628-3E93-A4BA-08768626ECFB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4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4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4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4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5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5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5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5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05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5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5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5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5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5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6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6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06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06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6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6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6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6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6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6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7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071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7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7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7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7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7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7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7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7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08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8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8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8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8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8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8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8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08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08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9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9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9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9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9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9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9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9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098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99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0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01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02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0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0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0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106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107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0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0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1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1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12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13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14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115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1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1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1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1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2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2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2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2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12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2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2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2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2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2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3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3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13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13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3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3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3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3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3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3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4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4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14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4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4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4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4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4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4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4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15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15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5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5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5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5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56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57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58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159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6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6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6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6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6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6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6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6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168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3334268" y="2131549"/>
          <a:ext cx="1237732" cy="305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69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7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71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72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7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7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7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176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177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7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7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8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8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8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8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8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8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8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8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8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8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9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9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9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193" name="TekstSylinder 1">
          <a:extLst xmlns:a="http://schemas.openxmlformats.org/drawingml/2006/main">
            <a:ext uri="{FF2B5EF4-FFF2-40B4-BE49-F238E27FC236}">
              <a16:creationId xmlns:a16="http://schemas.microsoft.com/office/drawing/2014/main" id="{B64A0232-C932-0BB0-6757-549F03A97698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9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9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9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9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9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9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0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0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20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0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0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0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0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0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0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0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21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21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1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1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1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1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16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17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18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219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2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2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2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2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2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2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2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2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228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29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3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31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32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3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3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3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236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237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3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3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4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4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4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4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4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4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24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4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4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4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5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5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5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5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25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25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5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5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5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5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6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6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6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263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6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6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6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6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6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6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7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7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27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7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7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7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7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7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7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7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28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28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8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8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8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8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8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8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8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8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29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9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9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9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9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9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9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9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29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29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0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0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0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0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0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0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0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307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0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0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1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1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1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1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1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1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31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3334268" y="2131549"/>
          <a:ext cx="1237732" cy="305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1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1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1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2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2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2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2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32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32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2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2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2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2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3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3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3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3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3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3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3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3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3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3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4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341" name="TekstSylinder 1">
          <a:extLst xmlns:a="http://schemas.openxmlformats.org/drawingml/2006/main">
            <a:ext uri="{FF2B5EF4-FFF2-40B4-BE49-F238E27FC236}">
              <a16:creationId xmlns:a16="http://schemas.microsoft.com/office/drawing/2014/main" id="{9C72E104-441A-E8C5-93BE-129A6DCABA0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4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4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4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4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4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4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4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4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35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5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5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5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5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5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5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5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35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35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6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6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6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6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6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6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6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367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6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6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7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7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7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7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7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7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37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7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7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7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8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8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8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8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38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38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8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8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8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8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9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9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9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9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39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9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9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9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9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9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0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0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40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40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0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0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0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0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0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0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1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411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1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1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1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1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1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1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1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1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42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2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2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2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2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2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2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2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42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42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3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3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3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3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3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3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3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3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438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39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4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41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42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4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4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4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446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447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4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4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5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5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52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53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54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455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5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5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5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5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6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6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6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6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46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3334268" y="2131549"/>
          <a:ext cx="1237732" cy="305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6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6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6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6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6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7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7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47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47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7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7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7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7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7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7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8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8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8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8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8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8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86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87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88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489" name="TekstSylinder 1">
          <a:extLst xmlns:a="http://schemas.openxmlformats.org/drawingml/2006/main">
            <a:ext uri="{FF2B5EF4-FFF2-40B4-BE49-F238E27FC236}">
              <a16:creationId xmlns:a16="http://schemas.microsoft.com/office/drawing/2014/main" id="{8CEEC0B7-ADB6-189E-69A3-8AAA67045FC0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9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9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9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9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9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9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9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9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498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99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0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01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02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0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0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0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506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507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0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0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1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1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12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13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14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515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1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1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1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1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2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2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2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2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52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2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2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2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2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2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3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3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53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53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3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3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3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3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3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3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4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4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54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4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4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4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4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4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4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4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55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55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5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5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5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5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56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57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58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559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6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6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6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6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6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6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6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6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568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69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7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71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72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7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7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7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576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577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7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7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8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8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8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8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8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8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58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8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8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8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9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9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9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9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59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59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9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9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9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9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0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0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0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603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0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0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0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0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0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0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1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1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61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3334268" y="2131549"/>
          <a:ext cx="1237732" cy="305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1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1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1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1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1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1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1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62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62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2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2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2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2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2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2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2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2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3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3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3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3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3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3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3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637" name="TekstSylinder 1">
          <a:extLst xmlns:a="http://schemas.openxmlformats.org/drawingml/2006/main">
            <a:ext uri="{FF2B5EF4-FFF2-40B4-BE49-F238E27FC236}">
              <a16:creationId xmlns:a16="http://schemas.microsoft.com/office/drawing/2014/main" id="{455CDC61-C9AB-87DA-C3E9-0CFF83C0C3B4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3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3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4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4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4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4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4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4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64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4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4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4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5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5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5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5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65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65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5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5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5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5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6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6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6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663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6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6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6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6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6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6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7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7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67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7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7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7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7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7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7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7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68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68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8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8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8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8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8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8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8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8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69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9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9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9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9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9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9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9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69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69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0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0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0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0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0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0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0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707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0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0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1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1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1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1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1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1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71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1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1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1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2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2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2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2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72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72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2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2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2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2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3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3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3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3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73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3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3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3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3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3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4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4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74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74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4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4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4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4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4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4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5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751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5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5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5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5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5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5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76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3334268" y="2131549"/>
          <a:ext cx="1237732" cy="305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6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6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6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6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6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6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6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76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76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7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7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7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7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7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7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7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7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78" name="TekstSylinder 1">
          <a:extLst xmlns:a="http://schemas.openxmlformats.org/drawingml/2006/main">
            <a:ext uri="{FF2B5EF4-FFF2-40B4-BE49-F238E27FC236}">
              <a16:creationId xmlns:a16="http://schemas.microsoft.com/office/drawing/2014/main" id="{00660F5E-695E-944F-9805-4F2707E7EBC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79" name="TekstSylinder 2">
          <a:extLst xmlns:a="http://schemas.openxmlformats.org/drawingml/2006/main">
            <a:ext uri="{FF2B5EF4-FFF2-40B4-BE49-F238E27FC236}">
              <a16:creationId xmlns:a16="http://schemas.microsoft.com/office/drawing/2014/main" id="{83E2F78F-4FAC-3D50-571E-72D319B6383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80" name="TekstSylinder 3">
          <a:extLst xmlns:a="http://schemas.openxmlformats.org/drawingml/2006/main">
            <a:ext uri="{FF2B5EF4-FFF2-40B4-BE49-F238E27FC236}">
              <a16:creationId xmlns:a16="http://schemas.microsoft.com/office/drawing/2014/main" id="{94418BAF-1FA7-9E86-6750-024F5D86F5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81" name="TekstSylinder 4">
          <a:extLst xmlns:a="http://schemas.openxmlformats.org/drawingml/2006/main">
            <a:ext uri="{FF2B5EF4-FFF2-40B4-BE49-F238E27FC236}">
              <a16:creationId xmlns:a16="http://schemas.microsoft.com/office/drawing/2014/main" id="{42F59D2B-F78E-0793-8A80-150FFF26CDE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8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8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8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8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86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87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88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89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9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9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9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9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94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95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96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97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9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9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0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0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02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03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04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05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0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0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0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0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10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11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12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13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14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15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16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18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1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20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21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2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2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2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2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26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27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28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29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30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31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32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33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34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3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36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37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3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3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4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4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42" name="TekstSylinder 1">
          <a:extLst xmlns:a="http://schemas.openxmlformats.org/drawingml/2006/main">
            <a:ext uri="{FF2B5EF4-FFF2-40B4-BE49-F238E27FC236}">
              <a16:creationId xmlns:a16="http://schemas.microsoft.com/office/drawing/2014/main" id="{06DB746F-D750-4FB9-05DC-11B571CB2A25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43" name="TekstSylinder 2">
          <a:extLst xmlns:a="http://schemas.openxmlformats.org/drawingml/2006/main">
            <a:ext uri="{FF2B5EF4-FFF2-40B4-BE49-F238E27FC236}">
              <a16:creationId xmlns:a16="http://schemas.microsoft.com/office/drawing/2014/main" id="{FB9FB857-197A-2643-3FCC-E8A4AE2AE8C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44" name="TekstSylinder 3">
          <a:extLst xmlns:a="http://schemas.openxmlformats.org/drawingml/2006/main">
            <a:ext uri="{FF2B5EF4-FFF2-40B4-BE49-F238E27FC236}">
              <a16:creationId xmlns:a16="http://schemas.microsoft.com/office/drawing/2014/main" id="{B2FB5562-8BC8-7011-EA8B-8C438DB383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45" name="TekstSylinder 4">
          <a:extLst xmlns:a="http://schemas.openxmlformats.org/drawingml/2006/main">
            <a:ext uri="{FF2B5EF4-FFF2-40B4-BE49-F238E27FC236}">
              <a16:creationId xmlns:a16="http://schemas.microsoft.com/office/drawing/2014/main" id="{4B521301-5D35-DDA2-183E-14F119F086BC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4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4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4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4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50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51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52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53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5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5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5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5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58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59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60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61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6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6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6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6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66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67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68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69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7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7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7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7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74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75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76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77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78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79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80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81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82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8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84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85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8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8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8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8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90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91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92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93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94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95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96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97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98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9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00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01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0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0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0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0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0.64812</cdr:x>
      <cdr:y>0.73489</cdr:y>
    </cdr:from>
    <cdr:to>
      <cdr:x>0.9753</cdr:x>
      <cdr:y>0.90141</cdr:y>
    </cdr:to>
    <cdr:sp macro="" textlink="">
      <cdr:nvSpPr>
        <cdr:cNvPr id="1906" name="TekstSylinder 1">
          <a:extLst xmlns:a="http://schemas.openxmlformats.org/drawingml/2006/main">
            <a:ext uri="{FF2B5EF4-FFF2-40B4-BE49-F238E27FC236}">
              <a16:creationId xmlns:a16="http://schemas.microsoft.com/office/drawing/2014/main" id="{1DD7C2A8-FB05-4703-BEDF-ACB0346C82BB}"/>
            </a:ext>
          </a:extLst>
        </cdr:cNvPr>
        <cdr:cNvSpPr txBox="1"/>
      </cdr:nvSpPr>
      <cdr:spPr>
        <a:xfrm xmlns:a="http://schemas.openxmlformats.org/drawingml/2006/main">
          <a:off x="1981200" y="1933575"/>
          <a:ext cx="100012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618364</xdr:colOff>
      <xdr:row>11</xdr:row>
      <xdr:rowOff>20492</xdr:rowOff>
    </xdr:from>
    <xdr:to>
      <xdr:col>12</xdr:col>
      <xdr:colOff>55596</xdr:colOff>
      <xdr:row>33</xdr:row>
      <xdr:rowOff>1840</xdr:rowOff>
    </xdr:to>
    <xdr:graphicFrame macro="">
      <xdr:nvGraphicFramePr>
        <xdr:cNvPr id="6" name="Chart 2">
          <a:extLst>
            <a:ext uri="{FF2B5EF4-FFF2-40B4-BE49-F238E27FC236}">
              <a16:creationId xmlns:a16="http://schemas.microsoft.com/office/drawing/2014/main" id="{30A60353-E29B-44F1-BC1F-349503D8F5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754062</xdr:colOff>
      <xdr:row>8</xdr:row>
      <xdr:rowOff>141287</xdr:rowOff>
    </xdr:from>
    <xdr:to>
      <xdr:col>10</xdr:col>
      <xdr:colOff>525462</xdr:colOff>
      <xdr:row>25</xdr:row>
      <xdr:rowOff>6350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5C821D3-CDC3-9717-9B12-886E868280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752475</xdr:colOff>
      <xdr:row>7</xdr:row>
      <xdr:rowOff>157162</xdr:rowOff>
    </xdr:from>
    <xdr:to>
      <xdr:col>10</xdr:col>
      <xdr:colOff>752475</xdr:colOff>
      <xdr:row>24</xdr:row>
      <xdr:rowOff>33337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C2D152C-5638-4DC4-9C45-2EEB799801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247650</xdr:colOff>
      <xdr:row>7</xdr:row>
      <xdr:rowOff>47626</xdr:rowOff>
    </xdr:from>
    <xdr:to>
      <xdr:col>9</xdr:col>
      <xdr:colOff>371475</xdr:colOff>
      <xdr:row>21</xdr:row>
      <xdr:rowOff>66676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B82BDAD-638D-48C0-B644-2D0C188ED4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" name="TekstSylinder 2"/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" name="TekstSylinder 3"/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" name="TekstSylinder 4"/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12E873E6-17A7-4195-9A6F-AB9609A5C721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F4DB66-0AEB-43AC-B1CA-A7315D4DCFB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590CB511-5AAF-4618-BA06-2FDBF1649AC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84EAB5D0-37A5-4B19-8962-F671EEECE036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" name="TekstSylinder 1">
          <a:extLst xmlns:a="http://schemas.openxmlformats.org/drawingml/2006/main">
            <a:ext uri="{FF2B5EF4-FFF2-40B4-BE49-F238E27FC236}">
              <a16:creationId xmlns:a16="http://schemas.microsoft.com/office/drawing/2014/main" id="{89F61F26-7CD2-4AFA-823D-35A1106D08AB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" name="TekstSylinder 2">
          <a:extLst xmlns:a="http://schemas.openxmlformats.org/drawingml/2006/main">
            <a:ext uri="{FF2B5EF4-FFF2-40B4-BE49-F238E27FC236}">
              <a16:creationId xmlns:a16="http://schemas.microsoft.com/office/drawing/2014/main" id="{F3BCAF29-AC5B-4DEF-8F2E-71D4D43F286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8" name="TekstSylinder 3">
          <a:extLst xmlns:a="http://schemas.openxmlformats.org/drawingml/2006/main">
            <a:ext uri="{FF2B5EF4-FFF2-40B4-BE49-F238E27FC236}">
              <a16:creationId xmlns:a16="http://schemas.microsoft.com/office/drawing/2014/main" id="{A4E90051-10CA-4D14-BFCF-F7BC171167C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9" name="TekstSylinder 4">
          <a:extLst xmlns:a="http://schemas.openxmlformats.org/drawingml/2006/main">
            <a:ext uri="{FF2B5EF4-FFF2-40B4-BE49-F238E27FC236}">
              <a16:creationId xmlns:a16="http://schemas.microsoft.com/office/drawing/2014/main" id="{7109307A-A278-4C59-96F3-6B0F41ACEAA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0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1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2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3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4" name="TekstSylinder 1">
          <a:extLst xmlns:a="http://schemas.openxmlformats.org/drawingml/2006/main">
            <a:ext uri="{FF2B5EF4-FFF2-40B4-BE49-F238E27FC236}">
              <a16:creationId xmlns:a16="http://schemas.microsoft.com/office/drawing/2014/main" id="{12E873E6-17A7-4195-9A6F-AB9609A5C721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F4DB66-0AEB-43AC-B1CA-A7315D4DCFB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6" name="TekstSylinder 3">
          <a:extLst xmlns:a="http://schemas.openxmlformats.org/drawingml/2006/main">
            <a:ext uri="{FF2B5EF4-FFF2-40B4-BE49-F238E27FC236}">
              <a16:creationId xmlns:a16="http://schemas.microsoft.com/office/drawing/2014/main" id="{590CB511-5AAF-4618-BA06-2FDBF1649AC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7" name="TekstSylinder 4">
          <a:extLst xmlns:a="http://schemas.openxmlformats.org/drawingml/2006/main">
            <a:ext uri="{FF2B5EF4-FFF2-40B4-BE49-F238E27FC236}">
              <a16:creationId xmlns:a16="http://schemas.microsoft.com/office/drawing/2014/main" id="{84EAB5D0-37A5-4B19-8962-F671EEECE036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8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9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0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1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2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4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5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0" name="TekstSylinder 1">
          <a:extLst xmlns:a="http://schemas.openxmlformats.org/drawingml/2006/main">
            <a:ext uri="{FF2B5EF4-FFF2-40B4-BE49-F238E27FC236}">
              <a16:creationId xmlns:a16="http://schemas.microsoft.com/office/drawing/2014/main" id="{470FC36A-5384-43EF-8A5B-854ACB06683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1" name="TekstSylinder 2">
          <a:extLst xmlns:a="http://schemas.openxmlformats.org/drawingml/2006/main">
            <a:ext uri="{FF2B5EF4-FFF2-40B4-BE49-F238E27FC236}">
              <a16:creationId xmlns:a16="http://schemas.microsoft.com/office/drawing/2014/main" id="{64020990-28B8-4F85-A805-4744563A31E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2" name="TekstSylinder 3">
          <a:extLst xmlns:a="http://schemas.openxmlformats.org/drawingml/2006/main">
            <a:ext uri="{FF2B5EF4-FFF2-40B4-BE49-F238E27FC236}">
              <a16:creationId xmlns:a16="http://schemas.microsoft.com/office/drawing/2014/main" id="{353C9A9B-EE40-4720-A4C4-E96E3E6B26D6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3" name="TekstSylinder 4">
          <a:extLst xmlns:a="http://schemas.openxmlformats.org/drawingml/2006/main">
            <a:ext uri="{FF2B5EF4-FFF2-40B4-BE49-F238E27FC236}">
              <a16:creationId xmlns:a16="http://schemas.microsoft.com/office/drawing/2014/main" id="{9FDE0A91-0159-4410-ACC8-B21DB3BF7BCB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4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5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6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7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8" name="TekstSylinder 1">
          <a:extLst xmlns:a="http://schemas.openxmlformats.org/drawingml/2006/main">
            <a:ext uri="{FF2B5EF4-FFF2-40B4-BE49-F238E27FC236}">
              <a16:creationId xmlns:a16="http://schemas.microsoft.com/office/drawing/2014/main" id="{12E873E6-17A7-4195-9A6F-AB9609A5C721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F4DB66-0AEB-43AC-B1CA-A7315D4DCFB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0" name="TekstSylinder 3">
          <a:extLst xmlns:a="http://schemas.openxmlformats.org/drawingml/2006/main">
            <a:ext uri="{FF2B5EF4-FFF2-40B4-BE49-F238E27FC236}">
              <a16:creationId xmlns:a16="http://schemas.microsoft.com/office/drawing/2014/main" id="{590CB511-5AAF-4618-BA06-2FDBF1649AC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1" name="TekstSylinder 4">
          <a:extLst xmlns:a="http://schemas.openxmlformats.org/drawingml/2006/main">
            <a:ext uri="{FF2B5EF4-FFF2-40B4-BE49-F238E27FC236}">
              <a16:creationId xmlns:a16="http://schemas.microsoft.com/office/drawing/2014/main" id="{84EAB5D0-37A5-4B19-8962-F671EEECE036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2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3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4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5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6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8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9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4" name="TekstSylinder 1">
          <a:extLst xmlns:a="http://schemas.openxmlformats.org/drawingml/2006/main">
            <a:ext uri="{FF2B5EF4-FFF2-40B4-BE49-F238E27FC236}">
              <a16:creationId xmlns:a16="http://schemas.microsoft.com/office/drawing/2014/main" id="{6E6D750E-D31C-A802-32FF-8F841D23EFF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5" name="TekstSylinder 2">
          <a:extLst xmlns:a="http://schemas.openxmlformats.org/drawingml/2006/main">
            <a:ext uri="{FF2B5EF4-FFF2-40B4-BE49-F238E27FC236}">
              <a16:creationId xmlns:a16="http://schemas.microsoft.com/office/drawing/2014/main" id="{84BEE487-06C1-32C8-2207-D123371CE509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6" name="TekstSylinder 3">
          <a:extLst xmlns:a="http://schemas.openxmlformats.org/drawingml/2006/main">
            <a:ext uri="{FF2B5EF4-FFF2-40B4-BE49-F238E27FC236}">
              <a16:creationId xmlns:a16="http://schemas.microsoft.com/office/drawing/2014/main" id="{538A590F-F757-0913-72FD-EDB0E2EEE8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7" name="TekstSylinder 4">
          <a:extLst xmlns:a="http://schemas.openxmlformats.org/drawingml/2006/main">
            <a:ext uri="{FF2B5EF4-FFF2-40B4-BE49-F238E27FC236}">
              <a16:creationId xmlns:a16="http://schemas.microsoft.com/office/drawing/2014/main" id="{A84F65D3-64D2-C53C-8187-FD94F0A5E6E0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8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9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0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1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2" name="TekstSylinder 1">
          <a:extLst xmlns:a="http://schemas.openxmlformats.org/drawingml/2006/main">
            <a:ext uri="{FF2B5EF4-FFF2-40B4-BE49-F238E27FC236}">
              <a16:creationId xmlns:a16="http://schemas.microsoft.com/office/drawing/2014/main" id="{12E873E6-17A7-4195-9A6F-AB9609A5C721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F4DB66-0AEB-43AC-B1CA-A7315D4DCFB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4" name="TekstSylinder 3">
          <a:extLst xmlns:a="http://schemas.openxmlformats.org/drawingml/2006/main">
            <a:ext uri="{FF2B5EF4-FFF2-40B4-BE49-F238E27FC236}">
              <a16:creationId xmlns:a16="http://schemas.microsoft.com/office/drawing/2014/main" id="{590CB511-5AAF-4618-BA06-2FDBF1649AC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5" name="TekstSylinder 4">
          <a:extLst xmlns:a="http://schemas.openxmlformats.org/drawingml/2006/main">
            <a:ext uri="{FF2B5EF4-FFF2-40B4-BE49-F238E27FC236}">
              <a16:creationId xmlns:a16="http://schemas.microsoft.com/office/drawing/2014/main" id="{84EAB5D0-37A5-4B19-8962-F671EEECE036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6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7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8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9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0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2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3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8" name="TekstSylinder 1">
          <a:extLst xmlns:a="http://schemas.openxmlformats.org/drawingml/2006/main">
            <a:ext uri="{FF2B5EF4-FFF2-40B4-BE49-F238E27FC236}">
              <a16:creationId xmlns:a16="http://schemas.microsoft.com/office/drawing/2014/main" id="{3B56D10D-8E1C-CB30-9398-6C645DBF4FE1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9" name="TekstSylinder 2">
          <a:extLst xmlns:a="http://schemas.openxmlformats.org/drawingml/2006/main">
            <a:ext uri="{FF2B5EF4-FFF2-40B4-BE49-F238E27FC236}">
              <a16:creationId xmlns:a16="http://schemas.microsoft.com/office/drawing/2014/main" id="{99655C84-8E3B-689D-F3A3-007C92CF1B4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0" name="TekstSylinder 3">
          <a:extLst xmlns:a="http://schemas.openxmlformats.org/drawingml/2006/main">
            <a:ext uri="{FF2B5EF4-FFF2-40B4-BE49-F238E27FC236}">
              <a16:creationId xmlns:a16="http://schemas.microsoft.com/office/drawing/2014/main" id="{DBC24302-BE84-5CEE-177B-84AF80DF938D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1" name="TekstSylinder 4">
          <a:extLst xmlns:a="http://schemas.openxmlformats.org/drawingml/2006/main">
            <a:ext uri="{FF2B5EF4-FFF2-40B4-BE49-F238E27FC236}">
              <a16:creationId xmlns:a16="http://schemas.microsoft.com/office/drawing/2014/main" id="{39CEE485-559E-ADA3-4130-1B959B65FC93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2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3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4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5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6" name="TekstSylinder 1">
          <a:extLst xmlns:a="http://schemas.openxmlformats.org/drawingml/2006/main">
            <a:ext uri="{FF2B5EF4-FFF2-40B4-BE49-F238E27FC236}">
              <a16:creationId xmlns:a16="http://schemas.microsoft.com/office/drawing/2014/main" id="{12E873E6-17A7-4195-9A6F-AB9609A5C721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F4DB66-0AEB-43AC-B1CA-A7315D4DCFB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8" name="TekstSylinder 3">
          <a:extLst xmlns:a="http://schemas.openxmlformats.org/drawingml/2006/main">
            <a:ext uri="{FF2B5EF4-FFF2-40B4-BE49-F238E27FC236}">
              <a16:creationId xmlns:a16="http://schemas.microsoft.com/office/drawing/2014/main" id="{590CB511-5AAF-4618-BA06-2FDBF1649AC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9" name="TekstSylinder 4">
          <a:extLst xmlns:a="http://schemas.openxmlformats.org/drawingml/2006/main">
            <a:ext uri="{FF2B5EF4-FFF2-40B4-BE49-F238E27FC236}">
              <a16:creationId xmlns:a16="http://schemas.microsoft.com/office/drawing/2014/main" id="{84EAB5D0-37A5-4B19-8962-F671EEECE036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0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1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2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3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4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6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7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2" name="TekstSylinder 1">
          <a:extLst xmlns:a="http://schemas.openxmlformats.org/drawingml/2006/main">
            <a:ext uri="{FF2B5EF4-FFF2-40B4-BE49-F238E27FC236}">
              <a16:creationId xmlns:a16="http://schemas.microsoft.com/office/drawing/2014/main" id="{3AD748C9-5E27-0AD3-84DD-62D1E2D1DC01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3" name="TekstSylinder 2">
          <a:extLst xmlns:a="http://schemas.openxmlformats.org/drawingml/2006/main">
            <a:ext uri="{FF2B5EF4-FFF2-40B4-BE49-F238E27FC236}">
              <a16:creationId xmlns:a16="http://schemas.microsoft.com/office/drawing/2014/main" id="{2A90E432-131A-1283-C52B-86CFB8C3E5C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4" name="TekstSylinder 3">
          <a:extLst xmlns:a="http://schemas.openxmlformats.org/drawingml/2006/main">
            <a:ext uri="{FF2B5EF4-FFF2-40B4-BE49-F238E27FC236}">
              <a16:creationId xmlns:a16="http://schemas.microsoft.com/office/drawing/2014/main" id="{C766B6D3-036A-E022-433F-6B338EF5D346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5" name="TekstSylinder 4">
          <a:extLst xmlns:a="http://schemas.openxmlformats.org/drawingml/2006/main">
            <a:ext uri="{FF2B5EF4-FFF2-40B4-BE49-F238E27FC236}">
              <a16:creationId xmlns:a16="http://schemas.microsoft.com/office/drawing/2014/main" id="{1FB0B66B-F401-67A2-3C96-6599708C4A81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6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7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8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9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0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2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3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8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9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0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1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2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3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4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5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6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8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9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4" name="TekstSylinder 1">
          <a:extLst xmlns:a="http://schemas.openxmlformats.org/drawingml/2006/main">
            <a:ext uri="{FF2B5EF4-FFF2-40B4-BE49-F238E27FC236}">
              <a16:creationId xmlns:a16="http://schemas.microsoft.com/office/drawing/2014/main" id="{D64A11C9-8F57-633D-A5A5-6C931B0A549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5" name="TekstSylinder 2">
          <a:extLst xmlns:a="http://schemas.openxmlformats.org/drawingml/2006/main">
            <a:ext uri="{FF2B5EF4-FFF2-40B4-BE49-F238E27FC236}">
              <a16:creationId xmlns:a16="http://schemas.microsoft.com/office/drawing/2014/main" id="{E6AFF735-A2D5-1ED7-60CB-AFDDC0AC601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6" name="TekstSylinder 3">
          <a:extLst xmlns:a="http://schemas.openxmlformats.org/drawingml/2006/main">
            <a:ext uri="{FF2B5EF4-FFF2-40B4-BE49-F238E27FC236}">
              <a16:creationId xmlns:a16="http://schemas.microsoft.com/office/drawing/2014/main" id="{F5D7FC7B-B61A-F11C-E55A-B394F00E034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7" name="TekstSylinder 4">
          <a:extLst xmlns:a="http://schemas.openxmlformats.org/drawingml/2006/main">
            <a:ext uri="{FF2B5EF4-FFF2-40B4-BE49-F238E27FC236}">
              <a16:creationId xmlns:a16="http://schemas.microsoft.com/office/drawing/2014/main" id="{6A38A4D5-B41D-69EA-F413-6A1C24221CF1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2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3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4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5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0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1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2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3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8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9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0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1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6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7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8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9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0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1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2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3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4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6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7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2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3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4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5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6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7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8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9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0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2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3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0.64812</cdr:x>
      <cdr:y>0.73489</cdr:y>
    </cdr:from>
    <cdr:to>
      <cdr:x>0.9753</cdr:x>
      <cdr:y>0.90141</cdr:y>
    </cdr:to>
    <cdr:sp macro="" textlink="">
      <cdr:nvSpPr>
        <cdr:cNvPr id="218" name="TekstSylinder 1">
          <a:extLst xmlns:a="http://schemas.openxmlformats.org/drawingml/2006/main">
            <a:ext uri="{FF2B5EF4-FFF2-40B4-BE49-F238E27FC236}">
              <a16:creationId xmlns:a16="http://schemas.microsoft.com/office/drawing/2014/main" id="{1DD7C2A8-FB05-4703-BEDF-ACB0346C82BB}"/>
            </a:ext>
          </a:extLst>
        </cdr:cNvPr>
        <cdr:cNvSpPr txBox="1"/>
      </cdr:nvSpPr>
      <cdr:spPr>
        <a:xfrm xmlns:a="http://schemas.openxmlformats.org/drawingml/2006/main">
          <a:off x="1981200" y="1933575"/>
          <a:ext cx="100012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9" name="TekstSylinder 1">
          <a:extLst xmlns:a="http://schemas.openxmlformats.org/drawingml/2006/main">
            <a:ext uri="{FF2B5EF4-FFF2-40B4-BE49-F238E27FC236}">
              <a16:creationId xmlns:a16="http://schemas.microsoft.com/office/drawing/2014/main" id="{A154198C-D83D-910F-AE28-81ADE9E7EDB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0" name="TekstSylinder 2">
          <a:extLst xmlns:a="http://schemas.openxmlformats.org/drawingml/2006/main">
            <a:ext uri="{FF2B5EF4-FFF2-40B4-BE49-F238E27FC236}">
              <a16:creationId xmlns:a16="http://schemas.microsoft.com/office/drawing/2014/main" id="{C859D0EE-5E89-9207-AFC9-67C8B7CC981F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1" name="TekstSylinder 3">
          <a:extLst xmlns:a="http://schemas.openxmlformats.org/drawingml/2006/main">
            <a:ext uri="{FF2B5EF4-FFF2-40B4-BE49-F238E27FC236}">
              <a16:creationId xmlns:a16="http://schemas.microsoft.com/office/drawing/2014/main" id="{593B30D0-4A39-7D70-ECCA-1BDC289D7D5C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2" name="TekstSylinder 4">
          <a:extLst xmlns:a="http://schemas.openxmlformats.org/drawingml/2006/main">
            <a:ext uri="{FF2B5EF4-FFF2-40B4-BE49-F238E27FC236}">
              <a16:creationId xmlns:a16="http://schemas.microsoft.com/office/drawing/2014/main" id="{60BFB3A0-89CF-D394-4663-0D6BE51DA292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3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4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5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6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7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9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0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1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2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3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4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5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6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7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8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9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0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1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2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3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5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6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7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1" name="TekstSylinder 1">
          <a:extLst xmlns:a="http://schemas.openxmlformats.org/drawingml/2006/main">
            <a:ext uri="{FF2B5EF4-FFF2-40B4-BE49-F238E27FC236}">
              <a16:creationId xmlns:a16="http://schemas.microsoft.com/office/drawing/2014/main" id="{7E1C39E8-99B5-AA81-69C3-3706029B8F3D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2" name="TekstSylinder 2">
          <a:extLst xmlns:a="http://schemas.openxmlformats.org/drawingml/2006/main">
            <a:ext uri="{FF2B5EF4-FFF2-40B4-BE49-F238E27FC236}">
              <a16:creationId xmlns:a16="http://schemas.microsoft.com/office/drawing/2014/main" id="{24FDD38E-D41C-A57E-ADED-BC3136DDB32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3" name="TekstSylinder 3">
          <a:extLst xmlns:a="http://schemas.openxmlformats.org/drawingml/2006/main">
            <a:ext uri="{FF2B5EF4-FFF2-40B4-BE49-F238E27FC236}">
              <a16:creationId xmlns:a16="http://schemas.microsoft.com/office/drawing/2014/main" id="{83FC9A53-B778-DA77-E0EF-32948CE0CAA0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4" name="TekstSylinder 4">
          <a:extLst xmlns:a="http://schemas.openxmlformats.org/drawingml/2006/main">
            <a:ext uri="{FF2B5EF4-FFF2-40B4-BE49-F238E27FC236}">
              <a16:creationId xmlns:a16="http://schemas.microsoft.com/office/drawing/2014/main" id="{53DC1821-53E5-35AF-587E-AA9F15DB4D63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5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6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7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8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9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1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2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3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7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8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9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0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1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2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3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4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5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7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8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9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8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8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8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83" name="TekstSylinder 1">
          <a:extLst xmlns:a="http://schemas.openxmlformats.org/drawingml/2006/main">
            <a:ext uri="{FF2B5EF4-FFF2-40B4-BE49-F238E27FC236}">
              <a16:creationId xmlns:a16="http://schemas.microsoft.com/office/drawing/2014/main" id="{D64A11C9-8F57-633D-A5A5-6C931B0A549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84" name="TekstSylinder 2">
          <a:extLst xmlns:a="http://schemas.openxmlformats.org/drawingml/2006/main">
            <a:ext uri="{FF2B5EF4-FFF2-40B4-BE49-F238E27FC236}">
              <a16:creationId xmlns:a16="http://schemas.microsoft.com/office/drawing/2014/main" id="{E6AFF735-A2D5-1ED7-60CB-AFDDC0AC601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85" name="TekstSylinder 3">
          <a:extLst xmlns:a="http://schemas.openxmlformats.org/drawingml/2006/main">
            <a:ext uri="{FF2B5EF4-FFF2-40B4-BE49-F238E27FC236}">
              <a16:creationId xmlns:a16="http://schemas.microsoft.com/office/drawing/2014/main" id="{F5D7FC7B-B61A-F11C-E55A-B394F00E034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86" name="TekstSylinder 4">
          <a:extLst xmlns:a="http://schemas.openxmlformats.org/drawingml/2006/main">
            <a:ext uri="{FF2B5EF4-FFF2-40B4-BE49-F238E27FC236}">
              <a16:creationId xmlns:a16="http://schemas.microsoft.com/office/drawing/2014/main" id="{6A38A4D5-B41D-69EA-F413-6A1C24221CF1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87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8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8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9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91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92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93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94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95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96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97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98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99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00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01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02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03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0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0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0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07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08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09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10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11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12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13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14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15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16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17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18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19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20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21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22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23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2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25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26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27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2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2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3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31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32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33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34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35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36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37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38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39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4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41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42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43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4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4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4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0.64812</cdr:x>
      <cdr:y>0.73489</cdr:y>
    </cdr:from>
    <cdr:to>
      <cdr:x>0.9753</cdr:x>
      <cdr:y>0.90141</cdr:y>
    </cdr:to>
    <cdr:sp macro="" textlink="">
      <cdr:nvSpPr>
        <cdr:cNvPr id="347" name="TekstSylinder 1">
          <a:extLst xmlns:a="http://schemas.openxmlformats.org/drawingml/2006/main">
            <a:ext uri="{FF2B5EF4-FFF2-40B4-BE49-F238E27FC236}">
              <a16:creationId xmlns:a16="http://schemas.microsoft.com/office/drawing/2014/main" id="{1DD7C2A8-FB05-4703-BEDF-ACB0346C82BB}"/>
            </a:ext>
          </a:extLst>
        </cdr:cNvPr>
        <cdr:cNvSpPr txBox="1"/>
      </cdr:nvSpPr>
      <cdr:spPr>
        <a:xfrm xmlns:a="http://schemas.openxmlformats.org/drawingml/2006/main">
          <a:off x="1981200" y="1933575"/>
          <a:ext cx="100012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4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4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5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5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52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53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54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355" name="TekstSylinder 1">
          <a:extLst xmlns:a="http://schemas.openxmlformats.org/drawingml/2006/main">
            <a:ext uri="{FF2B5EF4-FFF2-40B4-BE49-F238E27FC236}">
              <a16:creationId xmlns:a16="http://schemas.microsoft.com/office/drawing/2014/main" id="{5AC314EC-B944-998A-4E23-ABA6979AA69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5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5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5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5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6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6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6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6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36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6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6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6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6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6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7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7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37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37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7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7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7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7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7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7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8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381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8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8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8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8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8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8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8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8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39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9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9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9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9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9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9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9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39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39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0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0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0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0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0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0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0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0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408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09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1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11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12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1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1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1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416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17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1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1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2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2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22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23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24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25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2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2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2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2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3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3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3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3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43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3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3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3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3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3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4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4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44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4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4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4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4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4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4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4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5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5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45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5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5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5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5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5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46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6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6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6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6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6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66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67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68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69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7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7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7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7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7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7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7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7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478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3334268" y="2131549"/>
          <a:ext cx="1237732" cy="305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79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8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81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82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8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8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8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486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87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8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8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9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9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9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9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9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9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96" name="TekstSylinder 1">
          <a:extLst xmlns:a="http://schemas.openxmlformats.org/drawingml/2006/main">
            <a:ext uri="{FF2B5EF4-FFF2-40B4-BE49-F238E27FC236}">
              <a16:creationId xmlns:a16="http://schemas.microsoft.com/office/drawing/2014/main" id="{00660F5E-695E-944F-9805-4F2707E7EBC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97" name="TekstSylinder 2">
          <a:extLst xmlns:a="http://schemas.openxmlformats.org/drawingml/2006/main">
            <a:ext uri="{FF2B5EF4-FFF2-40B4-BE49-F238E27FC236}">
              <a16:creationId xmlns:a16="http://schemas.microsoft.com/office/drawing/2014/main" id="{83E2F78F-4FAC-3D50-571E-72D319B6383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98" name="TekstSylinder 3">
          <a:extLst xmlns:a="http://schemas.openxmlformats.org/drawingml/2006/main">
            <a:ext uri="{FF2B5EF4-FFF2-40B4-BE49-F238E27FC236}">
              <a16:creationId xmlns:a16="http://schemas.microsoft.com/office/drawing/2014/main" id="{94418BAF-1FA7-9E86-6750-024F5D86F5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99" name="TekstSylinder 4">
          <a:extLst xmlns:a="http://schemas.openxmlformats.org/drawingml/2006/main">
            <a:ext uri="{FF2B5EF4-FFF2-40B4-BE49-F238E27FC236}">
              <a16:creationId xmlns:a16="http://schemas.microsoft.com/office/drawing/2014/main" id="{42F59D2B-F78E-0793-8A80-150FFF26CDE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0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0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0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0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04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05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06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07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0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0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1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1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12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13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14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15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1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1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1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1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20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21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22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23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2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2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2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2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28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29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30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31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32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33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34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35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36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3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38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39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4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4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4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4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44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45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47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48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49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50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51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52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5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54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55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5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5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60" name="TekstSylinder 1">
          <a:extLst xmlns:a="http://schemas.openxmlformats.org/drawingml/2006/main">
            <a:ext uri="{FF2B5EF4-FFF2-40B4-BE49-F238E27FC236}">
              <a16:creationId xmlns:a16="http://schemas.microsoft.com/office/drawing/2014/main" id="{06DB746F-D750-4FB9-05DC-11B571CB2A25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61" name="TekstSylinder 2">
          <a:extLst xmlns:a="http://schemas.openxmlformats.org/drawingml/2006/main">
            <a:ext uri="{FF2B5EF4-FFF2-40B4-BE49-F238E27FC236}">
              <a16:creationId xmlns:a16="http://schemas.microsoft.com/office/drawing/2014/main" id="{FB9FB857-197A-2643-3FCC-E8A4AE2AE8C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62" name="TekstSylinder 3">
          <a:extLst xmlns:a="http://schemas.openxmlformats.org/drawingml/2006/main">
            <a:ext uri="{FF2B5EF4-FFF2-40B4-BE49-F238E27FC236}">
              <a16:creationId xmlns:a16="http://schemas.microsoft.com/office/drawing/2014/main" id="{B2FB5562-8BC8-7011-EA8B-8C438DB383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63" name="TekstSylinder 4">
          <a:extLst xmlns:a="http://schemas.openxmlformats.org/drawingml/2006/main">
            <a:ext uri="{FF2B5EF4-FFF2-40B4-BE49-F238E27FC236}">
              <a16:creationId xmlns:a16="http://schemas.microsoft.com/office/drawing/2014/main" id="{4B521301-5D35-DDA2-183E-14F119F086BC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6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6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6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6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68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69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70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71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7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7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7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7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76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77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78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79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8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8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8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8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84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85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86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87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8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8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9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9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92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93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94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95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96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97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98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99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00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0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02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03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0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0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0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0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08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09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10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11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12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13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14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15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16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1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18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19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2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2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2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2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0.64812</cdr:x>
      <cdr:y>0.73489</cdr:y>
    </cdr:from>
    <cdr:to>
      <cdr:x>0.9753</cdr:x>
      <cdr:y>0.90141</cdr:y>
    </cdr:to>
    <cdr:sp macro="" textlink="">
      <cdr:nvSpPr>
        <cdr:cNvPr id="624" name="TekstSylinder 1">
          <a:extLst xmlns:a="http://schemas.openxmlformats.org/drawingml/2006/main">
            <a:ext uri="{FF2B5EF4-FFF2-40B4-BE49-F238E27FC236}">
              <a16:creationId xmlns:a16="http://schemas.microsoft.com/office/drawing/2014/main" id="{1DD7C2A8-FB05-4703-BEDF-ACB0346C82BB}"/>
            </a:ext>
          </a:extLst>
        </cdr:cNvPr>
        <cdr:cNvSpPr txBox="1"/>
      </cdr:nvSpPr>
      <cdr:spPr>
        <a:xfrm xmlns:a="http://schemas.openxmlformats.org/drawingml/2006/main">
          <a:off x="1981200" y="1933575"/>
          <a:ext cx="100012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4676774</xdr:colOff>
      <xdr:row>11</xdr:row>
      <xdr:rowOff>144462</xdr:rowOff>
    </xdr:from>
    <xdr:to>
      <xdr:col>4</xdr:col>
      <xdr:colOff>333374</xdr:colOff>
      <xdr:row>33</xdr:row>
      <xdr:rowOff>133350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78F5DD4-C40F-42D5-8CB8-6B923EDB92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692151</xdr:colOff>
      <xdr:row>3</xdr:row>
      <xdr:rowOff>92075</xdr:rowOff>
    </xdr:from>
    <xdr:to>
      <xdr:col>8</xdr:col>
      <xdr:colOff>276225</xdr:colOff>
      <xdr:row>20</xdr:row>
      <xdr:rowOff>19050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8B088D3-1DBB-4AC2-8C2C-EF08B6C26F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695324</xdr:colOff>
      <xdr:row>3</xdr:row>
      <xdr:rowOff>133350</xdr:rowOff>
    </xdr:from>
    <xdr:to>
      <xdr:col>14</xdr:col>
      <xdr:colOff>590550</xdr:colOff>
      <xdr:row>25</xdr:row>
      <xdr:rowOff>76200</xdr:rowOff>
    </xdr:to>
    <xdr:graphicFrame macro="">
      <xdr:nvGraphicFramePr>
        <xdr:cNvPr id="6" name="Diagram 2">
          <a:extLst>
            <a:ext uri="{FF2B5EF4-FFF2-40B4-BE49-F238E27FC236}">
              <a16:creationId xmlns:a16="http://schemas.microsoft.com/office/drawing/2014/main" id="{03EFA7A2-6581-4E9B-A771-CEC5BE9242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38099</xdr:colOff>
      <xdr:row>1</xdr:row>
      <xdr:rowOff>125412</xdr:rowOff>
    </xdr:from>
    <xdr:to>
      <xdr:col>11</xdr:col>
      <xdr:colOff>295274</xdr:colOff>
      <xdr:row>22</xdr:row>
      <xdr:rowOff>66675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62CE8C73-6DFF-4B65-9B12-AD831C415F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742951</xdr:colOff>
      <xdr:row>2</xdr:row>
      <xdr:rowOff>134937</xdr:rowOff>
    </xdr:from>
    <xdr:to>
      <xdr:col>9</xdr:col>
      <xdr:colOff>38101</xdr:colOff>
      <xdr:row>20</xdr:row>
      <xdr:rowOff>76200</xdr:rowOff>
    </xdr:to>
    <xdr:graphicFrame macro="">
      <xdr:nvGraphicFramePr>
        <xdr:cNvPr id="4" name="Diagram 2">
          <a:extLst>
            <a:ext uri="{FF2B5EF4-FFF2-40B4-BE49-F238E27FC236}">
              <a16:creationId xmlns:a16="http://schemas.microsoft.com/office/drawing/2014/main" id="{FCDC5A3D-30F0-4578-AD94-825BEACDAA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585786</xdr:colOff>
      <xdr:row>3</xdr:row>
      <xdr:rowOff>9525</xdr:rowOff>
    </xdr:from>
    <xdr:to>
      <xdr:col>14</xdr:col>
      <xdr:colOff>495299</xdr:colOff>
      <xdr:row>22</xdr:row>
      <xdr:rowOff>80962</xdr:rowOff>
    </xdr:to>
    <xdr:graphicFrame macro="">
      <xdr:nvGraphicFramePr>
        <xdr:cNvPr id="5" name="Diagram 2">
          <a:extLst>
            <a:ext uri="{FF2B5EF4-FFF2-40B4-BE49-F238E27FC236}">
              <a16:creationId xmlns:a16="http://schemas.microsoft.com/office/drawing/2014/main" id="{69B606A4-6D33-41C0-93B1-80EADCDB9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401637</xdr:colOff>
      <xdr:row>8</xdr:row>
      <xdr:rowOff>103186</xdr:rowOff>
    </xdr:from>
    <xdr:to>
      <xdr:col>14</xdr:col>
      <xdr:colOff>82550</xdr:colOff>
      <xdr:row>29</xdr:row>
      <xdr:rowOff>114300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202618BB-05F2-4B0D-820F-231F6EF01D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619125</xdr:colOff>
      <xdr:row>3</xdr:row>
      <xdr:rowOff>39687</xdr:rowOff>
    </xdr:from>
    <xdr:to>
      <xdr:col>10</xdr:col>
      <xdr:colOff>333375</xdr:colOff>
      <xdr:row>21</xdr:row>
      <xdr:rowOff>57150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3B0BA227-48B5-4F86-9860-1C580FE451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558800</xdr:colOff>
      <xdr:row>14</xdr:row>
      <xdr:rowOff>111125</xdr:rowOff>
    </xdr:from>
    <xdr:to>
      <xdr:col>9</xdr:col>
      <xdr:colOff>654050</xdr:colOff>
      <xdr:row>37</xdr:row>
      <xdr:rowOff>55335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FFE6486-8064-4602-A7CC-69E200D049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333374</xdr:colOff>
      <xdr:row>3</xdr:row>
      <xdr:rowOff>34925</xdr:rowOff>
    </xdr:from>
    <xdr:to>
      <xdr:col>18</xdr:col>
      <xdr:colOff>247649</xdr:colOff>
      <xdr:row>24</xdr:row>
      <xdr:rowOff>142875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8539DBDC-F253-4FDB-9773-A25A3C50D2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85724</xdr:colOff>
      <xdr:row>9</xdr:row>
      <xdr:rowOff>152401</xdr:rowOff>
    </xdr:from>
    <xdr:to>
      <xdr:col>16</xdr:col>
      <xdr:colOff>155574</xdr:colOff>
      <xdr:row>35</xdr:row>
      <xdr:rowOff>15875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6A58613-FC83-4678-AA22-9DA98AF923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790575</xdr:colOff>
      <xdr:row>11</xdr:row>
      <xdr:rowOff>95250</xdr:rowOff>
    </xdr:from>
    <xdr:to>
      <xdr:col>11</xdr:col>
      <xdr:colOff>592137</xdr:colOff>
      <xdr:row>36</xdr:row>
      <xdr:rowOff>7142</xdr:rowOff>
    </xdr:to>
    <xdr:graphicFrame macro="">
      <xdr:nvGraphicFramePr>
        <xdr:cNvPr id="11" name="Diagram 1">
          <a:extLst>
            <a:ext uri="{FF2B5EF4-FFF2-40B4-BE49-F238E27FC236}">
              <a16:creationId xmlns:a16="http://schemas.microsoft.com/office/drawing/2014/main" id="{F9E81358-A8B4-4BC8-9127-3F685C944D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790575</xdr:colOff>
      <xdr:row>11</xdr:row>
      <xdr:rowOff>95250</xdr:rowOff>
    </xdr:from>
    <xdr:to>
      <xdr:col>11</xdr:col>
      <xdr:colOff>592137</xdr:colOff>
      <xdr:row>36</xdr:row>
      <xdr:rowOff>7142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8D39F9C-5C98-4983-9356-03D9085F13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331787</xdr:colOff>
      <xdr:row>4</xdr:row>
      <xdr:rowOff>130175</xdr:rowOff>
    </xdr:from>
    <xdr:to>
      <xdr:col>10</xdr:col>
      <xdr:colOff>407987</xdr:colOff>
      <xdr:row>19</xdr:row>
      <xdr:rowOff>74612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A76D81D-8B5E-4234-9A88-10ED1A190B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468312</xdr:colOff>
      <xdr:row>6</xdr:row>
      <xdr:rowOff>25400</xdr:rowOff>
    </xdr:from>
    <xdr:to>
      <xdr:col>11</xdr:col>
      <xdr:colOff>163512</xdr:colOff>
      <xdr:row>19</xdr:row>
      <xdr:rowOff>150811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F005DA5-9587-49E5-BE73-F96C4EB80D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inanstilsynet">
  <a:themeElements>
    <a:clrScheme name="Finanstilsynet">
      <a:dk1>
        <a:sysClr val="windowText" lastClr="000000"/>
      </a:dk1>
      <a:lt1>
        <a:sysClr val="window" lastClr="FFFFFF"/>
      </a:lt1>
      <a:dk2>
        <a:srgbClr val="006D66"/>
      </a:dk2>
      <a:lt2>
        <a:srgbClr val="72AFB6"/>
      </a:lt2>
      <a:accent1>
        <a:srgbClr val="000000"/>
      </a:accent1>
      <a:accent2>
        <a:srgbClr val="72AFB6"/>
      </a:accent2>
      <a:accent3>
        <a:srgbClr val="006D66"/>
      </a:accent3>
      <a:accent4>
        <a:srgbClr val="FAA844"/>
      </a:accent4>
      <a:accent5>
        <a:srgbClr val="46166B"/>
      </a:accent5>
      <a:accent6>
        <a:srgbClr val="00B2E2"/>
      </a:accent6>
      <a:hlink>
        <a:srgbClr val="FFF20F"/>
      </a:hlink>
      <a:folHlink>
        <a:srgbClr val="EC068D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2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4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5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6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7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18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A6BC1-36A5-4026-A6CE-50D411B0A97D}">
  <dimension ref="A1:U32"/>
  <sheetViews>
    <sheetView tabSelected="1" zoomScale="90" zoomScaleNormal="90" workbookViewId="0">
      <selection activeCell="B38" sqref="B38"/>
    </sheetView>
  </sheetViews>
  <sheetFormatPr baseColWidth="10" defaultColWidth="11.42578125" defaultRowHeight="12.75" x14ac:dyDescent="0.2"/>
  <cols>
    <col min="1" max="1" width="16" style="1" customWidth="1"/>
    <col min="2" max="15" width="11.42578125" style="1"/>
    <col min="16" max="16" width="13.140625" style="1" customWidth="1"/>
    <col min="17" max="17" width="12.5703125" style="1" customWidth="1"/>
    <col min="18" max="16384" width="11.42578125" style="1"/>
  </cols>
  <sheetData>
    <row r="1" spans="1:21" ht="15.75" x14ac:dyDescent="0.25">
      <c r="A1" s="16" t="s">
        <v>0</v>
      </c>
      <c r="B1" s="1" t="s">
        <v>1</v>
      </c>
    </row>
    <row r="2" spans="1:21" ht="15.75" x14ac:dyDescent="0.25">
      <c r="A2" s="16" t="s">
        <v>2</v>
      </c>
      <c r="B2" s="1" t="s">
        <v>76</v>
      </c>
    </row>
    <row r="5" spans="1:21" x14ac:dyDescent="0.2">
      <c r="M5" s="3"/>
      <c r="N5" s="3"/>
      <c r="O5" s="3"/>
      <c r="P5" s="3"/>
      <c r="Q5" s="3"/>
    </row>
    <row r="6" spans="1:21" x14ac:dyDescent="0.2">
      <c r="B6" s="38">
        <v>43830</v>
      </c>
      <c r="C6" s="38">
        <v>43921</v>
      </c>
      <c r="D6" s="38">
        <v>44012</v>
      </c>
      <c r="E6" s="38">
        <v>44101</v>
      </c>
      <c r="F6" s="38">
        <v>44196</v>
      </c>
      <c r="G6" s="38">
        <v>44286</v>
      </c>
      <c r="H6" s="38">
        <v>44377</v>
      </c>
      <c r="I6" s="38">
        <v>44469</v>
      </c>
      <c r="J6" s="38">
        <v>44561</v>
      </c>
      <c r="K6" s="38">
        <v>44651</v>
      </c>
      <c r="L6" s="38">
        <v>44742</v>
      </c>
      <c r="M6" s="38">
        <v>44834</v>
      </c>
      <c r="N6" s="38">
        <v>44926</v>
      </c>
      <c r="O6" s="38">
        <v>45016</v>
      </c>
      <c r="P6" s="38">
        <v>45107</v>
      </c>
      <c r="Q6" s="38">
        <v>45199</v>
      </c>
      <c r="R6" s="38">
        <v>45291</v>
      </c>
      <c r="S6" s="38">
        <v>45382</v>
      </c>
    </row>
    <row r="7" spans="1:21" x14ac:dyDescent="0.2">
      <c r="A7" s="1" t="s">
        <v>4</v>
      </c>
      <c r="B7" s="3">
        <v>75.507432717398302</v>
      </c>
      <c r="C7" s="3">
        <v>76.236437189200799</v>
      </c>
      <c r="D7" s="3">
        <v>74.592664378806163</v>
      </c>
      <c r="E7" s="3">
        <v>75.720452208707997</v>
      </c>
      <c r="F7" s="3">
        <v>72.4353103512383</v>
      </c>
      <c r="G7" s="3">
        <v>69.576969629820411</v>
      </c>
      <c r="H7" s="3">
        <v>67.990212217376794</v>
      </c>
      <c r="I7" s="3">
        <v>69.53405604247024</v>
      </c>
      <c r="J7" s="3">
        <v>68.36602306266019</v>
      </c>
      <c r="K7" s="3">
        <v>69.28465539938</v>
      </c>
      <c r="L7" s="3">
        <v>67.993789501769996</v>
      </c>
      <c r="M7" s="3">
        <v>69.728226118530003</v>
      </c>
      <c r="N7" s="3">
        <v>72.07082844272999</v>
      </c>
      <c r="O7" s="3">
        <v>73.886569390899993</v>
      </c>
      <c r="P7" s="3">
        <v>76.302714167079998</v>
      </c>
      <c r="Q7" s="3">
        <v>81.694951575120001</v>
      </c>
      <c r="R7" s="3">
        <v>72.470089511369991</v>
      </c>
      <c r="S7" s="3">
        <v>72.5</v>
      </c>
      <c r="T7" s="3"/>
      <c r="U7" s="59"/>
    </row>
    <row r="8" spans="1:21" x14ac:dyDescent="0.2">
      <c r="A8" s="1" t="s">
        <v>5</v>
      </c>
      <c r="B8" s="3">
        <v>18.30576457561002</v>
      </c>
      <c r="C8" s="3">
        <v>16.694503571919999</v>
      </c>
      <c r="D8" s="3">
        <v>16.98912245423001</v>
      </c>
      <c r="E8" s="3">
        <v>15.8316676462399</v>
      </c>
      <c r="F8" s="3">
        <v>15.258229882550101</v>
      </c>
      <c r="G8" s="3">
        <v>14.3395846346799</v>
      </c>
      <c r="H8" s="3">
        <v>14.286917533910101</v>
      </c>
      <c r="I8" s="3">
        <v>13.71831251816997</v>
      </c>
      <c r="J8" s="3">
        <v>12.83793781886</v>
      </c>
      <c r="K8" s="3">
        <v>12.570240312139999</v>
      </c>
      <c r="L8" s="3">
        <v>12.07850434028</v>
      </c>
      <c r="M8" s="3">
        <v>11.25242607243</v>
      </c>
      <c r="N8" s="3">
        <v>9.8600093031900009</v>
      </c>
      <c r="O8" s="3">
        <v>9.5816160034099997</v>
      </c>
      <c r="P8" s="3">
        <v>9.1373570727199986</v>
      </c>
      <c r="Q8" s="3">
        <v>4.8861760636899998</v>
      </c>
      <c r="R8" s="3">
        <v>15.976850435979999</v>
      </c>
      <c r="S8" s="3">
        <v>16.7</v>
      </c>
      <c r="T8" s="58"/>
      <c r="U8" s="59"/>
    </row>
    <row r="9" spans="1:21" x14ac:dyDescent="0.2">
      <c r="A9" s="1" t="s">
        <v>6</v>
      </c>
      <c r="B9" s="3">
        <v>78.456107751422763</v>
      </c>
      <c r="C9" s="3">
        <v>74.795736111654804</v>
      </c>
      <c r="D9" s="3">
        <v>71.368991715734822</v>
      </c>
      <c r="E9" s="3">
        <v>69.059181462631699</v>
      </c>
      <c r="F9" s="3">
        <v>70.597836260141094</v>
      </c>
      <c r="G9" s="3">
        <v>67.2881495617235</v>
      </c>
      <c r="H9" s="3">
        <v>67.668649484826304</v>
      </c>
      <c r="I9" s="3">
        <v>67.76679434829164</v>
      </c>
      <c r="J9" s="3">
        <v>67.672723357212476</v>
      </c>
      <c r="K9" s="3">
        <v>66.862621712983</v>
      </c>
      <c r="L9" s="3">
        <v>67.627407566930003</v>
      </c>
      <c r="M9" s="3">
        <v>68.124245316729997</v>
      </c>
      <c r="N9" s="3">
        <v>67.442518673699993</v>
      </c>
      <c r="O9" s="3">
        <v>68.999549869449993</v>
      </c>
      <c r="P9" s="3">
        <v>68.121769751109994</v>
      </c>
      <c r="Q9" s="3">
        <v>68.985527527659997</v>
      </c>
      <c r="R9" s="3">
        <v>70.5</v>
      </c>
      <c r="S9" s="3">
        <v>71.400000000000006</v>
      </c>
      <c r="T9" s="58"/>
      <c r="U9" s="59"/>
    </row>
    <row r="10" spans="1:21" x14ac:dyDescent="0.2">
      <c r="A10" s="1" t="s">
        <v>7</v>
      </c>
      <c r="B10" s="3">
        <v>4.236212432929972</v>
      </c>
      <c r="C10" s="3">
        <v>3.0075579900499512</v>
      </c>
      <c r="D10" s="3">
        <v>2.2123975543900181</v>
      </c>
      <c r="E10" s="3">
        <v>2.1243902002799899</v>
      </c>
      <c r="F10" s="3">
        <v>2.2171164292599901</v>
      </c>
      <c r="G10" s="3">
        <v>2.0335334488800001</v>
      </c>
      <c r="H10" s="3">
        <v>1.1384472807799999</v>
      </c>
      <c r="I10" s="3">
        <v>1.2730873318799929</v>
      </c>
      <c r="J10" s="3">
        <v>1.2567454373499871</v>
      </c>
      <c r="K10" s="3">
        <v>1.45895629972003</v>
      </c>
      <c r="L10" s="3">
        <v>1.09368319604</v>
      </c>
      <c r="M10" s="3">
        <v>1.08231740786</v>
      </c>
      <c r="N10" s="3">
        <v>0.97164767058000001</v>
      </c>
      <c r="O10" s="3">
        <v>1.02327216146</v>
      </c>
      <c r="P10" s="3">
        <v>1.0923308687</v>
      </c>
      <c r="Q10" s="3">
        <v>1.0516647003499999</v>
      </c>
      <c r="R10" s="3">
        <v>0.97133795117999999</v>
      </c>
      <c r="S10" s="3">
        <v>1</v>
      </c>
      <c r="T10" s="58"/>
      <c r="U10" s="59"/>
    </row>
    <row r="11" spans="1:21" x14ac:dyDescent="0.2">
      <c r="B11" s="1">
        <v>0</v>
      </c>
      <c r="O11" s="3"/>
      <c r="S11" s="3"/>
      <c r="T11" s="57"/>
    </row>
    <row r="12" spans="1:21" x14ac:dyDescent="0.2">
      <c r="B12" s="36"/>
      <c r="C12" s="3"/>
      <c r="D12" s="3"/>
      <c r="E12" s="3"/>
      <c r="F12" s="3"/>
      <c r="G12" s="3"/>
      <c r="H12" s="3"/>
      <c r="I12" s="3"/>
      <c r="J12" s="3"/>
      <c r="K12" s="3"/>
      <c r="L12" s="3"/>
      <c r="O12" s="3"/>
      <c r="T12" s="3"/>
    </row>
    <row r="13" spans="1:21" x14ac:dyDescent="0.2">
      <c r="S13" s="3"/>
    </row>
    <row r="14" spans="1:21" x14ac:dyDescent="0.2">
      <c r="O14" s="3"/>
      <c r="S14" s="56"/>
    </row>
    <row r="16" spans="1:21" x14ac:dyDescent="0.2">
      <c r="S16" s="3"/>
    </row>
    <row r="17" spans="13:19" x14ac:dyDescent="0.2">
      <c r="Q17" s="3"/>
      <c r="R17" s="3"/>
      <c r="S17" s="50"/>
    </row>
    <row r="18" spans="13:19" x14ac:dyDescent="0.2">
      <c r="P18" s="3"/>
      <c r="S18" s="3"/>
    </row>
    <row r="19" spans="13:19" x14ac:dyDescent="0.2">
      <c r="S19" s="57"/>
    </row>
    <row r="32" spans="13:19" x14ac:dyDescent="0.2">
      <c r="M32" s="3"/>
    </row>
  </sheetData>
  <pageMargins left="0.7" right="0.7" top="0.78740157499999996" bottom="0.78740157499999996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19C3C-9ADE-45E4-A01C-682A48675239}">
  <dimension ref="A1:N41"/>
  <sheetViews>
    <sheetView zoomScale="70" zoomScaleNormal="70" workbookViewId="0">
      <selection activeCell="T25" sqref="T25"/>
    </sheetView>
  </sheetViews>
  <sheetFormatPr baseColWidth="10" defaultColWidth="11.42578125" defaultRowHeight="12.75" x14ac:dyDescent="0.2"/>
  <cols>
    <col min="1" max="1" width="14.42578125" style="1" customWidth="1"/>
    <col min="2" max="2" width="11.42578125" style="1"/>
    <col min="3" max="3" width="19.42578125" style="1" customWidth="1"/>
    <col min="4" max="4" width="21" style="1" customWidth="1"/>
    <col min="5" max="16384" width="11.42578125" style="1"/>
  </cols>
  <sheetData>
    <row r="1" spans="1:14" ht="15.75" x14ac:dyDescent="0.25">
      <c r="A1" s="16" t="s">
        <v>0</v>
      </c>
      <c r="B1" s="1" t="s">
        <v>19</v>
      </c>
    </row>
    <row r="2" spans="1:14" ht="15.75" x14ac:dyDescent="0.25">
      <c r="A2" s="16" t="s">
        <v>2</v>
      </c>
      <c r="B2" s="1" t="s">
        <v>3</v>
      </c>
    </row>
    <row r="6" spans="1:14" x14ac:dyDescent="0.2"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</row>
    <row r="7" spans="1:14" x14ac:dyDescent="0.2">
      <c r="B7" s="3"/>
      <c r="C7" s="3" t="s">
        <v>20</v>
      </c>
      <c r="D7" s="3" t="s">
        <v>21</v>
      </c>
      <c r="E7" s="3" t="s">
        <v>22</v>
      </c>
      <c r="F7" s="3"/>
      <c r="G7" s="3"/>
      <c r="H7" s="3"/>
      <c r="I7" s="3"/>
      <c r="J7" s="3"/>
      <c r="K7" s="3"/>
      <c r="L7" s="3"/>
      <c r="M7" s="3"/>
      <c r="N7" s="3"/>
    </row>
    <row r="8" spans="1:14" x14ac:dyDescent="0.2">
      <c r="A8" s="45"/>
      <c r="B8" s="38">
        <v>43830</v>
      </c>
      <c r="C8" s="42">
        <v>10.809750309891099</v>
      </c>
      <c r="D8" s="42">
        <v>0</v>
      </c>
      <c r="E8" s="42">
        <v>89.190249690108899</v>
      </c>
      <c r="F8" s="43">
        <v>0</v>
      </c>
      <c r="G8" s="3"/>
      <c r="H8" s="3"/>
      <c r="I8" s="3"/>
      <c r="J8" s="3"/>
      <c r="K8" s="3"/>
      <c r="L8" s="3"/>
      <c r="M8" s="3"/>
      <c r="N8" s="3"/>
    </row>
    <row r="9" spans="1:14" x14ac:dyDescent="0.2">
      <c r="B9" s="38">
        <v>43921</v>
      </c>
      <c r="C9" s="42">
        <v>11.890732758670454</v>
      </c>
      <c r="D9" s="42">
        <v>0</v>
      </c>
      <c r="E9" s="42">
        <v>88.109267241329547</v>
      </c>
    </row>
    <row r="10" spans="1:14" x14ac:dyDescent="0.2">
      <c r="B10" s="38">
        <v>44012</v>
      </c>
      <c r="C10" s="42">
        <v>13.065530451467048</v>
      </c>
      <c r="D10" s="42">
        <v>6.6194897215178683E-2</v>
      </c>
      <c r="E10" s="42">
        <v>86.868274651317762</v>
      </c>
    </row>
    <row r="11" spans="1:14" x14ac:dyDescent="0.2">
      <c r="B11" s="38">
        <v>44104</v>
      </c>
      <c r="C11" s="42">
        <v>13.766207779897035</v>
      </c>
      <c r="D11" s="42">
        <v>5.129440895004552</v>
      </c>
      <c r="E11" s="42">
        <v>81.104351325098406</v>
      </c>
    </row>
    <row r="12" spans="1:14" x14ac:dyDescent="0.2">
      <c r="B12" s="38">
        <v>44196</v>
      </c>
      <c r="C12" s="42">
        <v>13.722561205493767</v>
      </c>
      <c r="D12" s="42">
        <v>4.4286508223286072</v>
      </c>
      <c r="E12" s="42">
        <v>81.848787972177618</v>
      </c>
    </row>
    <row r="13" spans="1:14" x14ac:dyDescent="0.2">
      <c r="B13" s="38">
        <v>44286</v>
      </c>
      <c r="C13" s="42">
        <v>14.623360501776848</v>
      </c>
      <c r="D13" s="42">
        <v>4.6559946575656017</v>
      </c>
      <c r="E13" s="42">
        <v>80.720644840657556</v>
      </c>
    </row>
    <row r="14" spans="1:14" x14ac:dyDescent="0.2">
      <c r="B14" s="38">
        <v>44377</v>
      </c>
      <c r="C14" s="42">
        <v>15.266097278153607</v>
      </c>
      <c r="D14" s="42">
        <v>4.7344426666145178</v>
      </c>
      <c r="E14" s="42">
        <v>79.999460055231879</v>
      </c>
    </row>
    <row r="15" spans="1:14" x14ac:dyDescent="0.2">
      <c r="B15" s="38">
        <v>44469</v>
      </c>
      <c r="C15" s="42">
        <v>14.713219852890253</v>
      </c>
      <c r="D15" s="42">
        <v>7.0554287181441646</v>
      </c>
      <c r="E15" s="42">
        <v>78.231351428965596</v>
      </c>
    </row>
    <row r="16" spans="1:14" x14ac:dyDescent="0.2">
      <c r="B16" s="38">
        <v>44561</v>
      </c>
      <c r="C16" s="42">
        <v>15.501660966679944</v>
      </c>
      <c r="D16" s="42">
        <v>7.1932707614876428</v>
      </c>
      <c r="E16" s="42">
        <v>77.305068271832411</v>
      </c>
    </row>
    <row r="17" spans="1:5" x14ac:dyDescent="0.2">
      <c r="B17" s="38">
        <v>44651</v>
      </c>
      <c r="C17" s="42">
        <v>15.935852785753834</v>
      </c>
      <c r="D17" s="42">
        <v>7.2102248433083851</v>
      </c>
      <c r="E17" s="42">
        <v>76.853922370937781</v>
      </c>
    </row>
    <row r="18" spans="1:5" x14ac:dyDescent="0.2">
      <c r="B18" s="38">
        <v>44742</v>
      </c>
      <c r="C18" s="42">
        <v>15.5914086823323</v>
      </c>
      <c r="D18" s="42">
        <v>7.3136150598269376</v>
      </c>
      <c r="E18" s="42">
        <v>77.094976257840756</v>
      </c>
    </row>
    <row r="19" spans="1:5" x14ac:dyDescent="0.2">
      <c r="B19" s="38">
        <v>44834</v>
      </c>
      <c r="C19" s="42">
        <v>15.727451269995601</v>
      </c>
      <c r="D19" s="42">
        <v>7.156963879780684</v>
      </c>
      <c r="E19" s="42">
        <v>77.115584850223712</v>
      </c>
    </row>
    <row r="20" spans="1:5" x14ac:dyDescent="0.2">
      <c r="A20" s="53"/>
      <c r="B20" s="38">
        <v>44926</v>
      </c>
      <c r="C20" s="42">
        <v>17.237094347525794</v>
      </c>
      <c r="D20" s="42">
        <v>7.1394131421754246</v>
      </c>
      <c r="E20" s="42">
        <v>75.623492510298789</v>
      </c>
    </row>
    <row r="21" spans="1:5" x14ac:dyDescent="0.2">
      <c r="A21" s="45"/>
      <c r="B21" s="38">
        <v>45016</v>
      </c>
      <c r="C21" s="44">
        <v>17.25807089902699</v>
      </c>
      <c r="D21" s="44">
        <v>6.9500705817939226</v>
      </c>
      <c r="E21" s="44">
        <v>75.791858519179101</v>
      </c>
    </row>
    <row r="22" spans="1:5" x14ac:dyDescent="0.2">
      <c r="B22" s="38">
        <v>45107</v>
      </c>
      <c r="C22" s="44">
        <v>18.2</v>
      </c>
      <c r="D22" s="44">
        <v>7.4</v>
      </c>
      <c r="E22" s="44">
        <v>74.400000000000006</v>
      </c>
    </row>
    <row r="23" spans="1:5" x14ac:dyDescent="0.2">
      <c r="B23" s="38">
        <v>45199</v>
      </c>
      <c r="C23" s="45">
        <v>18.030107710099095</v>
      </c>
      <c r="D23" s="45">
        <v>7.4669304734394979</v>
      </c>
      <c r="E23" s="45">
        <v>74.502961816461408</v>
      </c>
    </row>
    <row r="24" spans="1:5" x14ac:dyDescent="0.2">
      <c r="B24" s="38">
        <v>45291</v>
      </c>
      <c r="C24" s="41">
        <v>18.4779182813717</v>
      </c>
      <c r="D24" s="41">
        <v>7.2831398233896731</v>
      </c>
      <c r="E24" s="41">
        <v>74.238941895238625</v>
      </c>
    </row>
    <row r="25" spans="1:5" x14ac:dyDescent="0.2">
      <c r="A25" s="53"/>
      <c r="B25" s="38">
        <v>45382</v>
      </c>
      <c r="C25" s="42">
        <v>18.399999999999999</v>
      </c>
      <c r="D25" s="44">
        <v>7.1</v>
      </c>
      <c r="E25" s="41">
        <f>81.6 - 7.1</f>
        <v>74.5</v>
      </c>
    </row>
    <row r="26" spans="1:5" x14ac:dyDescent="0.2">
      <c r="C26" s="42"/>
    </row>
    <row r="27" spans="1:5" x14ac:dyDescent="0.2">
      <c r="C27" s="42"/>
    </row>
    <row r="28" spans="1:5" x14ac:dyDescent="0.2">
      <c r="A28" s="53"/>
      <c r="C28" s="42"/>
    </row>
    <row r="29" spans="1:5" x14ac:dyDescent="0.2">
      <c r="C29" s="42"/>
      <c r="D29" s="45"/>
    </row>
    <row r="30" spans="1:5" x14ac:dyDescent="0.2">
      <c r="C30" s="42"/>
    </row>
    <row r="31" spans="1:5" x14ac:dyDescent="0.2">
      <c r="C31" s="42"/>
    </row>
    <row r="32" spans="1:5" x14ac:dyDescent="0.2">
      <c r="C32" s="42"/>
    </row>
    <row r="33" spans="3:3" x14ac:dyDescent="0.2">
      <c r="C33" s="42"/>
    </row>
    <row r="34" spans="3:3" x14ac:dyDescent="0.2">
      <c r="C34" s="42"/>
    </row>
    <row r="35" spans="3:3" x14ac:dyDescent="0.2">
      <c r="C35" s="42"/>
    </row>
    <row r="36" spans="3:3" x14ac:dyDescent="0.2">
      <c r="C36" s="42"/>
    </row>
    <row r="37" spans="3:3" x14ac:dyDescent="0.2">
      <c r="C37" s="42"/>
    </row>
    <row r="38" spans="3:3" x14ac:dyDescent="0.2">
      <c r="C38" s="44"/>
    </row>
    <row r="39" spans="3:3" x14ac:dyDescent="0.2">
      <c r="C39" s="44"/>
    </row>
    <row r="40" spans="3:3" x14ac:dyDescent="0.2">
      <c r="C40" s="45"/>
    </row>
    <row r="41" spans="3:3" x14ac:dyDescent="0.2">
      <c r="C41" s="41"/>
    </row>
  </sheetData>
  <pageMargins left="0.7" right="0.7" top="0.78740157499999996" bottom="0.78740157499999996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6A2DA-45AA-4DD5-9DA3-787E977C01AA}">
  <dimension ref="A1:S8"/>
  <sheetViews>
    <sheetView workbookViewId="0">
      <selection activeCell="H35" sqref="H35"/>
    </sheetView>
  </sheetViews>
  <sheetFormatPr baseColWidth="10" defaultColWidth="11.42578125" defaultRowHeight="12.75" x14ac:dyDescent="0.2"/>
  <cols>
    <col min="1" max="1" width="14.42578125" style="1" customWidth="1"/>
    <col min="2" max="16384" width="11.42578125" style="1"/>
  </cols>
  <sheetData>
    <row r="1" spans="1:19" ht="15.75" x14ac:dyDescent="0.25">
      <c r="A1" s="16" t="s">
        <v>0</v>
      </c>
      <c r="B1" s="1" t="s">
        <v>23</v>
      </c>
    </row>
    <row r="2" spans="1:19" ht="15.75" x14ac:dyDescent="0.25">
      <c r="A2" s="16" t="s">
        <v>2</v>
      </c>
      <c r="B2" s="1" t="s">
        <v>3</v>
      </c>
    </row>
    <row r="6" spans="1:19" x14ac:dyDescent="0.2">
      <c r="B6" s="38">
        <v>43830</v>
      </c>
      <c r="C6" s="38">
        <v>43921</v>
      </c>
      <c r="D6" s="38">
        <v>44012</v>
      </c>
      <c r="E6" s="38">
        <v>44101</v>
      </c>
      <c r="F6" s="38">
        <v>44196</v>
      </c>
      <c r="G6" s="38">
        <v>44286</v>
      </c>
      <c r="H6" s="38">
        <v>44377</v>
      </c>
      <c r="I6" s="38">
        <v>44469</v>
      </c>
      <c r="J6" s="38">
        <v>44561</v>
      </c>
      <c r="K6" s="38">
        <v>44651</v>
      </c>
      <c r="L6" s="38">
        <v>44742</v>
      </c>
      <c r="M6" s="38">
        <v>44834</v>
      </c>
      <c r="N6" s="38">
        <v>44926</v>
      </c>
      <c r="O6" s="38">
        <v>45016</v>
      </c>
      <c r="P6" s="38">
        <v>45107</v>
      </c>
      <c r="Q6" s="38">
        <v>45199</v>
      </c>
      <c r="R6" s="38">
        <v>45291</v>
      </c>
      <c r="S6" s="38">
        <v>45382</v>
      </c>
    </row>
    <row r="7" spans="1:19" x14ac:dyDescent="0.2">
      <c r="A7" s="1" t="s">
        <v>24</v>
      </c>
      <c r="B7" s="3">
        <v>100</v>
      </c>
      <c r="C7" s="3">
        <v>96.443591311046035</v>
      </c>
      <c r="D7" s="3">
        <v>94.219079917358144</v>
      </c>
      <c r="E7" s="3">
        <v>93.746704552694155</v>
      </c>
      <c r="F7" s="3">
        <v>91.668155284259328</v>
      </c>
      <c r="G7" s="3">
        <v>88.508920746756431</v>
      </c>
      <c r="H7" s="3">
        <v>87.559161902806466</v>
      </c>
      <c r="I7" s="3">
        <v>86.436344875807265</v>
      </c>
      <c r="J7" s="3">
        <v>87.539719970305626</v>
      </c>
      <c r="K7" s="3">
        <v>86.622042586235821</v>
      </c>
      <c r="L7" s="3">
        <v>86.031130485915426</v>
      </c>
      <c r="M7" s="3">
        <v>85.888666091509492</v>
      </c>
      <c r="N7" s="3">
        <v>82.498286055103563</v>
      </c>
      <c r="O7" s="3">
        <v>80.546438679724702</v>
      </c>
      <c r="P7" s="3">
        <v>80.63</v>
      </c>
      <c r="Q7" s="1">
        <f>0.79*100</f>
        <v>79</v>
      </c>
      <c r="R7" s="1">
        <v>79</v>
      </c>
      <c r="S7" s="1">
        <v>78</v>
      </c>
    </row>
    <row r="8" spans="1:19" x14ac:dyDescent="0.2">
      <c r="A8" s="1" t="s">
        <v>25</v>
      </c>
      <c r="B8" s="3">
        <v>100</v>
      </c>
      <c r="C8" s="3">
        <v>99.46252447726981</v>
      </c>
      <c r="D8" s="3">
        <v>99.219148706321192</v>
      </c>
      <c r="E8" s="3">
        <v>99.232341908190207</v>
      </c>
      <c r="F8" s="3">
        <v>98.871531119193278</v>
      </c>
      <c r="G8" s="3">
        <v>98.596677920726549</v>
      </c>
      <c r="H8" s="3">
        <v>98.616234902320627</v>
      </c>
      <c r="I8" s="3">
        <v>98.559767998321192</v>
      </c>
      <c r="J8" s="3">
        <v>98.999210270457539</v>
      </c>
      <c r="K8" s="3">
        <v>99.075482498674475</v>
      </c>
      <c r="L8" s="3">
        <v>99.30125698618842</v>
      </c>
      <c r="M8" s="3">
        <v>99.335186797112769</v>
      </c>
      <c r="N8" s="3">
        <v>98.737084631440908</v>
      </c>
      <c r="O8" s="3">
        <v>98.459065064525618</v>
      </c>
      <c r="P8" s="3">
        <v>97.9</v>
      </c>
      <c r="Q8" s="1">
        <f>0.99*100</f>
        <v>99</v>
      </c>
      <c r="R8" s="1">
        <v>98</v>
      </c>
      <c r="S8" s="1">
        <v>97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DDD40-7996-4F68-837E-13173D9974C5}">
  <dimension ref="A1:F9"/>
  <sheetViews>
    <sheetView workbookViewId="0">
      <selection activeCell="B18" sqref="B18"/>
    </sheetView>
  </sheetViews>
  <sheetFormatPr baseColWidth="10" defaultColWidth="9.140625" defaultRowHeight="15" x14ac:dyDescent="0.25"/>
  <cols>
    <col min="2" max="2" width="14.140625" customWidth="1"/>
    <col min="3" max="3" width="17.42578125" customWidth="1"/>
    <col min="4" max="4" width="16.85546875" customWidth="1"/>
    <col min="5" max="5" width="14.5703125" customWidth="1"/>
    <col min="6" max="6" width="17.7109375" customWidth="1"/>
  </cols>
  <sheetData>
    <row r="1" spans="1:6" ht="15.75" x14ac:dyDescent="0.25">
      <c r="A1" s="16" t="s">
        <v>0</v>
      </c>
      <c r="B1" s="1" t="s">
        <v>98</v>
      </c>
    </row>
    <row r="2" spans="1:6" ht="15.75" x14ac:dyDescent="0.25">
      <c r="A2" s="16" t="s">
        <v>2</v>
      </c>
      <c r="B2" s="1" t="s">
        <v>3</v>
      </c>
    </row>
    <row r="8" spans="1:6" x14ac:dyDescent="0.25">
      <c r="C8" t="s">
        <v>94</v>
      </c>
      <c r="D8" t="s">
        <v>95</v>
      </c>
      <c r="E8" t="s">
        <v>96</v>
      </c>
      <c r="F8" t="s">
        <v>97</v>
      </c>
    </row>
    <row r="9" spans="1:6" x14ac:dyDescent="0.25">
      <c r="C9">
        <v>71.599999999999994</v>
      </c>
      <c r="D9">
        <v>30.7</v>
      </c>
      <c r="E9">
        <v>45</v>
      </c>
      <c r="F9">
        <v>11.5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F7051-445F-4500-9F52-8E3B7201D87D}">
  <dimension ref="A1:I67"/>
  <sheetViews>
    <sheetView zoomScale="110" zoomScaleNormal="110" workbookViewId="0">
      <selection activeCell="F36" sqref="F36"/>
    </sheetView>
  </sheetViews>
  <sheetFormatPr baseColWidth="10" defaultColWidth="9.140625" defaultRowHeight="15" x14ac:dyDescent="0.25"/>
  <cols>
    <col min="1" max="1" width="10" bestFit="1" customWidth="1"/>
    <col min="2" max="3" width="9.42578125" bestFit="1" customWidth="1"/>
  </cols>
  <sheetData>
    <row r="1" spans="1:9" ht="15.75" x14ac:dyDescent="0.25">
      <c r="A1" s="16" t="s">
        <v>0</v>
      </c>
      <c r="B1" s="1" t="s">
        <v>85</v>
      </c>
    </row>
    <row r="2" spans="1:9" ht="15.75" x14ac:dyDescent="0.25">
      <c r="A2" s="16" t="s">
        <v>2</v>
      </c>
      <c r="B2" s="1" t="s">
        <v>3</v>
      </c>
    </row>
    <row r="3" spans="1:9" ht="15.75" x14ac:dyDescent="0.25">
      <c r="A3" s="16"/>
      <c r="B3" s="1"/>
    </row>
    <row r="4" spans="1:9" x14ac:dyDescent="0.25">
      <c r="A4" s="22"/>
    </row>
    <row r="5" spans="1:9" x14ac:dyDescent="0.25">
      <c r="A5" s="1" t="s">
        <v>82</v>
      </c>
      <c r="B5" s="1" t="s">
        <v>83</v>
      </c>
      <c r="C5" s="1" t="s">
        <v>84</v>
      </c>
    </row>
    <row r="6" spans="1:9" x14ac:dyDescent="0.25">
      <c r="A6" s="38">
        <v>43738</v>
      </c>
      <c r="B6" s="3">
        <v>17.979515183057739</v>
      </c>
      <c r="C6" s="3">
        <v>15.49741230654716</v>
      </c>
      <c r="D6">
        <v>0</v>
      </c>
    </row>
    <row r="7" spans="1:9" x14ac:dyDescent="0.25">
      <c r="A7" s="38">
        <v>43766</v>
      </c>
      <c r="B7" s="3">
        <v>18.123969463333982</v>
      </c>
      <c r="C7" s="3">
        <v>15.72500360862804</v>
      </c>
    </row>
    <row r="8" spans="1:9" x14ac:dyDescent="0.25">
      <c r="A8" s="38">
        <v>43799</v>
      </c>
      <c r="B8" s="3">
        <v>18.158537787010339</v>
      </c>
      <c r="C8" s="3">
        <v>15.7915194215366</v>
      </c>
    </row>
    <row r="9" spans="1:9" x14ac:dyDescent="0.25">
      <c r="A9" s="38">
        <v>43830</v>
      </c>
      <c r="B9" s="3">
        <v>18.18044574278921</v>
      </c>
      <c r="C9" s="3">
        <v>15.84895528124769</v>
      </c>
    </row>
    <row r="10" spans="1:9" x14ac:dyDescent="0.25">
      <c r="A10" s="38">
        <v>43861</v>
      </c>
      <c r="B10" s="3">
        <v>18.143988356307151</v>
      </c>
      <c r="C10" s="3">
        <v>15.83042644062591</v>
      </c>
    </row>
    <row r="11" spans="1:9" x14ac:dyDescent="0.25">
      <c r="A11" s="38">
        <v>43524</v>
      </c>
      <c r="B11" s="3">
        <v>18.182599194948629</v>
      </c>
      <c r="C11" s="3">
        <v>15.83847840578013</v>
      </c>
      <c r="I11" s="1"/>
    </row>
    <row r="12" spans="1:9" x14ac:dyDescent="0.25">
      <c r="A12" s="38">
        <v>43921</v>
      </c>
      <c r="B12" s="3">
        <v>18.225221475076559</v>
      </c>
      <c r="C12" s="3">
        <v>15.68495166281229</v>
      </c>
    </row>
    <row r="13" spans="1:9" x14ac:dyDescent="0.25">
      <c r="A13" s="38">
        <v>43951</v>
      </c>
      <c r="B13" s="3">
        <v>18.05423839931478</v>
      </c>
      <c r="C13" s="3">
        <v>15.677579827547239</v>
      </c>
    </row>
    <row r="14" spans="1:9" x14ac:dyDescent="0.25">
      <c r="A14" s="38">
        <v>43981</v>
      </c>
      <c r="B14" s="3">
        <v>18.1910716731769</v>
      </c>
      <c r="C14" s="3">
        <v>15.67541788377809</v>
      </c>
    </row>
    <row r="15" spans="1:9" x14ac:dyDescent="0.25">
      <c r="A15" s="38">
        <v>44012</v>
      </c>
      <c r="B15" s="3">
        <v>19.790635660309821</v>
      </c>
      <c r="C15" s="3">
        <v>16.024742768759062</v>
      </c>
    </row>
    <row r="16" spans="1:9" x14ac:dyDescent="0.25">
      <c r="A16" s="38">
        <v>44042</v>
      </c>
      <c r="B16" s="3">
        <v>19.767673084671198</v>
      </c>
      <c r="C16" s="3">
        <v>16.269537032530781</v>
      </c>
    </row>
    <row r="17" spans="1:3" x14ac:dyDescent="0.25">
      <c r="A17" s="38">
        <v>44072</v>
      </c>
      <c r="B17" s="3">
        <v>19.781216554719709</v>
      </c>
      <c r="C17" s="3">
        <v>16.2480771282703</v>
      </c>
    </row>
    <row r="18" spans="1:3" x14ac:dyDescent="0.25">
      <c r="A18" s="38">
        <v>44100</v>
      </c>
      <c r="B18" s="3">
        <v>19.781619215238411</v>
      </c>
      <c r="C18" s="3">
        <v>16.23653810660743</v>
      </c>
    </row>
    <row r="19" spans="1:3" x14ac:dyDescent="0.25">
      <c r="A19" s="38">
        <v>44135</v>
      </c>
      <c r="B19" s="3">
        <v>19.76109831802918</v>
      </c>
      <c r="C19" s="3">
        <v>16.143319163470789</v>
      </c>
    </row>
    <row r="20" spans="1:3" x14ac:dyDescent="0.25">
      <c r="A20" s="38">
        <v>44165</v>
      </c>
      <c r="B20" s="3">
        <v>19.711031111452829</v>
      </c>
      <c r="C20" s="3">
        <v>16.02643530539687</v>
      </c>
    </row>
    <row r="21" spans="1:3" x14ac:dyDescent="0.25">
      <c r="A21" s="38">
        <v>44135</v>
      </c>
      <c r="B21" s="3">
        <v>19.711056884434122</v>
      </c>
      <c r="C21" s="3">
        <v>16.06796806561066</v>
      </c>
    </row>
    <row r="22" spans="1:3" x14ac:dyDescent="0.25">
      <c r="A22" s="38">
        <v>44227</v>
      </c>
      <c r="B22" s="3">
        <v>19.717862492456291</v>
      </c>
      <c r="C22" s="3">
        <v>16.06697630541327</v>
      </c>
    </row>
    <row r="23" spans="1:3" x14ac:dyDescent="0.25">
      <c r="A23" s="38">
        <v>44255</v>
      </c>
      <c r="B23" s="3">
        <v>19.706512098420081</v>
      </c>
      <c r="C23" s="3">
        <v>16.009362298111839</v>
      </c>
    </row>
    <row r="24" spans="1:3" x14ac:dyDescent="0.25">
      <c r="A24" s="38">
        <v>44286</v>
      </c>
      <c r="B24" s="3">
        <v>19.697092819440272</v>
      </c>
      <c r="C24" s="3">
        <v>15.97383392008482</v>
      </c>
    </row>
    <row r="25" spans="1:3" x14ac:dyDescent="0.25">
      <c r="A25" s="38">
        <v>44316</v>
      </c>
      <c r="B25" s="3">
        <v>19.738941795740299</v>
      </c>
      <c r="C25" s="3">
        <v>15.948414439416499</v>
      </c>
    </row>
    <row r="26" spans="1:3" x14ac:dyDescent="0.25">
      <c r="A26" s="38">
        <v>44347</v>
      </c>
      <c r="B26" s="3">
        <v>19.696960334765912</v>
      </c>
      <c r="C26" s="3">
        <v>16.08244783117507</v>
      </c>
    </row>
    <row r="27" spans="1:3" x14ac:dyDescent="0.25">
      <c r="A27" s="38">
        <v>44377</v>
      </c>
      <c r="B27" s="3">
        <v>19.687084647860718</v>
      </c>
      <c r="C27" s="3">
        <v>16.03612733690936</v>
      </c>
    </row>
    <row r="28" spans="1:3" x14ac:dyDescent="0.25">
      <c r="A28" s="38">
        <v>44408</v>
      </c>
      <c r="B28" s="3">
        <v>19.680380048174442</v>
      </c>
      <c r="C28" s="3">
        <v>16.079174455552071</v>
      </c>
    </row>
    <row r="29" spans="1:3" x14ac:dyDescent="0.25">
      <c r="A29" s="38">
        <v>44439</v>
      </c>
      <c r="B29" s="3">
        <v>19.67396610554437</v>
      </c>
      <c r="C29" s="3">
        <v>16.083818571422992</v>
      </c>
    </row>
    <row r="30" spans="1:3" x14ac:dyDescent="0.25">
      <c r="A30" s="38">
        <v>44469</v>
      </c>
      <c r="B30" s="3">
        <v>19.661302130341699</v>
      </c>
      <c r="C30" s="3">
        <v>16.1321824618622</v>
      </c>
    </row>
    <row r="31" spans="1:3" x14ac:dyDescent="0.25">
      <c r="A31" s="38">
        <v>44500</v>
      </c>
      <c r="B31" s="3">
        <v>19.525702930732319</v>
      </c>
      <c r="C31" s="3">
        <v>16.122539575041159</v>
      </c>
    </row>
    <row r="32" spans="1:3" x14ac:dyDescent="0.25">
      <c r="A32" s="38">
        <v>44530</v>
      </c>
      <c r="B32" s="3">
        <v>19.634664409096249</v>
      </c>
      <c r="C32" s="3">
        <v>16.119626508124021</v>
      </c>
    </row>
    <row r="33" spans="1:3" x14ac:dyDescent="0.25">
      <c r="A33" s="38">
        <v>44561</v>
      </c>
      <c r="B33" s="3">
        <v>19.61777391247163</v>
      </c>
      <c r="C33" s="3">
        <v>15.93025716821073</v>
      </c>
    </row>
    <row r="34" spans="1:3" x14ac:dyDescent="0.25">
      <c r="A34" s="38">
        <v>44592</v>
      </c>
      <c r="B34" s="3">
        <v>19.639317663804331</v>
      </c>
      <c r="C34" s="3">
        <v>15.720508981196399</v>
      </c>
    </row>
    <row r="35" spans="1:3" x14ac:dyDescent="0.25">
      <c r="A35" s="38">
        <v>44620</v>
      </c>
      <c r="B35" s="3">
        <v>19.627912996117409</v>
      </c>
      <c r="C35" s="3">
        <v>15.694149756860369</v>
      </c>
    </row>
    <row r="36" spans="1:3" x14ac:dyDescent="0.25">
      <c r="A36" s="38">
        <v>44651</v>
      </c>
      <c r="B36" s="3">
        <v>19.621385959342469</v>
      </c>
      <c r="C36" s="3">
        <v>15.626806525289121</v>
      </c>
    </row>
    <row r="37" spans="1:3" x14ac:dyDescent="0.25">
      <c r="A37" s="38">
        <v>44742</v>
      </c>
      <c r="B37" s="3">
        <v>19.622428757025549</v>
      </c>
      <c r="C37" s="3">
        <v>15.305373530883321</v>
      </c>
    </row>
    <row r="38" spans="1:3" x14ac:dyDescent="0.25">
      <c r="A38" s="38">
        <v>44773</v>
      </c>
      <c r="B38" s="3">
        <v>19.654820972187402</v>
      </c>
      <c r="C38" s="3">
        <v>15.31361413873506</v>
      </c>
    </row>
    <row r="39" spans="1:3" x14ac:dyDescent="0.25">
      <c r="A39" s="38">
        <v>44788</v>
      </c>
      <c r="B39" s="3">
        <v>19.64612813054983</v>
      </c>
      <c r="C39" s="3">
        <v>15.357872896622229</v>
      </c>
    </row>
    <row r="40" spans="1:3" x14ac:dyDescent="0.25">
      <c r="A40" s="38">
        <v>44819</v>
      </c>
      <c r="B40" s="3">
        <v>19.630596625487449</v>
      </c>
      <c r="C40" s="3">
        <v>15.31247282638865</v>
      </c>
    </row>
    <row r="41" spans="1:3" x14ac:dyDescent="0.25">
      <c r="A41" s="38">
        <v>44849</v>
      </c>
      <c r="B41" s="3">
        <v>19.62770774193223</v>
      </c>
      <c r="C41" s="3">
        <v>15.27392349472464</v>
      </c>
    </row>
    <row r="42" spans="1:3" x14ac:dyDescent="0.25">
      <c r="A42" s="38">
        <v>44865</v>
      </c>
      <c r="B42" s="3">
        <v>19.632692167666729</v>
      </c>
      <c r="C42" s="3">
        <v>15.281609757083309</v>
      </c>
    </row>
    <row r="43" spans="1:3" x14ac:dyDescent="0.25">
      <c r="A43" s="38">
        <v>44880</v>
      </c>
      <c r="B43" s="3">
        <v>19.65509384605042</v>
      </c>
      <c r="C43" s="3">
        <v>15.340319884427</v>
      </c>
    </row>
    <row r="44" spans="1:3" x14ac:dyDescent="0.25">
      <c r="A44" s="38">
        <v>44895</v>
      </c>
      <c r="B44" s="3">
        <v>19.61015690534936</v>
      </c>
      <c r="C44" s="3">
        <v>15.32467422157427</v>
      </c>
    </row>
    <row r="45" spans="1:3" x14ac:dyDescent="0.25">
      <c r="A45" s="38">
        <v>44909</v>
      </c>
      <c r="B45" s="3">
        <v>19.627686092418731</v>
      </c>
      <c r="C45" s="3">
        <v>15.41234836990454</v>
      </c>
    </row>
    <row r="46" spans="1:3" x14ac:dyDescent="0.25">
      <c r="A46" s="38">
        <v>44926</v>
      </c>
      <c r="B46" s="3">
        <v>19.62365539919125</v>
      </c>
      <c r="C46" s="3">
        <v>15.416110915592091</v>
      </c>
    </row>
    <row r="47" spans="1:3" x14ac:dyDescent="0.25">
      <c r="A47" s="38">
        <v>44941</v>
      </c>
      <c r="B47" s="3">
        <v>19.59292237996215</v>
      </c>
      <c r="C47" s="3">
        <v>15.47307282130409</v>
      </c>
    </row>
    <row r="48" spans="1:3" x14ac:dyDescent="0.25">
      <c r="A48" s="38">
        <v>44957</v>
      </c>
      <c r="B48" s="3">
        <v>19.660543989142351</v>
      </c>
      <c r="C48" s="3">
        <v>15.471033865014411</v>
      </c>
    </row>
    <row r="49" spans="1:3" x14ac:dyDescent="0.25">
      <c r="A49" s="38">
        <v>44972</v>
      </c>
      <c r="B49" s="3">
        <v>19.487768047260431</v>
      </c>
      <c r="C49" s="3">
        <v>15.485030066280521</v>
      </c>
    </row>
    <row r="50" spans="1:3" x14ac:dyDescent="0.25">
      <c r="A50" s="38">
        <v>44985</v>
      </c>
      <c r="B50" s="3">
        <v>19.50737777233104</v>
      </c>
      <c r="C50" s="3">
        <v>15.474036548881489</v>
      </c>
    </row>
    <row r="51" spans="1:3" x14ac:dyDescent="0.25">
      <c r="A51" s="38">
        <v>45000</v>
      </c>
      <c r="B51" s="3">
        <v>19.49062171458128</v>
      </c>
      <c r="C51" s="3">
        <v>15.484253210465679</v>
      </c>
    </row>
    <row r="52" spans="1:3" x14ac:dyDescent="0.25">
      <c r="A52" s="38">
        <v>45016</v>
      </c>
      <c r="B52" s="3">
        <v>19.561538775981809</v>
      </c>
      <c r="C52" s="3">
        <v>15.4543370101887</v>
      </c>
    </row>
    <row r="53" spans="1:3" x14ac:dyDescent="0.25">
      <c r="A53" s="38">
        <v>45031</v>
      </c>
      <c r="B53" s="3">
        <v>19.51383394640677</v>
      </c>
      <c r="C53" s="3">
        <v>15.45943449638936</v>
      </c>
    </row>
    <row r="54" spans="1:3" x14ac:dyDescent="0.25">
      <c r="A54" s="38">
        <v>45046</v>
      </c>
      <c r="B54" s="3">
        <v>19.583545256284879</v>
      </c>
      <c r="C54" s="3">
        <v>15.5366710148931</v>
      </c>
    </row>
    <row r="55" spans="1:3" x14ac:dyDescent="0.25">
      <c r="A55" s="38">
        <v>45061</v>
      </c>
      <c r="B55" s="3">
        <v>19.520536335252249</v>
      </c>
      <c r="C55" s="3">
        <v>15.692834079767341</v>
      </c>
    </row>
    <row r="56" spans="1:3" x14ac:dyDescent="0.25">
      <c r="A56" s="38">
        <v>45077</v>
      </c>
      <c r="B56" s="3">
        <v>19.524183050985609</v>
      </c>
      <c r="C56" s="3">
        <v>15.62655760556922</v>
      </c>
    </row>
    <row r="57" spans="1:3" x14ac:dyDescent="0.25">
      <c r="A57" s="38">
        <v>45092</v>
      </c>
      <c r="B57" s="3">
        <v>19.548665388122672</v>
      </c>
      <c r="C57" s="3">
        <v>15.652744144269089</v>
      </c>
    </row>
    <row r="58" spans="1:3" x14ac:dyDescent="0.25">
      <c r="A58" s="38">
        <v>45107</v>
      </c>
      <c r="B58" s="3">
        <v>19.69621429086023</v>
      </c>
      <c r="C58" s="3">
        <v>15.719804811241721</v>
      </c>
    </row>
    <row r="59" spans="1:3" x14ac:dyDescent="0.25">
      <c r="A59" s="38">
        <v>45122</v>
      </c>
      <c r="B59" s="3">
        <v>19.679727181926321</v>
      </c>
      <c r="C59" s="3">
        <v>15.732857848671911</v>
      </c>
    </row>
    <row r="60" spans="1:3" x14ac:dyDescent="0.25">
      <c r="A60" s="38">
        <v>45137</v>
      </c>
      <c r="B60" s="3">
        <v>19.698899793112279</v>
      </c>
      <c r="C60" s="3">
        <v>15.736268206524819</v>
      </c>
    </row>
    <row r="61" spans="1:3" x14ac:dyDescent="0.25">
      <c r="A61" s="38">
        <v>45153</v>
      </c>
      <c r="B61" s="3">
        <v>19.76306251697445</v>
      </c>
      <c r="C61" s="3">
        <v>15.843667710448599</v>
      </c>
    </row>
    <row r="62" spans="1:3" x14ac:dyDescent="0.25">
      <c r="A62" s="38">
        <v>45169</v>
      </c>
      <c r="B62" s="3">
        <v>19.79904833878469</v>
      </c>
      <c r="C62" s="3">
        <v>15.843180949389881</v>
      </c>
    </row>
    <row r="63" spans="1:3" x14ac:dyDescent="0.25">
      <c r="A63" s="38">
        <v>45184</v>
      </c>
      <c r="B63" s="3">
        <v>19.772351547339909</v>
      </c>
      <c r="C63" s="3">
        <v>15.860438751685161</v>
      </c>
    </row>
    <row r="64" spans="1:3" x14ac:dyDescent="0.25">
      <c r="A64" s="38">
        <v>45199</v>
      </c>
      <c r="B64" s="3">
        <v>19.796196167817371</v>
      </c>
      <c r="C64" s="3">
        <v>15.86132605608441</v>
      </c>
    </row>
    <row r="65" spans="1:3" x14ac:dyDescent="0.25">
      <c r="A65" s="38">
        <v>45214</v>
      </c>
      <c r="B65" s="3">
        <v>19.895725137255379</v>
      </c>
      <c r="C65" s="3">
        <v>15.909156869752479</v>
      </c>
    </row>
    <row r="66" spans="1:3" x14ac:dyDescent="0.25">
      <c r="A66" s="38">
        <v>45291</v>
      </c>
      <c r="B66" s="3">
        <v>19.78199549206634</v>
      </c>
      <c r="C66" s="3">
        <v>15.65151587617695</v>
      </c>
    </row>
    <row r="67" spans="1:3" x14ac:dyDescent="0.25">
      <c r="A67" s="38">
        <v>45382</v>
      </c>
      <c r="B67" s="3">
        <v>19.81302264139498</v>
      </c>
      <c r="C67" s="3">
        <v>15.81902985274367</v>
      </c>
    </row>
  </sheetData>
  <phoneticPr fontId="15" type="noConversion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5"/>
  <sheetViews>
    <sheetView workbookViewId="0">
      <selection activeCell="L24" sqref="L24"/>
    </sheetView>
  </sheetViews>
  <sheetFormatPr baseColWidth="10" defaultColWidth="11.42578125" defaultRowHeight="12.75" x14ac:dyDescent="0.2"/>
  <cols>
    <col min="1" max="1" width="27.7109375" style="1" customWidth="1"/>
    <col min="2" max="16384" width="11.42578125" style="1"/>
  </cols>
  <sheetData>
    <row r="1" spans="1:2" ht="15.75" x14ac:dyDescent="0.25">
      <c r="A1" s="16" t="s">
        <v>0</v>
      </c>
      <c r="B1" s="1" t="s">
        <v>26</v>
      </c>
    </row>
    <row r="2" spans="1:2" ht="15.75" x14ac:dyDescent="0.25">
      <c r="A2" s="16" t="s">
        <v>2</v>
      </c>
      <c r="B2" s="1" t="s">
        <v>27</v>
      </c>
    </row>
    <row r="5" spans="1:2" s="48" customFormat="1" x14ac:dyDescent="0.2"/>
    <row r="6" spans="1:2" ht="15" x14ac:dyDescent="0.25">
      <c r="A6" s="37">
        <v>45291</v>
      </c>
    </row>
    <row r="7" spans="1:2" ht="15" x14ac:dyDescent="0.25">
      <c r="A7" t="s">
        <v>30</v>
      </c>
      <c r="B7" s="55">
        <v>0.58507842316544612</v>
      </c>
    </row>
    <row r="8" spans="1:2" ht="15" x14ac:dyDescent="0.25">
      <c r="A8" t="s">
        <v>28</v>
      </c>
      <c r="B8" s="55">
        <v>9.9060574203361229E-2</v>
      </c>
    </row>
    <row r="9" spans="1:2" ht="15" x14ac:dyDescent="0.25">
      <c r="A9" t="s">
        <v>29</v>
      </c>
      <c r="B9" s="55">
        <v>0.3158610026311926</v>
      </c>
    </row>
    <row r="10" spans="1:2" ht="15" x14ac:dyDescent="0.25">
      <c r="B10" s="47">
        <f>SUM(B7:B9)</f>
        <v>1</v>
      </c>
    </row>
    <row r="13" spans="1:2" ht="15" x14ac:dyDescent="0.25">
      <c r="A13"/>
      <c r="B13" s="46"/>
    </row>
    <row r="14" spans="1:2" ht="15" x14ac:dyDescent="0.25">
      <c r="A14"/>
      <c r="B14" s="46"/>
    </row>
    <row r="15" spans="1:2" ht="15" x14ac:dyDescent="0.25">
      <c r="A15"/>
      <c r="B15" s="46"/>
    </row>
  </sheetData>
  <pageMargins left="0.7" right="0.7" top="0.78740157499999996" bottom="0.78740157499999996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"/>
  <sheetViews>
    <sheetView workbookViewId="0">
      <selection activeCell="F36" sqref="F36"/>
    </sheetView>
  </sheetViews>
  <sheetFormatPr baseColWidth="10" defaultColWidth="11.42578125" defaultRowHeight="12.75" x14ac:dyDescent="0.2"/>
  <cols>
    <col min="1" max="1" width="11.42578125" style="1" customWidth="1"/>
    <col min="2" max="16384" width="11.42578125" style="1"/>
  </cols>
  <sheetData>
    <row r="1" spans="1:14" ht="15.75" x14ac:dyDescent="0.25">
      <c r="A1" s="16" t="s">
        <v>0</v>
      </c>
      <c r="B1" s="1" t="s">
        <v>99</v>
      </c>
    </row>
    <row r="2" spans="1:14" ht="15.75" x14ac:dyDescent="0.25">
      <c r="A2" s="16" t="s">
        <v>2</v>
      </c>
      <c r="B2" s="1" t="s">
        <v>31</v>
      </c>
    </row>
    <row r="3" spans="1:14" ht="15" customHeight="1" x14ac:dyDescent="0.25">
      <c r="A3" s="2"/>
    </row>
    <row r="4" spans="1:14" ht="15" customHeight="1" x14ac:dyDescent="0.2"/>
    <row r="5" spans="1:14" ht="15" x14ac:dyDescent="0.25">
      <c r="A5"/>
      <c r="B5" t="s">
        <v>4</v>
      </c>
      <c r="C5" t="s">
        <v>32</v>
      </c>
      <c r="D5" s="4"/>
      <c r="E5" s="4"/>
      <c r="F5" s="4"/>
      <c r="G5" s="4"/>
      <c r="H5" s="4"/>
      <c r="I5" s="4"/>
      <c r="J5" s="4"/>
      <c r="K5" s="4"/>
      <c r="L5" s="4"/>
      <c r="M5" s="4"/>
      <c r="N5" s="8"/>
    </row>
    <row r="6" spans="1:14" ht="15" x14ac:dyDescent="0.25">
      <c r="A6" s="17">
        <v>40543</v>
      </c>
      <c r="B6" s="6">
        <v>3</v>
      </c>
      <c r="C6" s="6">
        <v>6.5</v>
      </c>
      <c r="D6" s="6"/>
      <c r="E6" s="6"/>
      <c r="F6" s="6"/>
      <c r="G6" s="6"/>
      <c r="H6" s="6"/>
      <c r="I6" s="6"/>
      <c r="J6" s="6"/>
      <c r="K6" s="6"/>
      <c r="L6" s="6"/>
      <c r="M6" s="6"/>
      <c r="N6" s="7"/>
    </row>
    <row r="7" spans="1:14" ht="15" x14ac:dyDescent="0.25">
      <c r="A7" s="17">
        <v>40908</v>
      </c>
      <c r="B7" s="6">
        <v>5.0999999999999996</v>
      </c>
      <c r="C7" s="6">
        <v>7.2</v>
      </c>
      <c r="D7" s="6"/>
      <c r="E7" s="6"/>
      <c r="F7" s="6"/>
      <c r="G7" s="6"/>
      <c r="H7" s="6"/>
      <c r="I7" s="6"/>
      <c r="J7" s="6"/>
      <c r="K7" s="6"/>
      <c r="L7" s="6"/>
      <c r="M7" s="6"/>
      <c r="N7" s="7"/>
    </row>
    <row r="8" spans="1:14" ht="15" x14ac:dyDescent="0.25">
      <c r="A8" s="17">
        <v>41274</v>
      </c>
      <c r="B8" s="6">
        <v>7.8</v>
      </c>
      <c r="C8" s="6">
        <v>7.2</v>
      </c>
    </row>
    <row r="9" spans="1:14" ht="15" x14ac:dyDescent="0.25">
      <c r="A9" s="17">
        <v>41639</v>
      </c>
      <c r="B9" s="6">
        <v>9.3000000000000007</v>
      </c>
      <c r="C9" s="6">
        <v>7</v>
      </c>
    </row>
    <row r="10" spans="1:14" ht="15" x14ac:dyDescent="0.25">
      <c r="A10" s="17">
        <v>42004</v>
      </c>
      <c r="B10" s="6">
        <v>7.4</v>
      </c>
      <c r="C10" s="6">
        <v>6.1</v>
      </c>
    </row>
    <row r="11" spans="1:14" ht="15" x14ac:dyDescent="0.25">
      <c r="A11" s="17">
        <v>42369</v>
      </c>
      <c r="B11" s="6">
        <v>10</v>
      </c>
      <c r="C11" s="6">
        <v>6.1</v>
      </c>
    </row>
    <row r="12" spans="1:14" ht="15" x14ac:dyDescent="0.25">
      <c r="A12" s="17">
        <v>42735</v>
      </c>
      <c r="B12" s="6">
        <v>15.3</v>
      </c>
      <c r="C12" s="6">
        <v>6.3</v>
      </c>
    </row>
    <row r="13" spans="1:14" ht="15" x14ac:dyDescent="0.25">
      <c r="A13" s="17">
        <v>43100</v>
      </c>
      <c r="B13" s="6">
        <v>13.2</v>
      </c>
      <c r="C13" s="6">
        <v>6.4</v>
      </c>
    </row>
    <row r="14" spans="1:14" ht="15" x14ac:dyDescent="0.25">
      <c r="A14" s="17" t="s">
        <v>33</v>
      </c>
      <c r="B14" s="6">
        <v>10</v>
      </c>
      <c r="C14" s="6">
        <v>5.5</v>
      </c>
    </row>
    <row r="15" spans="1:14" ht="15" x14ac:dyDescent="0.25">
      <c r="A15" s="18" t="s">
        <v>34</v>
      </c>
      <c r="B15" s="6">
        <v>-2.6</v>
      </c>
      <c r="C15" s="6">
        <v>5</v>
      </c>
    </row>
    <row r="16" spans="1:14" ht="15" x14ac:dyDescent="0.25">
      <c r="A16" s="18" t="s">
        <v>35</v>
      </c>
      <c r="B16" s="6">
        <v>-16.7</v>
      </c>
      <c r="C16" s="7">
        <v>4.9000000000000004</v>
      </c>
    </row>
    <row r="17" spans="1:3" ht="15" x14ac:dyDescent="0.25">
      <c r="A17" s="29">
        <v>44561</v>
      </c>
      <c r="B17" s="6">
        <v>-11.2</v>
      </c>
      <c r="C17" s="7">
        <v>5</v>
      </c>
    </row>
    <row r="18" spans="1:3" ht="15" x14ac:dyDescent="0.25">
      <c r="A18" s="29">
        <v>44926</v>
      </c>
      <c r="B18" s="6">
        <v>-1.7</v>
      </c>
      <c r="C18" s="7">
        <v>4.0999999999999996</v>
      </c>
    </row>
    <row r="19" spans="1:3" ht="15" x14ac:dyDescent="0.25">
      <c r="A19" s="29">
        <v>45291</v>
      </c>
      <c r="B19" s="6">
        <v>1.6</v>
      </c>
      <c r="C19" s="7">
        <v>3.1</v>
      </c>
    </row>
  </sheetData>
  <pageMargins left="0.7" right="0.7" top="0.78740157499999996" bottom="0.78740157499999996" header="0.3" footer="0.3"/>
  <pageSetup orientation="portrait" r:id="rId1"/>
  <ignoredErrors>
    <ignoredError sqref="A14:A16" twoDigitTextYear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60E13-A7F9-48FA-A66E-DEFE635BFD89}">
  <dimension ref="A1:D18"/>
  <sheetViews>
    <sheetView workbookViewId="0">
      <selection activeCell="F36" sqref="F36"/>
    </sheetView>
  </sheetViews>
  <sheetFormatPr baseColWidth="10" defaultColWidth="11.42578125" defaultRowHeight="12.75" x14ac:dyDescent="0.2"/>
  <cols>
    <col min="1" max="16384" width="11.42578125" style="1"/>
  </cols>
  <sheetData>
    <row r="1" spans="1:4" ht="15.75" x14ac:dyDescent="0.25">
      <c r="A1" s="16" t="s">
        <v>0</v>
      </c>
      <c r="B1" s="1" t="s">
        <v>100</v>
      </c>
    </row>
    <row r="2" spans="1:4" ht="15.75" x14ac:dyDescent="0.25">
      <c r="A2" s="16" t="s">
        <v>2</v>
      </c>
      <c r="B2" s="1" t="s">
        <v>36</v>
      </c>
    </row>
    <row r="5" spans="1:4" ht="15" x14ac:dyDescent="0.25">
      <c r="A5"/>
      <c r="B5" s="30" t="s">
        <v>37</v>
      </c>
      <c r="C5" s="30" t="s">
        <v>38</v>
      </c>
      <c r="D5" s="22" t="s">
        <v>39</v>
      </c>
    </row>
    <row r="6" spans="1:4" ht="15" x14ac:dyDescent="0.25">
      <c r="A6" s="17" t="s">
        <v>35</v>
      </c>
      <c r="B6" s="10">
        <v>38.4</v>
      </c>
      <c r="C6" s="6">
        <f t="shared" ref="C6:C18" si="0">D6-B6</f>
        <v>54.300000000000004</v>
      </c>
      <c r="D6" s="10">
        <v>92.7</v>
      </c>
    </row>
    <row r="7" spans="1:4" ht="15" x14ac:dyDescent="0.25">
      <c r="A7" s="17">
        <v>44286</v>
      </c>
      <c r="B7" s="10">
        <v>35.9</v>
      </c>
      <c r="C7" s="6">
        <f t="shared" si="0"/>
        <v>52.000000000000007</v>
      </c>
      <c r="D7" s="10">
        <v>87.9</v>
      </c>
    </row>
    <row r="8" spans="1:4" ht="15" x14ac:dyDescent="0.25">
      <c r="A8" s="17">
        <v>44377</v>
      </c>
      <c r="B8" s="10">
        <v>35.5</v>
      </c>
      <c r="C8" s="6">
        <f t="shared" si="0"/>
        <v>49.8</v>
      </c>
      <c r="D8" s="10">
        <v>85.3</v>
      </c>
    </row>
    <row r="9" spans="1:4" ht="15" x14ac:dyDescent="0.25">
      <c r="A9" s="17">
        <v>44469</v>
      </c>
      <c r="B9" s="10">
        <v>35.6</v>
      </c>
      <c r="C9" s="6">
        <f t="shared" si="0"/>
        <v>46.9</v>
      </c>
      <c r="D9" s="10">
        <v>82.5</v>
      </c>
    </row>
    <row r="10" spans="1:4" ht="15" x14ac:dyDescent="0.25">
      <c r="A10" s="17">
        <v>44561</v>
      </c>
      <c r="B10" s="10">
        <v>35.1</v>
      </c>
      <c r="C10" s="6">
        <f t="shared" si="0"/>
        <v>47.199999999999996</v>
      </c>
      <c r="D10" s="10">
        <v>82.3</v>
      </c>
    </row>
    <row r="11" spans="1:4" ht="15" x14ac:dyDescent="0.25">
      <c r="A11" s="17">
        <v>44651</v>
      </c>
      <c r="B11" s="10">
        <v>35.6</v>
      </c>
      <c r="C11" s="6">
        <f t="shared" si="0"/>
        <v>46.800000000000004</v>
      </c>
      <c r="D11" s="10">
        <v>82.4</v>
      </c>
    </row>
    <row r="12" spans="1:4" ht="15" x14ac:dyDescent="0.25">
      <c r="A12" s="17">
        <v>44742</v>
      </c>
      <c r="B12" s="10">
        <v>36</v>
      </c>
      <c r="C12" s="6">
        <f t="shared" si="0"/>
        <v>45.900000000000006</v>
      </c>
      <c r="D12" s="10">
        <v>81.900000000000006</v>
      </c>
    </row>
    <row r="13" spans="1:4" ht="15" x14ac:dyDescent="0.25">
      <c r="A13" s="17">
        <v>44834</v>
      </c>
      <c r="B13" s="10">
        <v>36.700000000000003</v>
      </c>
      <c r="C13" s="6">
        <f t="shared" si="0"/>
        <v>46.099999999999994</v>
      </c>
      <c r="D13" s="10">
        <v>82.8</v>
      </c>
    </row>
    <row r="14" spans="1:4" ht="15" x14ac:dyDescent="0.25">
      <c r="A14" s="17">
        <v>44926</v>
      </c>
      <c r="B14" s="10">
        <v>36.1</v>
      </c>
      <c r="C14" s="6">
        <f t="shared" si="0"/>
        <v>44.800000000000004</v>
      </c>
      <c r="D14" s="10">
        <v>80.900000000000006</v>
      </c>
    </row>
    <row r="15" spans="1:4" ht="15" x14ac:dyDescent="0.25">
      <c r="A15" s="17">
        <v>45016</v>
      </c>
      <c r="B15" s="10">
        <v>36.6</v>
      </c>
      <c r="C15" s="6">
        <f t="shared" si="0"/>
        <v>44.9</v>
      </c>
      <c r="D15" s="10">
        <v>81.5</v>
      </c>
    </row>
    <row r="16" spans="1:4" ht="15" x14ac:dyDescent="0.25">
      <c r="A16" s="17">
        <v>45107</v>
      </c>
      <c r="B16" s="10">
        <v>36.4</v>
      </c>
      <c r="C16" s="6">
        <f t="shared" si="0"/>
        <v>44.199999999999996</v>
      </c>
      <c r="D16" s="10">
        <v>80.599999999999994</v>
      </c>
    </row>
    <row r="17" spans="1:4" ht="15" x14ac:dyDescent="0.25">
      <c r="A17" s="17">
        <v>45199</v>
      </c>
      <c r="B17" s="10">
        <v>37.700000000000003</v>
      </c>
      <c r="C17" s="6">
        <f t="shared" si="0"/>
        <v>44.8</v>
      </c>
      <c r="D17" s="10">
        <v>82.5</v>
      </c>
    </row>
    <row r="18" spans="1:4" ht="15" x14ac:dyDescent="0.25">
      <c r="A18" s="17">
        <v>45291</v>
      </c>
      <c r="B18" s="10">
        <v>37.700000000000003</v>
      </c>
      <c r="C18" s="6">
        <f t="shared" si="0"/>
        <v>44.5</v>
      </c>
      <c r="D18" s="10">
        <v>82.2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A4C52-BCBD-4F96-BDB9-8CB41330A835}">
  <dimension ref="A1:N20"/>
  <sheetViews>
    <sheetView topLeftCell="A16" workbookViewId="0">
      <selection activeCell="O26" sqref="O26"/>
    </sheetView>
  </sheetViews>
  <sheetFormatPr baseColWidth="10" defaultColWidth="11.42578125" defaultRowHeight="12.75" x14ac:dyDescent="0.2"/>
  <cols>
    <col min="1" max="1" width="11.42578125" style="1" customWidth="1"/>
    <col min="2" max="16384" width="11.42578125" style="1"/>
  </cols>
  <sheetData>
    <row r="1" spans="1:14" ht="15.75" x14ac:dyDescent="0.25">
      <c r="A1" s="16" t="s">
        <v>0</v>
      </c>
      <c r="B1" s="1" t="s">
        <v>101</v>
      </c>
    </row>
    <row r="2" spans="1:14" ht="15.75" x14ac:dyDescent="0.25">
      <c r="A2" s="16" t="s">
        <v>2</v>
      </c>
      <c r="B2" s="1" t="s">
        <v>27</v>
      </c>
    </row>
    <row r="5" spans="1:14" ht="15" x14ac:dyDescent="0.25">
      <c r="A5"/>
      <c r="B5" s="9"/>
      <c r="C5" s="9"/>
      <c r="D5" s="9"/>
      <c r="E5" s="9"/>
      <c r="F5" s="9"/>
      <c r="G5" s="9"/>
      <c r="H5" s="9"/>
      <c r="I5" s="9"/>
      <c r="J5" s="12"/>
      <c r="K5" s="12"/>
      <c r="L5" s="12"/>
      <c r="M5" s="5"/>
      <c r="N5" s="5"/>
    </row>
    <row r="6" spans="1:14" ht="15" x14ac:dyDescent="0.25">
      <c r="A6"/>
      <c r="B6" t="s">
        <v>40</v>
      </c>
      <c r="C6" t="s">
        <v>41</v>
      </c>
      <c r="D6" t="s">
        <v>42</v>
      </c>
      <c r="E6" s="6"/>
      <c r="F6" s="6"/>
      <c r="G6" s="6"/>
      <c r="H6" s="6"/>
      <c r="I6" s="6"/>
      <c r="J6" s="6"/>
      <c r="K6" s="6"/>
      <c r="L6" s="6"/>
      <c r="M6" s="6"/>
      <c r="N6" s="7"/>
    </row>
    <row r="7" spans="1:14" ht="15" x14ac:dyDescent="0.25">
      <c r="A7" s="19">
        <v>2010</v>
      </c>
      <c r="B7" s="6">
        <v>12</v>
      </c>
      <c r="C7" s="6">
        <v>2.8</v>
      </c>
      <c r="D7" s="6">
        <v>5.7</v>
      </c>
      <c r="E7" s="6"/>
      <c r="F7" s="6"/>
      <c r="G7" s="6"/>
      <c r="H7" s="6"/>
      <c r="I7" s="6"/>
      <c r="J7" s="6"/>
      <c r="K7" s="6"/>
      <c r="L7" s="6"/>
      <c r="M7" s="6"/>
      <c r="N7" s="7"/>
    </row>
    <row r="8" spans="1:14" ht="15" x14ac:dyDescent="0.25">
      <c r="A8" s="19">
        <v>2011</v>
      </c>
      <c r="B8" s="6">
        <v>11.3</v>
      </c>
      <c r="C8" s="6">
        <v>1.6</v>
      </c>
      <c r="D8" s="6">
        <v>6.5</v>
      </c>
      <c r="E8" s="6"/>
      <c r="F8" s="6"/>
      <c r="G8" s="6"/>
      <c r="H8" s="6"/>
      <c r="I8" s="6"/>
      <c r="J8" s="6"/>
      <c r="K8" s="6"/>
      <c r="L8" s="6"/>
      <c r="M8" s="6"/>
      <c r="N8" s="7"/>
    </row>
    <row r="9" spans="1:14" ht="15" x14ac:dyDescent="0.25">
      <c r="A9" s="19">
        <v>2012</v>
      </c>
      <c r="B9" s="6">
        <v>11.6</v>
      </c>
      <c r="C9" s="6">
        <v>1.4</v>
      </c>
      <c r="D9" s="6">
        <v>6.9</v>
      </c>
    </row>
    <row r="10" spans="1:14" ht="15" x14ac:dyDescent="0.25">
      <c r="A10" s="19">
        <v>2013</v>
      </c>
      <c r="B10" s="6">
        <v>11.6</v>
      </c>
      <c r="C10" s="6">
        <v>1.4</v>
      </c>
      <c r="D10" s="6">
        <v>7</v>
      </c>
    </row>
    <row r="11" spans="1:14" ht="15" x14ac:dyDescent="0.25">
      <c r="A11" s="19">
        <v>2014</v>
      </c>
      <c r="B11" s="6">
        <v>11.4</v>
      </c>
      <c r="C11" s="6">
        <v>1.4</v>
      </c>
      <c r="D11" s="6">
        <v>7</v>
      </c>
    </row>
    <row r="12" spans="1:14" ht="15" x14ac:dyDescent="0.25">
      <c r="A12" s="19">
        <v>2015</v>
      </c>
      <c r="B12" s="6">
        <v>11</v>
      </c>
      <c r="C12" s="6">
        <v>0.4</v>
      </c>
      <c r="D12" s="6">
        <v>7.6</v>
      </c>
    </row>
    <row r="13" spans="1:14" ht="15" x14ac:dyDescent="0.25">
      <c r="A13" s="19">
        <v>2016</v>
      </c>
      <c r="B13" s="6">
        <v>10.3</v>
      </c>
      <c r="C13" s="6">
        <v>1.7</v>
      </c>
      <c r="D13" s="6">
        <v>5.4</v>
      </c>
    </row>
    <row r="14" spans="1:14" ht="15" x14ac:dyDescent="0.25">
      <c r="A14" s="19">
        <v>2017</v>
      </c>
      <c r="B14" s="6">
        <v>10.1</v>
      </c>
      <c r="C14" s="6">
        <v>1.3</v>
      </c>
      <c r="D14" s="6">
        <v>5.6</v>
      </c>
    </row>
    <row r="15" spans="1:14" ht="15" x14ac:dyDescent="0.25">
      <c r="A15" s="19">
        <v>2018</v>
      </c>
      <c r="B15" s="6">
        <v>10</v>
      </c>
      <c r="C15" s="6">
        <v>1.7</v>
      </c>
      <c r="D15" s="6">
        <v>5.6</v>
      </c>
    </row>
    <row r="16" spans="1:14" ht="15" x14ac:dyDescent="0.25">
      <c r="A16" s="18">
        <v>2019</v>
      </c>
      <c r="B16" s="6">
        <v>9.4</v>
      </c>
      <c r="C16" s="6">
        <v>2.8</v>
      </c>
      <c r="D16" s="6">
        <v>4.3</v>
      </c>
    </row>
    <row r="17" spans="1:4" ht="15" x14ac:dyDescent="0.25">
      <c r="A17" s="20">
        <v>2020</v>
      </c>
      <c r="B17" s="6">
        <v>8.6999999999999993</v>
      </c>
      <c r="C17" s="6">
        <v>3</v>
      </c>
      <c r="D17" s="6">
        <v>3.8</v>
      </c>
    </row>
    <row r="18" spans="1:4" ht="15" x14ac:dyDescent="0.25">
      <c r="A18" s="20">
        <v>2021</v>
      </c>
      <c r="B18" s="6">
        <v>8.3000000000000007</v>
      </c>
      <c r="C18" s="6">
        <v>2.5</v>
      </c>
      <c r="D18" s="6">
        <v>3</v>
      </c>
    </row>
    <row r="19" spans="1:4" ht="15" x14ac:dyDescent="0.25">
      <c r="A19" s="20">
        <v>2022</v>
      </c>
      <c r="B19" s="6">
        <v>7.1</v>
      </c>
      <c r="C19" s="6">
        <v>2.2000000000000002</v>
      </c>
      <c r="D19" s="6">
        <v>2.5</v>
      </c>
    </row>
    <row r="20" spans="1:4" ht="15" x14ac:dyDescent="0.25">
      <c r="A20" s="20">
        <v>2023</v>
      </c>
      <c r="B20" s="6">
        <v>6.3</v>
      </c>
      <c r="C20" s="6">
        <v>2.6</v>
      </c>
      <c r="D20" s="6">
        <v>1.4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F439B-1963-4641-A840-A363BCBBF101}">
  <dimension ref="A1:H20"/>
  <sheetViews>
    <sheetView workbookViewId="0">
      <selection activeCell="I35" sqref="I35"/>
    </sheetView>
  </sheetViews>
  <sheetFormatPr baseColWidth="10" defaultColWidth="11.42578125" defaultRowHeight="12.75" x14ac:dyDescent="0.2"/>
  <cols>
    <col min="1" max="1" width="11.42578125" style="1" customWidth="1"/>
    <col min="2" max="16384" width="11.42578125" style="1"/>
  </cols>
  <sheetData>
    <row r="1" spans="1:8" ht="15.75" x14ac:dyDescent="0.25">
      <c r="A1" s="16" t="s">
        <v>0</v>
      </c>
      <c r="B1" s="1" t="s">
        <v>102</v>
      </c>
    </row>
    <row r="2" spans="1:8" ht="15.75" x14ac:dyDescent="0.25">
      <c r="A2" s="16" t="s">
        <v>2</v>
      </c>
      <c r="B2" s="1" t="s">
        <v>27</v>
      </c>
    </row>
    <row r="5" spans="1:8" ht="15" x14ac:dyDescent="0.25">
      <c r="A5" s="11"/>
    </row>
    <row r="6" spans="1:8" ht="15" x14ac:dyDescent="0.25">
      <c r="A6" s="17"/>
      <c r="B6" s="6"/>
      <c r="C6" s="6"/>
      <c r="D6" s="6"/>
      <c r="E6" s="6"/>
      <c r="F6" s="6"/>
      <c r="G6" s="6"/>
      <c r="H6" s="10"/>
    </row>
    <row r="7" spans="1:8" ht="15" x14ac:dyDescent="0.25">
      <c r="A7"/>
      <c r="B7" s="30" t="s">
        <v>73</v>
      </c>
      <c r="C7" s="30" t="s">
        <v>74</v>
      </c>
      <c r="D7" s="22" t="s">
        <v>39</v>
      </c>
    </row>
    <row r="8" spans="1:8" ht="15" x14ac:dyDescent="0.25">
      <c r="A8" s="17" t="s">
        <v>35</v>
      </c>
      <c r="B8" s="10">
        <v>3.8</v>
      </c>
      <c r="C8" s="6">
        <f t="shared" ref="C8:C20" si="0">D8-B8</f>
        <v>1.2000000000000002</v>
      </c>
      <c r="D8" s="31">
        <v>5</v>
      </c>
    </row>
    <row r="9" spans="1:8" ht="15" x14ac:dyDescent="0.25">
      <c r="A9" s="17">
        <v>44286</v>
      </c>
      <c r="B9" s="10">
        <v>3.6</v>
      </c>
      <c r="C9" s="6">
        <f t="shared" si="0"/>
        <v>1.1000000000000001</v>
      </c>
      <c r="D9" s="31">
        <v>4.7</v>
      </c>
    </row>
    <row r="10" spans="1:8" ht="15" x14ac:dyDescent="0.25">
      <c r="A10" s="17">
        <v>44377</v>
      </c>
      <c r="B10" s="10">
        <v>3.5</v>
      </c>
      <c r="C10" s="6">
        <f t="shared" si="0"/>
        <v>1.2000000000000002</v>
      </c>
      <c r="D10" s="31">
        <v>4.7</v>
      </c>
    </row>
    <row r="11" spans="1:8" ht="15" x14ac:dyDescent="0.25">
      <c r="A11" s="17">
        <v>44469</v>
      </c>
      <c r="B11" s="10">
        <v>4.8</v>
      </c>
      <c r="C11" s="6">
        <f t="shared" si="0"/>
        <v>2.5</v>
      </c>
      <c r="D11" s="31">
        <v>7.3</v>
      </c>
    </row>
    <row r="12" spans="1:8" ht="15" x14ac:dyDescent="0.25">
      <c r="A12" s="17">
        <v>44561</v>
      </c>
      <c r="B12" s="10">
        <v>4.5</v>
      </c>
      <c r="C12" s="6">
        <f t="shared" si="0"/>
        <v>4.9000000000000004</v>
      </c>
      <c r="D12" s="31">
        <v>9.4</v>
      </c>
    </row>
    <row r="13" spans="1:8" ht="15" x14ac:dyDescent="0.25">
      <c r="A13" s="17">
        <v>44651</v>
      </c>
      <c r="B13" s="10">
        <v>4.0999999999999996</v>
      </c>
      <c r="C13" s="6">
        <f t="shared" si="0"/>
        <v>5.0999999999999996</v>
      </c>
      <c r="D13" s="31">
        <v>9.1999999999999993</v>
      </c>
    </row>
    <row r="14" spans="1:8" ht="15" x14ac:dyDescent="0.25">
      <c r="A14" s="17">
        <v>44742</v>
      </c>
      <c r="B14" s="10">
        <v>4.2</v>
      </c>
      <c r="C14" s="6">
        <f t="shared" si="0"/>
        <v>6.9999999999999991</v>
      </c>
      <c r="D14" s="31">
        <v>11.2</v>
      </c>
    </row>
    <row r="15" spans="1:8" ht="15" x14ac:dyDescent="0.25">
      <c r="A15" s="17">
        <v>44834</v>
      </c>
      <c r="B15" s="10">
        <v>2.6</v>
      </c>
      <c r="C15" s="6">
        <f t="shared" si="0"/>
        <v>6</v>
      </c>
      <c r="D15" s="31">
        <v>8.6</v>
      </c>
    </row>
    <row r="16" spans="1:8" ht="15" x14ac:dyDescent="0.25">
      <c r="A16" s="17">
        <v>44926</v>
      </c>
      <c r="B16" s="10">
        <v>4</v>
      </c>
      <c r="C16" s="6">
        <f t="shared" si="0"/>
        <v>3.67</v>
      </c>
      <c r="D16" s="31">
        <v>7.67</v>
      </c>
    </row>
    <row r="17" spans="1:4" ht="15" x14ac:dyDescent="0.25">
      <c r="A17" s="17">
        <v>45016</v>
      </c>
      <c r="B17" s="10">
        <v>4.01</v>
      </c>
      <c r="C17" s="6">
        <f t="shared" si="0"/>
        <v>3.6900000000000004</v>
      </c>
      <c r="D17" s="31">
        <v>7.7</v>
      </c>
    </row>
    <row r="18" spans="1:4" ht="15" x14ac:dyDescent="0.25">
      <c r="A18" s="17">
        <v>45107</v>
      </c>
      <c r="B18" s="10">
        <v>4.0999999999999996</v>
      </c>
      <c r="C18" s="6">
        <f t="shared" si="0"/>
        <v>2.3000000000000007</v>
      </c>
      <c r="D18" s="31">
        <v>6.4</v>
      </c>
    </row>
    <row r="19" spans="1:4" ht="15" x14ac:dyDescent="0.25">
      <c r="A19" s="17">
        <v>45199</v>
      </c>
      <c r="B19" s="10">
        <v>4</v>
      </c>
      <c r="C19" s="6">
        <f t="shared" si="0"/>
        <v>2.2999999999999998</v>
      </c>
      <c r="D19" s="31">
        <v>6.3</v>
      </c>
    </row>
    <row r="20" spans="1:4" ht="15" x14ac:dyDescent="0.25">
      <c r="A20" s="17">
        <v>45291</v>
      </c>
      <c r="B20" s="10">
        <v>2.7</v>
      </c>
      <c r="C20" s="6">
        <f t="shared" si="0"/>
        <v>2.0999999999999996</v>
      </c>
      <c r="D20" s="31">
        <v>4.8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C4AC8-3D69-4E2F-8B06-385829523E17}">
  <dimension ref="A1:Q29"/>
  <sheetViews>
    <sheetView workbookViewId="0">
      <selection activeCell="F36" sqref="F36"/>
    </sheetView>
  </sheetViews>
  <sheetFormatPr baseColWidth="10" defaultColWidth="11.42578125" defaultRowHeight="12.75" x14ac:dyDescent="0.2"/>
  <cols>
    <col min="1" max="16384" width="11.42578125" style="1"/>
  </cols>
  <sheetData>
    <row r="1" spans="1:4" ht="15.75" x14ac:dyDescent="0.25">
      <c r="A1" s="16" t="s">
        <v>0</v>
      </c>
      <c r="B1" s="1" t="s">
        <v>43</v>
      </c>
    </row>
    <row r="2" spans="1:4" ht="15.75" x14ac:dyDescent="0.25">
      <c r="A2" s="16" t="s">
        <v>2</v>
      </c>
      <c r="B2" s="1" t="s">
        <v>27</v>
      </c>
    </row>
    <row r="5" spans="1:4" x14ac:dyDescent="0.2">
      <c r="A5" s="13"/>
      <c r="B5" s="14"/>
    </row>
    <row r="6" spans="1:4" ht="15" x14ac:dyDescent="0.25">
      <c r="A6"/>
      <c r="B6" s="19" t="s">
        <v>44</v>
      </c>
      <c r="C6" s="19" t="s">
        <v>45</v>
      </c>
      <c r="D6" s="19" t="s">
        <v>39</v>
      </c>
    </row>
    <row r="7" spans="1:4" ht="15" x14ac:dyDescent="0.25">
      <c r="A7" s="17" t="s">
        <v>35</v>
      </c>
      <c r="B7" s="10">
        <v>12.32</v>
      </c>
      <c r="C7" s="6">
        <f t="shared" ref="C7:C19" si="0">D7-B7</f>
        <v>9.2800000000000011</v>
      </c>
      <c r="D7" s="10">
        <v>21.6</v>
      </c>
    </row>
    <row r="8" spans="1:4" ht="15" x14ac:dyDescent="0.25">
      <c r="A8" s="17">
        <v>44286</v>
      </c>
      <c r="B8" s="10">
        <v>12.4</v>
      </c>
      <c r="C8" s="6">
        <f t="shared" si="0"/>
        <v>10.1</v>
      </c>
      <c r="D8" s="10">
        <v>22.5</v>
      </c>
    </row>
    <row r="9" spans="1:4" ht="15" x14ac:dyDescent="0.25">
      <c r="A9" s="17">
        <v>44377</v>
      </c>
      <c r="B9" s="10">
        <v>11.3</v>
      </c>
      <c r="C9" s="6">
        <f t="shared" si="0"/>
        <v>10.199999999999999</v>
      </c>
      <c r="D9" s="10">
        <v>21.5</v>
      </c>
    </row>
    <row r="10" spans="1:4" ht="15" x14ac:dyDescent="0.25">
      <c r="A10" s="17">
        <v>44469</v>
      </c>
      <c r="B10" s="10">
        <v>9.5</v>
      </c>
      <c r="C10" s="6">
        <f t="shared" si="0"/>
        <v>9</v>
      </c>
      <c r="D10" s="10">
        <v>18.5</v>
      </c>
    </row>
    <row r="11" spans="1:4" ht="15" x14ac:dyDescent="0.25">
      <c r="A11" s="17">
        <v>44561</v>
      </c>
      <c r="B11" s="10">
        <v>9.1999999999999993</v>
      </c>
      <c r="C11" s="6">
        <f t="shared" si="0"/>
        <v>7.1999999999999993</v>
      </c>
      <c r="D11" s="10">
        <v>16.399999999999999</v>
      </c>
    </row>
    <row r="12" spans="1:4" ht="15" x14ac:dyDescent="0.25">
      <c r="A12" s="17">
        <v>44651</v>
      </c>
      <c r="B12" s="10">
        <v>8.9</v>
      </c>
      <c r="C12" s="6">
        <f t="shared" si="0"/>
        <v>6.7999999999999989</v>
      </c>
      <c r="D12" s="10">
        <v>15.7</v>
      </c>
    </row>
    <row r="13" spans="1:4" ht="15" x14ac:dyDescent="0.25">
      <c r="A13" s="17">
        <v>44742</v>
      </c>
      <c r="B13" s="10">
        <v>8.1</v>
      </c>
      <c r="C13" s="6">
        <f t="shared" si="0"/>
        <v>4.9000000000000004</v>
      </c>
      <c r="D13" s="10">
        <v>13</v>
      </c>
    </row>
    <row r="14" spans="1:4" ht="15" x14ac:dyDescent="0.25">
      <c r="A14" s="17">
        <v>44834</v>
      </c>
      <c r="B14" s="10">
        <v>7.5</v>
      </c>
      <c r="C14" s="6">
        <f t="shared" si="0"/>
        <v>5.3000000000000007</v>
      </c>
      <c r="D14" s="10">
        <v>12.8</v>
      </c>
    </row>
    <row r="15" spans="1:4" ht="15" x14ac:dyDescent="0.25">
      <c r="A15" s="17">
        <v>44926</v>
      </c>
      <c r="B15" s="10">
        <v>6</v>
      </c>
      <c r="C15" s="6">
        <f t="shared" si="0"/>
        <v>5.8000000000000007</v>
      </c>
      <c r="D15" s="10">
        <v>11.8</v>
      </c>
    </row>
    <row r="16" spans="1:4" ht="15" x14ac:dyDescent="0.25">
      <c r="A16" s="17">
        <v>45016</v>
      </c>
      <c r="B16" s="10">
        <v>5.7</v>
      </c>
      <c r="C16" s="6">
        <f t="shared" si="0"/>
        <v>6.8999999999999995</v>
      </c>
      <c r="D16" s="10">
        <v>12.6</v>
      </c>
    </row>
    <row r="17" spans="1:17" ht="15" x14ac:dyDescent="0.25">
      <c r="A17" s="17">
        <v>45107</v>
      </c>
      <c r="B17" s="10">
        <v>5.4</v>
      </c>
      <c r="C17" s="6">
        <f t="shared" si="0"/>
        <v>7.2999999999999989</v>
      </c>
      <c r="D17" s="10">
        <v>12.7</v>
      </c>
    </row>
    <row r="18" spans="1:17" ht="15" x14ac:dyDescent="0.25">
      <c r="A18" s="17">
        <v>45199</v>
      </c>
      <c r="B18" s="10">
        <v>5.4</v>
      </c>
      <c r="C18" s="6">
        <f t="shared" si="0"/>
        <v>8</v>
      </c>
      <c r="D18" s="10">
        <v>13.4</v>
      </c>
    </row>
    <row r="19" spans="1:17" ht="15" x14ac:dyDescent="0.25">
      <c r="A19" s="17">
        <v>45291</v>
      </c>
      <c r="B19" s="10">
        <v>5.8</v>
      </c>
      <c r="C19" s="6">
        <f t="shared" si="0"/>
        <v>9.1000000000000014</v>
      </c>
      <c r="D19" s="10">
        <v>14.9</v>
      </c>
    </row>
    <row r="29" spans="1:17" x14ac:dyDescent="0.2">
      <c r="Q29" s="1" t="s">
        <v>46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433A1-D68F-442A-A0D2-D6C2213AB59B}">
  <dimension ref="A1:AB41"/>
  <sheetViews>
    <sheetView zoomScaleNormal="100" workbookViewId="0">
      <selection activeCell="G6" sqref="G6"/>
    </sheetView>
  </sheetViews>
  <sheetFormatPr baseColWidth="10" defaultColWidth="9.140625" defaultRowHeight="15" x14ac:dyDescent="0.25"/>
  <cols>
    <col min="1" max="1" width="20.140625" customWidth="1"/>
    <col min="2" max="4" width="10.5703125" customWidth="1"/>
    <col min="5" max="5" width="12.140625" customWidth="1"/>
    <col min="23" max="39" width="10.42578125" bestFit="1" customWidth="1"/>
  </cols>
  <sheetData>
    <row r="1" spans="1:28" ht="15.75" x14ac:dyDescent="0.25">
      <c r="A1" s="16" t="s">
        <v>0</v>
      </c>
      <c r="B1" s="1" t="s">
        <v>111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28" ht="15.75" x14ac:dyDescent="0.25">
      <c r="A2" s="16" t="s">
        <v>2</v>
      </c>
      <c r="B2" s="1" t="s">
        <v>77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28" x14ac:dyDescent="0.25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28" x14ac:dyDescent="0.25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28" x14ac:dyDescent="0.25">
      <c r="A5" s="1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28" x14ac:dyDescent="0.25">
      <c r="B6" s="38">
        <v>44196</v>
      </c>
      <c r="C6" s="38">
        <v>44286</v>
      </c>
      <c r="D6" s="38">
        <v>44377</v>
      </c>
      <c r="E6" s="38">
        <v>44469</v>
      </c>
      <c r="F6" s="38">
        <v>44561</v>
      </c>
      <c r="G6" s="38">
        <v>44651</v>
      </c>
      <c r="H6" s="38">
        <v>44742</v>
      </c>
      <c r="I6" s="38">
        <v>44834</v>
      </c>
      <c r="J6" s="38">
        <v>44926</v>
      </c>
      <c r="K6" s="38">
        <v>45016</v>
      </c>
      <c r="L6" s="38">
        <v>45107</v>
      </c>
      <c r="M6" s="38">
        <v>45199</v>
      </c>
      <c r="N6" s="38">
        <v>45291</v>
      </c>
      <c r="O6" s="38">
        <v>45382</v>
      </c>
      <c r="P6" s="6"/>
    </row>
    <row r="7" spans="1:28" x14ac:dyDescent="0.25">
      <c r="A7" s="6" t="s">
        <v>78</v>
      </c>
      <c r="B7" s="6">
        <v>-7.9232368534528295</v>
      </c>
      <c r="C7" s="6">
        <v>-12.80009172702985</v>
      </c>
      <c r="D7" s="6">
        <v>-13.05994271733605</v>
      </c>
      <c r="E7" s="6">
        <v>-13.165602530512174</v>
      </c>
      <c r="F7" s="6">
        <v>-12.700293493645233</v>
      </c>
      <c r="G7" s="6">
        <v>-6.9567960053293803</v>
      </c>
      <c r="H7" s="6">
        <v>-8.979767653419394</v>
      </c>
      <c r="I7" s="6">
        <v>-9.6287107970093491</v>
      </c>
      <c r="J7" s="6">
        <v>-5.0048751113749974</v>
      </c>
      <c r="K7" s="6">
        <v>-4.5290858979581508</v>
      </c>
      <c r="L7" s="6">
        <v>0.30366382701415517</v>
      </c>
      <c r="M7" s="6">
        <v>3.6158191448539503</v>
      </c>
      <c r="N7" s="6">
        <v>3.1531741413866987</v>
      </c>
      <c r="O7" s="6">
        <v>2.7274528187683651</v>
      </c>
    </row>
    <row r="8" spans="1:28" x14ac:dyDescent="0.25">
      <c r="A8" s="6" t="s">
        <v>6</v>
      </c>
      <c r="B8" s="6">
        <v>-11.416137323788108</v>
      </c>
      <c r="C8" s="6">
        <v>-13.137452587837368</v>
      </c>
      <c r="D8" s="6">
        <v>-8.0848038510157316</v>
      </c>
      <c r="E8" s="6">
        <v>-5.9714196823189631</v>
      </c>
      <c r="F8" s="6">
        <v>-9.4433463940028854</v>
      </c>
      <c r="G8" s="6">
        <v>-5.1323964197442571</v>
      </c>
      <c r="H8" s="6">
        <v>-6.3609468612278839</v>
      </c>
      <c r="I8" s="6">
        <v>-6.3725278480767216</v>
      </c>
      <c r="J8" s="6">
        <v>-6.2401735176185253</v>
      </c>
      <c r="K8" s="6">
        <v>-3.3040018447974542</v>
      </c>
      <c r="L8" s="6">
        <v>-5.6689913720399137</v>
      </c>
      <c r="M8" s="6">
        <v>-2.0357185288062403</v>
      </c>
      <c r="N8" s="6">
        <v>-0.26653745081393598</v>
      </c>
      <c r="O8" s="6">
        <v>-0.42106407202399998</v>
      </c>
      <c r="P8" s="6"/>
    </row>
    <row r="9" spans="1:28" x14ac:dyDescent="0.25">
      <c r="A9" s="3"/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</row>
    <row r="10" spans="1:28" x14ac:dyDescent="0.25">
      <c r="A10" s="1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x14ac:dyDescent="0.25">
      <c r="A11" s="1"/>
    </row>
    <row r="12" spans="1:28" x14ac:dyDescent="0.25">
      <c r="A12" s="1"/>
    </row>
    <row r="13" spans="1:28" x14ac:dyDescent="0.25">
      <c r="A13" s="1"/>
    </row>
    <row r="15" spans="1:28" x14ac:dyDescent="0.25">
      <c r="A15" s="1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</row>
    <row r="16" spans="1:28" x14ac:dyDescent="0.25">
      <c r="B16" s="1"/>
    </row>
    <row r="17" spans="2:2" x14ac:dyDescent="0.25">
      <c r="B17" s="1"/>
    </row>
    <row r="18" spans="2:2" x14ac:dyDescent="0.25">
      <c r="B18" s="1"/>
    </row>
    <row r="34" spans="1:15" x14ac:dyDescent="0.25"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</row>
    <row r="35" spans="1:15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</row>
    <row r="36" spans="1:15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</row>
    <row r="38" spans="1:15" x14ac:dyDescent="0.25"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</row>
    <row r="39" spans="1:15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</row>
    <row r="40" spans="1:15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</row>
    <row r="41" spans="1:15" x14ac:dyDescent="0.25">
      <c r="A41" s="6"/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091BE-A1FC-4FDF-BF9B-1BEB36F69473}">
  <dimension ref="A1:H19"/>
  <sheetViews>
    <sheetView workbookViewId="0">
      <selection activeCell="F36" sqref="F36"/>
    </sheetView>
  </sheetViews>
  <sheetFormatPr baseColWidth="10" defaultColWidth="11.42578125" defaultRowHeight="12.75" x14ac:dyDescent="0.2"/>
  <cols>
    <col min="1" max="1" width="11.5703125" style="1" customWidth="1"/>
    <col min="2" max="2" width="14.7109375" style="1" customWidth="1"/>
    <col min="3" max="16384" width="11.42578125" style="1"/>
  </cols>
  <sheetData>
    <row r="1" spans="1:8" ht="15.75" x14ac:dyDescent="0.25">
      <c r="A1" s="16" t="s">
        <v>0</v>
      </c>
      <c r="B1" s="1" t="s">
        <v>103</v>
      </c>
    </row>
    <row r="2" spans="1:8" ht="15.75" x14ac:dyDescent="0.25">
      <c r="A2" s="16" t="s">
        <v>2</v>
      </c>
      <c r="B2" s="1" t="s">
        <v>27</v>
      </c>
    </row>
    <row r="5" spans="1:8" ht="15" x14ac:dyDescent="0.25">
      <c r="A5"/>
      <c r="B5" s="4"/>
      <c r="C5" s="4"/>
      <c r="D5" s="4"/>
      <c r="E5" s="4"/>
      <c r="F5" s="4"/>
      <c r="G5" s="4"/>
      <c r="H5" s="4"/>
    </row>
    <row r="6" spans="1:8" ht="15" x14ac:dyDescent="0.25">
      <c r="A6"/>
      <c r="B6" t="s">
        <v>47</v>
      </c>
      <c r="C6" t="s">
        <v>28</v>
      </c>
      <c r="D6" s="6"/>
      <c r="E6" s="6"/>
      <c r="F6" s="6"/>
      <c r="G6" s="6"/>
      <c r="H6" s="10"/>
    </row>
    <row r="7" spans="1:8" ht="15" x14ac:dyDescent="0.25">
      <c r="A7" s="17" t="s">
        <v>35</v>
      </c>
      <c r="B7" s="10">
        <v>13.3</v>
      </c>
      <c r="C7" s="10">
        <v>19.3</v>
      </c>
      <c r="D7" s="10"/>
      <c r="E7" s="6"/>
      <c r="F7" s="6"/>
      <c r="G7" s="6"/>
      <c r="H7" s="10"/>
    </row>
    <row r="8" spans="1:8" ht="15" x14ac:dyDescent="0.25">
      <c r="A8" s="17">
        <v>44286</v>
      </c>
      <c r="B8" s="10">
        <v>14.1</v>
      </c>
      <c r="C8" s="10">
        <v>21.1</v>
      </c>
      <c r="D8" s="10"/>
    </row>
    <row r="9" spans="1:8" ht="15" x14ac:dyDescent="0.25">
      <c r="A9" s="17">
        <v>44377</v>
      </c>
      <c r="B9" s="10">
        <v>13.2</v>
      </c>
      <c r="C9" s="10">
        <v>20.2</v>
      </c>
      <c r="D9" s="10"/>
    </row>
    <row r="10" spans="1:8" ht="15" x14ac:dyDescent="0.25">
      <c r="A10" s="17">
        <v>44469</v>
      </c>
      <c r="B10" s="10">
        <v>11.3</v>
      </c>
      <c r="C10" s="10">
        <v>16.100000000000001</v>
      </c>
      <c r="D10" s="10"/>
    </row>
    <row r="11" spans="1:8" ht="15" x14ac:dyDescent="0.25">
      <c r="A11" s="17" t="s">
        <v>48</v>
      </c>
      <c r="B11" s="10">
        <v>11.3</v>
      </c>
      <c r="C11" s="10">
        <v>15.9</v>
      </c>
      <c r="D11" s="10"/>
    </row>
    <row r="12" spans="1:8" ht="15" x14ac:dyDescent="0.25">
      <c r="A12" s="17">
        <v>44651</v>
      </c>
      <c r="B12" s="10">
        <v>10.6</v>
      </c>
      <c r="C12" s="10">
        <v>12.6</v>
      </c>
      <c r="D12" s="10"/>
    </row>
    <row r="13" spans="1:8" ht="15" x14ac:dyDescent="0.25">
      <c r="A13" s="17">
        <v>44742</v>
      </c>
      <c r="B13" s="10">
        <v>9.8000000000000007</v>
      </c>
      <c r="C13" s="10">
        <v>14.7</v>
      </c>
      <c r="D13" s="10"/>
    </row>
    <row r="14" spans="1:8" ht="15" x14ac:dyDescent="0.25">
      <c r="A14" s="17">
        <v>44834</v>
      </c>
      <c r="B14" s="10">
        <v>9.1</v>
      </c>
      <c r="C14" s="10">
        <v>13.7</v>
      </c>
      <c r="D14" s="10"/>
    </row>
    <row r="15" spans="1:8" ht="15" x14ac:dyDescent="0.25">
      <c r="A15" s="17">
        <v>44926</v>
      </c>
      <c r="B15" s="10">
        <v>7.4</v>
      </c>
      <c r="C15" s="10">
        <v>7.6</v>
      </c>
      <c r="D15" s="10"/>
    </row>
    <row r="16" spans="1:8" ht="15" x14ac:dyDescent="0.25">
      <c r="A16" s="17">
        <v>45016</v>
      </c>
      <c r="B16" s="10">
        <v>7</v>
      </c>
      <c r="C16" s="10">
        <v>8.1</v>
      </c>
      <c r="D16" s="10"/>
    </row>
    <row r="17" spans="1:4" ht="15" x14ac:dyDescent="0.25">
      <c r="A17" s="17">
        <v>45107</v>
      </c>
      <c r="B17" s="10">
        <v>6.7</v>
      </c>
      <c r="C17" s="10">
        <v>4.8</v>
      </c>
      <c r="D17" s="10"/>
    </row>
    <row r="18" spans="1:4" ht="15" x14ac:dyDescent="0.25">
      <c r="A18" s="17">
        <v>45199</v>
      </c>
      <c r="B18" s="10">
        <v>6.6</v>
      </c>
      <c r="C18" s="10">
        <v>5.8</v>
      </c>
      <c r="D18" s="10"/>
    </row>
    <row r="19" spans="1:4" ht="15" x14ac:dyDescent="0.25">
      <c r="A19" s="17">
        <v>45291</v>
      </c>
      <c r="B19" s="10">
        <v>7.1</v>
      </c>
      <c r="C19" s="10">
        <v>6</v>
      </c>
      <c r="D19" s="10"/>
    </row>
  </sheetData>
  <pageMargins left="0.7" right="0.7" top="0.78740157499999996" bottom="0.78740157499999996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1732E-8406-4592-BE09-AA0B7D3B3952}">
  <dimension ref="A1:R17"/>
  <sheetViews>
    <sheetView workbookViewId="0">
      <selection activeCell="F36" sqref="F36"/>
    </sheetView>
  </sheetViews>
  <sheetFormatPr baseColWidth="10" defaultColWidth="11.42578125" defaultRowHeight="12.75" x14ac:dyDescent="0.2"/>
  <cols>
    <col min="1" max="1" width="11.42578125" style="1"/>
    <col min="2" max="2" width="71.7109375" style="1" customWidth="1"/>
    <col min="3" max="3" width="54.42578125" style="1" bestFit="1" customWidth="1"/>
    <col min="4" max="14" width="11.42578125" style="1"/>
    <col min="15" max="15" width="12" style="1" bestFit="1" customWidth="1"/>
    <col min="16" max="16384" width="11.42578125" style="1"/>
  </cols>
  <sheetData>
    <row r="1" spans="1:18" ht="15.75" x14ac:dyDescent="0.25">
      <c r="A1" s="16" t="s">
        <v>0</v>
      </c>
      <c r="B1" s="1" t="s">
        <v>107</v>
      </c>
    </row>
    <row r="2" spans="1:18" ht="15.75" x14ac:dyDescent="0.25">
      <c r="A2" s="16" t="s">
        <v>49</v>
      </c>
      <c r="B2" s="1" t="s">
        <v>3</v>
      </c>
      <c r="F2" s="35"/>
    </row>
    <row r="4" spans="1:18" ht="15" x14ac:dyDescent="0.25">
      <c r="A4" s="34"/>
      <c r="B4" s="21" t="s">
        <v>50</v>
      </c>
      <c r="C4" s="21" t="s">
        <v>104</v>
      </c>
    </row>
    <row r="5" spans="1:18" ht="15" x14ac:dyDescent="0.25">
      <c r="A5" t="s">
        <v>9</v>
      </c>
      <c r="B5" s="23">
        <v>5.5</v>
      </c>
      <c r="C5" s="23">
        <v>9.5</v>
      </c>
      <c r="D5" s="1">
        <v>0</v>
      </c>
    </row>
    <row r="6" spans="1:18" ht="15" x14ac:dyDescent="0.25">
      <c r="A6" t="s">
        <v>10</v>
      </c>
      <c r="B6" s="23">
        <v>19.899999999999999</v>
      </c>
      <c r="C6" s="23">
        <v>25</v>
      </c>
    </row>
    <row r="7" spans="1:18" ht="15" x14ac:dyDescent="0.25">
      <c r="A7" t="s">
        <v>11</v>
      </c>
      <c r="B7" s="23">
        <v>25.4</v>
      </c>
      <c r="C7" s="23">
        <v>26.9</v>
      </c>
    </row>
    <row r="8" spans="1:18" ht="15" x14ac:dyDescent="0.25">
      <c r="A8" t="s">
        <v>12</v>
      </c>
      <c r="B8" s="23">
        <v>25.5</v>
      </c>
      <c r="C8" s="23">
        <v>21.8</v>
      </c>
    </row>
    <row r="9" spans="1:18" ht="15" x14ac:dyDescent="0.25">
      <c r="A9" t="s">
        <v>51</v>
      </c>
      <c r="B9" s="23">
        <v>23.6</v>
      </c>
      <c r="C9" s="23">
        <v>16.899999999999999</v>
      </c>
    </row>
    <row r="11" spans="1:18" x14ac:dyDescent="0.2">
      <c r="B11" s="3"/>
      <c r="F11" s="35"/>
    </row>
    <row r="16" spans="1:18" x14ac:dyDescent="0.2">
      <c r="Q16" s="3"/>
      <c r="R16" s="3"/>
    </row>
    <row r="17" spans="17:18" x14ac:dyDescent="0.2">
      <c r="Q17" s="3"/>
      <c r="R17" s="3"/>
    </row>
  </sheetData>
  <pageMargins left="0.7" right="0.7" top="0.78740157499999996" bottom="0.78740157499999996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6707F-306E-4689-93F1-42C25B0D724D}">
  <dimension ref="A1:O10"/>
  <sheetViews>
    <sheetView topLeftCell="A6" workbookViewId="0">
      <selection activeCell="F36" sqref="F36"/>
    </sheetView>
  </sheetViews>
  <sheetFormatPr baseColWidth="10" defaultColWidth="11.42578125" defaultRowHeight="12.75" x14ac:dyDescent="0.2"/>
  <cols>
    <col min="1" max="16384" width="11.42578125" style="1"/>
  </cols>
  <sheetData>
    <row r="1" spans="1:15" ht="15.75" x14ac:dyDescent="0.25">
      <c r="A1" s="16" t="s">
        <v>0</v>
      </c>
      <c r="B1" s="1" t="s">
        <v>105</v>
      </c>
    </row>
    <row r="2" spans="1:15" ht="15.75" x14ac:dyDescent="0.25">
      <c r="A2" s="16" t="s">
        <v>2</v>
      </c>
      <c r="B2" s="1" t="s">
        <v>27</v>
      </c>
    </row>
    <row r="4" spans="1:15" ht="15" x14ac:dyDescent="0.25">
      <c r="A4"/>
      <c r="B4" s="15"/>
    </row>
    <row r="5" spans="1:15" ht="15" x14ac:dyDescent="0.25">
      <c r="A5" t="s">
        <v>9</v>
      </c>
      <c r="B5" s="15">
        <v>3.2000000000000001E-2</v>
      </c>
    </row>
    <row r="6" spans="1:15" ht="15" x14ac:dyDescent="0.25">
      <c r="A6" t="s">
        <v>10</v>
      </c>
      <c r="B6" s="15">
        <v>0.19900000000000001</v>
      </c>
    </row>
    <row r="7" spans="1:15" ht="15" x14ac:dyDescent="0.25">
      <c r="A7" t="s">
        <v>11</v>
      </c>
      <c r="B7" s="15">
        <v>0.27300000000000002</v>
      </c>
    </row>
    <row r="8" spans="1:15" ht="15" x14ac:dyDescent="0.25">
      <c r="A8" t="s">
        <v>12</v>
      </c>
      <c r="B8" s="15">
        <v>0.25600000000000001</v>
      </c>
    </row>
    <row r="9" spans="1:15" ht="15" x14ac:dyDescent="0.25">
      <c r="A9" t="s">
        <v>51</v>
      </c>
      <c r="B9" s="15">
        <v>0.24</v>
      </c>
    </row>
    <row r="10" spans="1:15" x14ac:dyDescent="0.2">
      <c r="O10" s="28"/>
    </row>
  </sheetData>
  <pageMargins left="0.7" right="0.7" top="0.78740157499999996" bottom="0.78740157499999996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2E073-97A5-43AA-A36D-638A8A395F5A}">
  <dimension ref="A1:F9"/>
  <sheetViews>
    <sheetView workbookViewId="0">
      <selection activeCell="F36" sqref="F36"/>
    </sheetView>
  </sheetViews>
  <sheetFormatPr baseColWidth="10" defaultColWidth="11.42578125" defaultRowHeight="12.75" x14ac:dyDescent="0.2"/>
  <cols>
    <col min="1" max="1" width="26.140625" style="1" bestFit="1" customWidth="1"/>
    <col min="2" max="5" width="11.42578125" style="1"/>
    <col min="6" max="6" width="11.42578125" style="1" bestFit="1"/>
    <col min="7" max="16384" width="11.42578125" style="1"/>
  </cols>
  <sheetData>
    <row r="1" spans="1:6" ht="15.75" x14ac:dyDescent="0.25">
      <c r="A1" s="16" t="s">
        <v>0</v>
      </c>
      <c r="B1" s="1" t="s">
        <v>106</v>
      </c>
    </row>
    <row r="2" spans="1:6" ht="15.75" x14ac:dyDescent="0.25">
      <c r="A2" s="16" t="s">
        <v>2</v>
      </c>
      <c r="B2" s="1" t="s">
        <v>27</v>
      </c>
    </row>
    <row r="4" spans="1:6" x14ac:dyDescent="0.2">
      <c r="B4" s="25" t="s">
        <v>9</v>
      </c>
      <c r="C4" s="27" t="s">
        <v>10</v>
      </c>
      <c r="D4" s="27" t="s">
        <v>11</v>
      </c>
      <c r="E4" s="27" t="s">
        <v>12</v>
      </c>
      <c r="F4" s="27" t="s">
        <v>51</v>
      </c>
    </row>
    <row r="5" spans="1:6" ht="15" x14ac:dyDescent="0.25">
      <c r="A5" s="22" t="s">
        <v>72</v>
      </c>
      <c r="B5" s="26">
        <v>23107</v>
      </c>
      <c r="C5" s="24">
        <v>45280</v>
      </c>
      <c r="D5" s="24">
        <v>55204</v>
      </c>
      <c r="E5" s="24">
        <v>61476</v>
      </c>
      <c r="F5" s="24">
        <v>66652</v>
      </c>
    </row>
    <row r="6" spans="1:6" ht="15" x14ac:dyDescent="0.25">
      <c r="A6" s="22" t="s">
        <v>52</v>
      </c>
      <c r="B6" s="24">
        <v>8018</v>
      </c>
      <c r="C6" s="24">
        <v>27230</v>
      </c>
      <c r="D6" s="24">
        <v>37519</v>
      </c>
      <c r="E6" s="24">
        <v>45691</v>
      </c>
      <c r="F6" s="24">
        <v>63528</v>
      </c>
    </row>
    <row r="7" spans="1:6" ht="15" x14ac:dyDescent="0.25">
      <c r="A7"/>
      <c r="B7" s="15"/>
      <c r="C7" s="15"/>
      <c r="D7" s="15"/>
      <c r="E7" s="15"/>
      <c r="F7" s="15"/>
    </row>
    <row r="8" spans="1:6" ht="15" x14ac:dyDescent="0.25">
      <c r="A8"/>
      <c r="B8" s="15"/>
      <c r="C8" s="48"/>
      <c r="D8" s="48"/>
      <c r="E8" s="48"/>
      <c r="F8" s="48"/>
    </row>
    <row r="9" spans="1:6" ht="15" x14ac:dyDescent="0.25">
      <c r="A9"/>
      <c r="B9" s="15"/>
    </row>
  </sheetData>
  <pageMargins left="0.7" right="0.7" top="0.78740157499999996" bottom="0.78740157499999996" header="0.3" footer="0.3"/>
  <pageSetup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7F979-1164-4F75-A434-F3AA9895542D}">
  <dimension ref="A1:R17"/>
  <sheetViews>
    <sheetView workbookViewId="0">
      <selection activeCell="F36" sqref="F36"/>
    </sheetView>
  </sheetViews>
  <sheetFormatPr baseColWidth="10" defaultColWidth="11.42578125" defaultRowHeight="12.75" x14ac:dyDescent="0.2"/>
  <cols>
    <col min="1" max="1" width="25.28515625" style="1" bestFit="1" customWidth="1"/>
    <col min="2" max="2" width="18" style="1" customWidth="1"/>
    <col min="3" max="3" width="33.85546875" style="1" bestFit="1" customWidth="1"/>
    <col min="4" max="14" width="11.42578125" style="1"/>
    <col min="15" max="15" width="12" style="1" bestFit="1" customWidth="1"/>
    <col min="16" max="16384" width="11.42578125" style="1"/>
  </cols>
  <sheetData>
    <row r="1" spans="1:18" ht="15.75" x14ac:dyDescent="0.25">
      <c r="A1" s="16" t="s">
        <v>0</v>
      </c>
      <c r="B1" s="1" t="s">
        <v>108</v>
      </c>
    </row>
    <row r="2" spans="1:18" ht="15.75" x14ac:dyDescent="0.25">
      <c r="A2" s="16" t="s">
        <v>49</v>
      </c>
      <c r="B2" s="1" t="s">
        <v>27</v>
      </c>
      <c r="F2" s="35"/>
    </row>
    <row r="4" spans="1:18" ht="15" x14ac:dyDescent="0.25">
      <c r="A4" s="34"/>
      <c r="B4" s="21" t="s">
        <v>53</v>
      </c>
      <c r="C4" s="21" t="s">
        <v>54</v>
      </c>
    </row>
    <row r="5" spans="1:18" ht="15" x14ac:dyDescent="0.25">
      <c r="A5" t="s">
        <v>55</v>
      </c>
      <c r="B5" s="23">
        <v>5.9</v>
      </c>
      <c r="C5" s="23">
        <v>10.5</v>
      </c>
      <c r="D5" s="1">
        <v>0</v>
      </c>
    </row>
    <row r="6" spans="1:18" ht="15" x14ac:dyDescent="0.25">
      <c r="A6" t="s">
        <v>56</v>
      </c>
      <c r="B6" s="23">
        <v>26.6</v>
      </c>
      <c r="C6" s="23">
        <v>38.299999999999997</v>
      </c>
    </row>
    <row r="7" spans="1:18" ht="15" x14ac:dyDescent="0.25">
      <c r="A7" t="s">
        <v>57</v>
      </c>
      <c r="B7" s="23">
        <v>28.5</v>
      </c>
      <c r="C7" s="23">
        <v>30.9</v>
      </c>
    </row>
    <row r="8" spans="1:18" ht="15" x14ac:dyDescent="0.25">
      <c r="A8" t="s">
        <v>58</v>
      </c>
      <c r="B8" s="23">
        <v>35.9</v>
      </c>
      <c r="C8" s="23">
        <v>19.600000000000001</v>
      </c>
    </row>
    <row r="9" spans="1:18" ht="15" x14ac:dyDescent="0.25">
      <c r="A9" t="s">
        <v>59</v>
      </c>
      <c r="B9" s="23">
        <v>3.1</v>
      </c>
      <c r="C9" s="23">
        <v>0.8</v>
      </c>
    </row>
    <row r="11" spans="1:18" x14ac:dyDescent="0.2">
      <c r="B11" s="3"/>
      <c r="F11" s="35"/>
    </row>
    <row r="16" spans="1:18" x14ac:dyDescent="0.2">
      <c r="Q16" s="3"/>
      <c r="R16" s="3"/>
    </row>
    <row r="17" spans="17:18" x14ac:dyDescent="0.2">
      <c r="Q17" s="3"/>
      <c r="R17" s="3"/>
    </row>
  </sheetData>
  <pageMargins left="0.7" right="0.7" top="0.78740157499999996" bottom="0.78740157499999996" header="0.3" footer="0.3"/>
  <pageSetup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FE478-C2C0-4600-9BA2-C1E5E4B72758}">
  <dimension ref="A1:B10"/>
  <sheetViews>
    <sheetView workbookViewId="0">
      <selection activeCell="F36" sqref="F36"/>
    </sheetView>
  </sheetViews>
  <sheetFormatPr baseColWidth="10" defaultColWidth="11.42578125" defaultRowHeight="12.75" x14ac:dyDescent="0.2"/>
  <cols>
    <col min="1" max="1" width="16.28515625" style="1" bestFit="1" customWidth="1"/>
    <col min="2" max="2" width="31.5703125" style="1" customWidth="1"/>
    <col min="3" max="16384" width="11.42578125" style="1"/>
  </cols>
  <sheetData>
    <row r="1" spans="1:2" ht="15.75" x14ac:dyDescent="0.25">
      <c r="A1" s="16" t="s">
        <v>0</v>
      </c>
      <c r="B1" s="1" t="s">
        <v>109</v>
      </c>
    </row>
    <row r="2" spans="1:2" ht="15.75" x14ac:dyDescent="0.25">
      <c r="A2" s="16" t="s">
        <v>2</v>
      </c>
      <c r="B2" s="1" t="s">
        <v>27</v>
      </c>
    </row>
    <row r="4" spans="1:2" ht="15" x14ac:dyDescent="0.25">
      <c r="A4"/>
      <c r="B4" s="22" t="s">
        <v>60</v>
      </c>
    </row>
    <row r="5" spans="1:2" ht="15" x14ac:dyDescent="0.25">
      <c r="A5" t="s">
        <v>61</v>
      </c>
      <c r="B5" s="15">
        <v>0.22700000000000001</v>
      </c>
    </row>
    <row r="6" spans="1:2" ht="15" x14ac:dyDescent="0.25">
      <c r="A6" t="s">
        <v>62</v>
      </c>
      <c r="B6" s="15">
        <v>0.46500000000000002</v>
      </c>
    </row>
    <row r="7" spans="1:2" ht="15" x14ac:dyDescent="0.25">
      <c r="A7" t="s">
        <v>63</v>
      </c>
      <c r="B7" s="15">
        <v>0.25600000000000001</v>
      </c>
    </row>
    <row r="8" spans="1:2" ht="15" x14ac:dyDescent="0.25">
      <c r="A8" t="s">
        <v>64</v>
      </c>
      <c r="B8" s="15">
        <v>5.0999999999999997E-2</v>
      </c>
    </row>
    <row r="9" spans="1:2" ht="15" x14ac:dyDescent="0.25">
      <c r="A9"/>
      <c r="B9" s="15"/>
    </row>
    <row r="10" spans="1:2" ht="15" x14ac:dyDescent="0.25">
      <c r="A10"/>
      <c r="B10" s="15"/>
    </row>
  </sheetData>
  <pageMargins left="0.7" right="0.7" top="0.78740157499999996" bottom="0.78740157499999996" header="0.3" footer="0.3"/>
  <pageSetup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0D0DF-01D0-4B05-B00E-4A5147CDFD14}">
  <dimension ref="A1:F10"/>
  <sheetViews>
    <sheetView workbookViewId="0">
      <selection activeCell="F36" sqref="F36"/>
    </sheetView>
  </sheetViews>
  <sheetFormatPr baseColWidth="10" defaultColWidth="11.42578125" defaultRowHeight="12.75" x14ac:dyDescent="0.2"/>
  <cols>
    <col min="1" max="1" width="11.42578125" style="1"/>
    <col min="2" max="2" width="16.140625" style="1" customWidth="1"/>
    <col min="3" max="3" width="15" style="1" customWidth="1"/>
    <col min="4" max="4" width="13.85546875" style="1" bestFit="1" customWidth="1"/>
    <col min="5" max="16384" width="11.42578125" style="1"/>
  </cols>
  <sheetData>
    <row r="1" spans="1:6" ht="15.75" x14ac:dyDescent="0.25">
      <c r="A1" s="16" t="s">
        <v>0</v>
      </c>
      <c r="B1" s="1" t="s">
        <v>110</v>
      </c>
    </row>
    <row r="2" spans="1:6" ht="15.75" x14ac:dyDescent="0.25">
      <c r="A2" s="16" t="s">
        <v>2</v>
      </c>
      <c r="B2" s="1" t="s">
        <v>27</v>
      </c>
    </row>
    <row r="4" spans="1:6" x14ac:dyDescent="0.2">
      <c r="B4" s="32">
        <v>44742</v>
      </c>
      <c r="C4" s="32">
        <v>44926</v>
      </c>
      <c r="D4" s="32">
        <v>45107</v>
      </c>
      <c r="E4" s="32">
        <v>45291</v>
      </c>
    </row>
    <row r="5" spans="1:6" x14ac:dyDescent="0.2">
      <c r="A5" s="1" t="s">
        <v>65</v>
      </c>
      <c r="B5" s="33">
        <v>12.7</v>
      </c>
      <c r="C5" s="33">
        <v>13</v>
      </c>
      <c r="D5" s="33">
        <v>14.6</v>
      </c>
      <c r="E5" s="33">
        <v>14.1</v>
      </c>
      <c r="F5" s="27">
        <v>0</v>
      </c>
    </row>
    <row r="6" spans="1:6" x14ac:dyDescent="0.2">
      <c r="A6" s="1" t="s">
        <v>66</v>
      </c>
      <c r="B6" s="33">
        <v>9.1999999999999993</v>
      </c>
      <c r="C6" s="33">
        <v>11.4</v>
      </c>
      <c r="D6" s="33">
        <v>10.4</v>
      </c>
      <c r="E6" s="33">
        <v>9.9</v>
      </c>
    </row>
    <row r="7" spans="1:6" x14ac:dyDescent="0.2">
      <c r="A7" s="1" t="s">
        <v>67</v>
      </c>
      <c r="B7" s="33">
        <v>13.6</v>
      </c>
      <c r="C7" s="33">
        <v>11.8</v>
      </c>
      <c r="D7" s="33">
        <v>10.3</v>
      </c>
      <c r="E7" s="33">
        <v>8.5</v>
      </c>
    </row>
    <row r="8" spans="1:6" x14ac:dyDescent="0.2">
      <c r="A8" s="1" t="s">
        <v>68</v>
      </c>
      <c r="B8" s="33">
        <v>26.1</v>
      </c>
      <c r="C8" s="33">
        <v>26.3</v>
      </c>
      <c r="D8" s="33">
        <v>24.3</v>
      </c>
      <c r="E8" s="33">
        <v>22.4</v>
      </c>
    </row>
    <row r="9" spans="1:6" x14ac:dyDescent="0.2">
      <c r="A9" s="1" t="s">
        <v>69</v>
      </c>
      <c r="B9" s="33">
        <v>24.2</v>
      </c>
      <c r="C9" s="33">
        <v>23.4</v>
      </c>
      <c r="D9" s="33">
        <v>26.3</v>
      </c>
      <c r="E9" s="33">
        <v>30.4</v>
      </c>
    </row>
    <row r="10" spans="1:6" x14ac:dyDescent="0.2">
      <c r="A10" s="1" t="s">
        <v>70</v>
      </c>
      <c r="B10" s="33">
        <v>14.2</v>
      </c>
      <c r="C10" s="33">
        <v>14.2</v>
      </c>
      <c r="D10" s="33">
        <v>14.1</v>
      </c>
      <c r="E10" s="33">
        <v>14.6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F69EC-4CFF-4F3D-A5E9-CB01645A48A6}">
  <dimension ref="A1:B9"/>
  <sheetViews>
    <sheetView workbookViewId="0">
      <selection activeCell="F36" sqref="F36"/>
    </sheetView>
  </sheetViews>
  <sheetFormatPr baseColWidth="10" defaultColWidth="11.42578125" defaultRowHeight="12.75" x14ac:dyDescent="0.2"/>
  <cols>
    <col min="1" max="16384" width="11.42578125" style="1"/>
  </cols>
  <sheetData>
    <row r="1" spans="1:2" ht="15.75" x14ac:dyDescent="0.25">
      <c r="A1" s="16" t="s">
        <v>0</v>
      </c>
      <c r="B1" s="1" t="s">
        <v>71</v>
      </c>
    </row>
    <row r="2" spans="1:2" ht="15.75" x14ac:dyDescent="0.25">
      <c r="A2" s="16" t="s">
        <v>2</v>
      </c>
      <c r="B2" s="1" t="s">
        <v>27</v>
      </c>
    </row>
    <row r="4" spans="1:2" ht="15" x14ac:dyDescent="0.25">
      <c r="A4"/>
      <c r="B4" s="15"/>
    </row>
    <row r="5" spans="1:2" ht="15" x14ac:dyDescent="0.25">
      <c r="A5" t="s">
        <v>9</v>
      </c>
      <c r="B5" s="15">
        <v>8.4000000000000005E-2</v>
      </c>
    </row>
    <row r="6" spans="1:2" ht="15" x14ac:dyDescent="0.25">
      <c r="A6" t="s">
        <v>10</v>
      </c>
      <c r="B6" s="15">
        <v>0.23599999999999999</v>
      </c>
    </row>
    <row r="7" spans="1:2" ht="15" x14ac:dyDescent="0.25">
      <c r="A7" t="s">
        <v>11</v>
      </c>
      <c r="B7" s="15">
        <v>0.27200000000000002</v>
      </c>
    </row>
    <row r="8" spans="1:2" ht="15" x14ac:dyDescent="0.25">
      <c r="A8" t="s">
        <v>12</v>
      </c>
      <c r="B8" s="15">
        <v>0.23400000000000001</v>
      </c>
    </row>
    <row r="9" spans="1:2" ht="15" x14ac:dyDescent="0.25">
      <c r="A9" t="s">
        <v>51</v>
      </c>
      <c r="B9" s="15">
        <v>0.17399999999999999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A4E44-6615-4424-A86C-74B91675A3DB}">
  <dimension ref="A1:C41"/>
  <sheetViews>
    <sheetView topLeftCell="A3" workbookViewId="0">
      <selection activeCell="O34" sqref="O34"/>
    </sheetView>
  </sheetViews>
  <sheetFormatPr baseColWidth="10" defaultColWidth="9.140625" defaultRowHeight="15" x14ac:dyDescent="0.25"/>
  <cols>
    <col min="1" max="1" width="11.85546875" style="34" customWidth="1"/>
    <col min="2" max="2" width="17.140625" customWidth="1"/>
    <col min="3" max="3" width="9.42578125" bestFit="1" customWidth="1"/>
  </cols>
  <sheetData>
    <row r="1" spans="1:3" ht="15.75" x14ac:dyDescent="0.25">
      <c r="A1" s="16" t="s">
        <v>0</v>
      </c>
      <c r="B1" s="1" t="s">
        <v>79</v>
      </c>
    </row>
    <row r="2" spans="1:3" ht="15.75" x14ac:dyDescent="0.25">
      <c r="A2" s="16" t="s">
        <v>2</v>
      </c>
      <c r="B2" s="1" t="s">
        <v>3</v>
      </c>
    </row>
    <row r="4" spans="1:3" x14ac:dyDescent="0.25">
      <c r="B4" s="1" t="s">
        <v>80</v>
      </c>
      <c r="C4" s="1" t="s">
        <v>81</v>
      </c>
    </row>
    <row r="5" spans="1:3" x14ac:dyDescent="0.25">
      <c r="A5" s="39">
        <v>43799</v>
      </c>
      <c r="B5" s="50">
        <v>278.63767505599998</v>
      </c>
      <c r="C5" s="50">
        <v>28.041876414356498</v>
      </c>
    </row>
    <row r="6" spans="1:3" x14ac:dyDescent="0.25">
      <c r="A6" s="39">
        <v>43830</v>
      </c>
      <c r="B6" s="50">
        <v>277.89819869899998</v>
      </c>
      <c r="C6" s="50">
        <v>28.231959803497297</v>
      </c>
    </row>
    <row r="7" spans="1:3" x14ac:dyDescent="0.25">
      <c r="A7" s="39">
        <v>43861</v>
      </c>
      <c r="B7" s="50">
        <v>274.94023425799998</v>
      </c>
      <c r="C7" s="50">
        <v>28.0363211479157</v>
      </c>
    </row>
    <row r="8" spans="1:3" x14ac:dyDescent="0.25">
      <c r="A8" s="39">
        <v>43890</v>
      </c>
      <c r="B8" s="50">
        <v>275.65743129700002</v>
      </c>
      <c r="C8" s="50">
        <v>27.933024292755398</v>
      </c>
    </row>
    <row r="9" spans="1:3" x14ac:dyDescent="0.25">
      <c r="A9" s="39">
        <v>43921</v>
      </c>
      <c r="B9" s="50">
        <v>273.18272761600002</v>
      </c>
      <c r="C9" s="50">
        <v>27.379379642452101</v>
      </c>
    </row>
    <row r="10" spans="1:3" x14ac:dyDescent="0.25">
      <c r="A10" s="39">
        <v>43951</v>
      </c>
      <c r="B10" s="50">
        <v>268.50061553699999</v>
      </c>
      <c r="C10" s="50">
        <v>26.327099953571597</v>
      </c>
    </row>
    <row r="11" spans="1:3" x14ac:dyDescent="0.25">
      <c r="A11" s="39">
        <v>43982</v>
      </c>
      <c r="B11" s="50">
        <v>268.85673684400001</v>
      </c>
      <c r="C11" s="50">
        <v>26.7588494790309</v>
      </c>
    </row>
    <row r="12" spans="1:3" x14ac:dyDescent="0.25">
      <c r="A12" s="39">
        <v>44012</v>
      </c>
      <c r="B12" s="50">
        <v>268.45204364</v>
      </c>
      <c r="C12" s="50">
        <v>26.585378434038297</v>
      </c>
    </row>
    <row r="13" spans="1:3" x14ac:dyDescent="0.25">
      <c r="A13" s="39">
        <v>44043</v>
      </c>
      <c r="B13" s="50">
        <v>267.62347275399998</v>
      </c>
      <c r="C13" s="50">
        <v>26.8632082212781</v>
      </c>
    </row>
    <row r="14" spans="1:3" x14ac:dyDescent="0.25">
      <c r="A14" s="39">
        <v>44073</v>
      </c>
      <c r="B14" s="50">
        <v>267.80402974899999</v>
      </c>
      <c r="C14" s="50">
        <v>26.422269536634801</v>
      </c>
    </row>
    <row r="15" spans="1:3" x14ac:dyDescent="0.25">
      <c r="A15" s="39">
        <v>44101</v>
      </c>
      <c r="B15" s="50">
        <v>266.39007327399997</v>
      </c>
      <c r="C15" s="50">
        <v>25.924082160392398</v>
      </c>
    </row>
    <row r="16" spans="1:3" x14ac:dyDescent="0.25">
      <c r="A16" s="39">
        <v>44135</v>
      </c>
      <c r="B16" s="50">
        <v>265.44292155599999</v>
      </c>
      <c r="C16" s="50">
        <v>26.5983452903169</v>
      </c>
    </row>
    <row r="17" spans="1:3" x14ac:dyDescent="0.25">
      <c r="A17" s="39">
        <v>44165</v>
      </c>
      <c r="B17" s="50">
        <v>264.51687712500001</v>
      </c>
      <c r="C17" s="50">
        <v>26.709030444214797</v>
      </c>
    </row>
    <row r="18" spans="1:3" x14ac:dyDescent="0.25">
      <c r="A18" s="39">
        <v>44196</v>
      </c>
      <c r="B18" s="50">
        <v>259.28692065899997</v>
      </c>
      <c r="C18" s="50">
        <v>27.227688955809498</v>
      </c>
    </row>
    <row r="19" spans="1:3" x14ac:dyDescent="0.25">
      <c r="A19" s="39">
        <v>44227</v>
      </c>
      <c r="B19" s="50">
        <v>255.43793350300001</v>
      </c>
      <c r="C19" s="50">
        <v>26.651314019899203</v>
      </c>
    </row>
    <row r="20" spans="1:3" x14ac:dyDescent="0.25">
      <c r="A20" s="39">
        <v>44255</v>
      </c>
      <c r="B20" s="50">
        <v>253.95019577100001</v>
      </c>
      <c r="C20" s="50">
        <v>26.2505890922668</v>
      </c>
    </row>
    <row r="21" spans="1:3" x14ac:dyDescent="0.25">
      <c r="A21" s="39">
        <v>44286</v>
      </c>
      <c r="B21" s="50">
        <v>253.19501827600001</v>
      </c>
      <c r="C21" s="50">
        <v>26.575621439919299</v>
      </c>
    </row>
    <row r="22" spans="1:3" x14ac:dyDescent="0.25">
      <c r="A22" s="39">
        <v>44316</v>
      </c>
      <c r="B22" s="50">
        <v>251.825678391</v>
      </c>
      <c r="C22" s="50">
        <v>26.4334764292818</v>
      </c>
    </row>
    <row r="23" spans="1:3" x14ac:dyDescent="0.25">
      <c r="A23" s="39">
        <v>44347</v>
      </c>
      <c r="B23" s="50">
        <v>251.28705310000001</v>
      </c>
      <c r="C23" s="50">
        <v>26.904064914620303</v>
      </c>
    </row>
    <row r="24" spans="1:3" x14ac:dyDescent="0.25">
      <c r="A24" s="39">
        <v>44377</v>
      </c>
      <c r="B24" s="50">
        <v>251.322403729</v>
      </c>
      <c r="C24" s="50">
        <v>26.925036718059399</v>
      </c>
    </row>
    <row r="25" spans="1:3" x14ac:dyDescent="0.25">
      <c r="A25" s="39">
        <v>44408</v>
      </c>
      <c r="B25" s="50">
        <v>250.74038728900001</v>
      </c>
      <c r="C25" s="50">
        <v>27.099918681072698</v>
      </c>
    </row>
    <row r="26" spans="1:3" x14ac:dyDescent="0.25">
      <c r="A26" s="39">
        <v>44439</v>
      </c>
      <c r="B26" s="50">
        <v>250.52351558699999</v>
      </c>
      <c r="C26" s="50">
        <v>27.162712466550897</v>
      </c>
    </row>
    <row r="27" spans="1:3" x14ac:dyDescent="0.25">
      <c r="A27" s="39">
        <v>44469</v>
      </c>
      <c r="B27" s="50">
        <v>247.87320538700001</v>
      </c>
      <c r="C27" s="50">
        <v>27.339298026352697</v>
      </c>
    </row>
    <row r="28" spans="1:3" x14ac:dyDescent="0.25">
      <c r="A28" s="39">
        <v>44500</v>
      </c>
      <c r="B28" s="50">
        <v>247.55793083899999</v>
      </c>
      <c r="C28" s="50">
        <v>27.566322676634098</v>
      </c>
    </row>
    <row r="29" spans="1:3" x14ac:dyDescent="0.25">
      <c r="A29" s="39">
        <v>44530</v>
      </c>
      <c r="B29" s="50">
        <v>247.422623872</v>
      </c>
      <c r="C29" s="50">
        <v>28.329042887758998</v>
      </c>
    </row>
    <row r="30" spans="1:3" x14ac:dyDescent="0.25">
      <c r="A30" s="39">
        <v>44561</v>
      </c>
      <c r="B30" s="50">
        <v>246.963380747</v>
      </c>
      <c r="C30" s="50">
        <v>27.401926209673199</v>
      </c>
    </row>
    <row r="31" spans="1:3" x14ac:dyDescent="0.25">
      <c r="A31" s="39">
        <v>44592</v>
      </c>
      <c r="B31" s="50">
        <v>246.36848512200001</v>
      </c>
      <c r="C31" s="50">
        <v>26.747610579429498</v>
      </c>
    </row>
    <row r="32" spans="1:3" x14ac:dyDescent="0.25">
      <c r="A32" s="39">
        <v>44620</v>
      </c>
      <c r="B32" s="50">
        <v>245.91323323399999</v>
      </c>
      <c r="C32" s="50">
        <v>26.712531859460498</v>
      </c>
    </row>
    <row r="33" spans="1:3" x14ac:dyDescent="0.25">
      <c r="A33" s="39">
        <v>44651</v>
      </c>
      <c r="B33" s="50">
        <v>245.19215393600001</v>
      </c>
      <c r="C33" s="50">
        <v>27.269478504809904</v>
      </c>
    </row>
    <row r="34" spans="1:3" x14ac:dyDescent="0.25">
      <c r="A34" s="39">
        <v>44742</v>
      </c>
      <c r="B34" s="50">
        <v>249.991072836</v>
      </c>
      <c r="C34" s="50">
        <v>27.051929014786303</v>
      </c>
    </row>
    <row r="35" spans="1:3" x14ac:dyDescent="0.25">
      <c r="A35" s="39">
        <v>44834</v>
      </c>
      <c r="B35" s="50">
        <v>248.35600129400001</v>
      </c>
      <c r="C35" s="50">
        <v>27.4300781787659</v>
      </c>
    </row>
    <row r="36" spans="1:3" x14ac:dyDescent="0.25">
      <c r="A36" s="39">
        <v>44926</v>
      </c>
      <c r="B36" s="50">
        <v>246.09068052399999</v>
      </c>
      <c r="C36" s="50">
        <v>27.4055557610065</v>
      </c>
    </row>
    <row r="37" spans="1:3" x14ac:dyDescent="0.25">
      <c r="A37" s="39">
        <v>45016</v>
      </c>
      <c r="B37" s="50">
        <v>243.09283230400001</v>
      </c>
      <c r="C37" s="50">
        <v>28.384033052561303</v>
      </c>
    </row>
    <row r="38" spans="1:3" x14ac:dyDescent="0.25">
      <c r="A38" s="39">
        <v>45107</v>
      </c>
      <c r="B38" s="50">
        <v>240.50328223400001</v>
      </c>
      <c r="C38" s="50">
        <v>28.324673625437701</v>
      </c>
    </row>
    <row r="39" spans="1:3" x14ac:dyDescent="0.25">
      <c r="A39" s="39">
        <v>45199</v>
      </c>
      <c r="B39" s="50">
        <v>242.00396220799999</v>
      </c>
      <c r="C39" s="50">
        <v>28.5059496126086</v>
      </c>
    </row>
    <row r="40" spans="1:3" x14ac:dyDescent="0.25">
      <c r="A40" s="39">
        <v>45291</v>
      </c>
      <c r="B40" s="50">
        <v>243.034802184</v>
      </c>
      <c r="C40" s="50">
        <v>28.996812907047225</v>
      </c>
    </row>
    <row r="41" spans="1:3" x14ac:dyDescent="0.25">
      <c r="A41" s="39">
        <v>45382</v>
      </c>
      <c r="B41" s="50">
        <v>243.77789122900001</v>
      </c>
      <c r="C41" s="50">
        <v>29.276708357267356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9067B-2F28-491B-80E6-C9AA679D28EB}">
  <dimension ref="A1:J57"/>
  <sheetViews>
    <sheetView topLeftCell="A21" workbookViewId="0">
      <selection activeCell="D48" sqref="D48"/>
    </sheetView>
  </sheetViews>
  <sheetFormatPr baseColWidth="10" defaultColWidth="11.42578125" defaultRowHeight="12.75" x14ac:dyDescent="0.2"/>
  <cols>
    <col min="1" max="1" width="15.85546875" style="1" customWidth="1"/>
    <col min="2" max="3" width="17.5703125" style="1" bestFit="1" customWidth="1"/>
    <col min="4" max="4" width="14.7109375" style="1" customWidth="1"/>
    <col min="5" max="5" width="17" style="1" customWidth="1"/>
    <col min="6" max="6" width="15.28515625" style="1" bestFit="1" customWidth="1"/>
    <col min="7" max="7" width="11.42578125" style="1"/>
    <col min="8" max="8" width="14" style="1" bestFit="1" customWidth="1"/>
    <col min="9" max="16384" width="11.42578125" style="1"/>
  </cols>
  <sheetData>
    <row r="1" spans="1:10" ht="15.75" x14ac:dyDescent="0.25">
      <c r="A1" s="16" t="s">
        <v>0</v>
      </c>
      <c r="B1" s="1" t="s">
        <v>8</v>
      </c>
    </row>
    <row r="2" spans="1:10" ht="15.75" x14ac:dyDescent="0.25">
      <c r="A2" s="16" t="s">
        <v>2</v>
      </c>
      <c r="B2" s="1" t="s">
        <v>3</v>
      </c>
    </row>
    <row r="5" spans="1:10" x14ac:dyDescent="0.2">
      <c r="B5" s="38">
        <v>43830</v>
      </c>
      <c r="C5" s="38">
        <v>44196</v>
      </c>
      <c r="D5" s="38">
        <v>44561</v>
      </c>
      <c r="E5" s="38">
        <v>44926</v>
      </c>
      <c r="F5" s="38">
        <v>45016</v>
      </c>
      <c r="G5" s="38">
        <v>45107</v>
      </c>
      <c r="H5" s="38">
        <v>45199</v>
      </c>
      <c r="I5" s="38">
        <v>45382</v>
      </c>
    </row>
    <row r="6" spans="1:10" x14ac:dyDescent="0.2">
      <c r="A6" s="1" t="s">
        <v>9</v>
      </c>
      <c r="B6" s="40">
        <v>9.7494802214599492</v>
      </c>
      <c r="C6" s="40">
        <v>10.021136897300307</v>
      </c>
      <c r="D6" s="40">
        <v>8.7878266350601439</v>
      </c>
      <c r="E6" s="40">
        <v>8.8359940013300005</v>
      </c>
      <c r="F6" s="40">
        <v>7.69437963729</v>
      </c>
      <c r="G6" s="40">
        <v>8.3935497387400009</v>
      </c>
      <c r="H6" s="40">
        <v>9.1054002077299998</v>
      </c>
      <c r="I6" s="1">
        <v>8.9</v>
      </c>
      <c r="J6" s="1">
        <v>0</v>
      </c>
    </row>
    <row r="7" spans="1:10" x14ac:dyDescent="0.2">
      <c r="A7" s="1" t="s">
        <v>10</v>
      </c>
      <c r="B7" s="40">
        <v>35.998197794559573</v>
      </c>
      <c r="C7" s="40">
        <v>33.754192066148761</v>
      </c>
      <c r="D7" s="40">
        <v>31.21834411842006</v>
      </c>
      <c r="E7" s="40">
        <v>30.83445280562</v>
      </c>
      <c r="F7" s="40">
        <v>30.304276991520002</v>
      </c>
      <c r="G7" s="40">
        <v>30.92187217048</v>
      </c>
      <c r="H7" s="40">
        <v>31.762430541200001</v>
      </c>
      <c r="I7" s="1">
        <v>32.1</v>
      </c>
    </row>
    <row r="8" spans="1:10" x14ac:dyDescent="0.2">
      <c r="A8" s="1" t="s">
        <v>11</v>
      </c>
      <c r="B8" s="40">
        <v>47.069659360809695</v>
      </c>
      <c r="C8" s="40">
        <v>42.976488109528667</v>
      </c>
      <c r="D8" s="40">
        <v>39.335764025928306</v>
      </c>
      <c r="E8" s="40">
        <v>38.918007813449996</v>
      </c>
      <c r="F8" s="40">
        <v>39.355831438389998</v>
      </c>
      <c r="G8" s="40">
        <v>39.435541580429998</v>
      </c>
      <c r="H8" s="40">
        <v>40.084542612120003</v>
      </c>
      <c r="I8" s="1">
        <v>41.1</v>
      </c>
    </row>
    <row r="9" spans="1:10" x14ac:dyDescent="0.2">
      <c r="A9" s="1" t="s">
        <v>12</v>
      </c>
      <c r="B9" s="40">
        <v>45.463312283529554</v>
      </c>
      <c r="C9" s="40">
        <v>40.798368114720127</v>
      </c>
      <c r="D9" s="40">
        <v>38.568159686758989</v>
      </c>
      <c r="E9" s="40">
        <v>38.597391231269995</v>
      </c>
      <c r="F9" s="40">
        <v>39.987033130539999</v>
      </c>
      <c r="G9" s="40">
        <v>39.848654300489997</v>
      </c>
      <c r="H9" s="40">
        <v>40.025309179730002</v>
      </c>
      <c r="I9" s="1">
        <v>41.3</v>
      </c>
    </row>
    <row r="10" spans="1:10" x14ac:dyDescent="0.2">
      <c r="A10" s="1" t="s">
        <v>13</v>
      </c>
      <c r="B10" s="40">
        <v>26.741150237889432</v>
      </c>
      <c r="C10" s="40">
        <v>23.446168370719231</v>
      </c>
      <c r="D10" s="40">
        <v>22.50238034273967</v>
      </c>
      <c r="E10" s="40">
        <v>22.953934916119998</v>
      </c>
      <c r="F10" s="40">
        <v>24.564181308400002</v>
      </c>
      <c r="G10" s="40">
        <v>24.452534773860002</v>
      </c>
      <c r="H10" s="40">
        <v>24.297230268869999</v>
      </c>
      <c r="I10" s="1">
        <v>25.7</v>
      </c>
    </row>
    <row r="11" spans="1:10" x14ac:dyDescent="0.2">
      <c r="A11" s="1" t="s">
        <v>14</v>
      </c>
      <c r="B11" s="40">
        <v>10.072846810150061</v>
      </c>
      <c r="C11" s="40">
        <v>8.3831873786701436</v>
      </c>
      <c r="D11" s="40">
        <v>8.5231733182701124</v>
      </c>
      <c r="E11" s="40">
        <v>8.8476868140799994</v>
      </c>
      <c r="F11" s="40">
        <v>9.8565114439899997</v>
      </c>
      <c r="G11" s="40">
        <v>9.9073068071399994</v>
      </c>
      <c r="H11" s="40">
        <v>9.7118289138700007</v>
      </c>
      <c r="I11" s="1">
        <v>10.5</v>
      </c>
    </row>
    <row r="12" spans="1:10" x14ac:dyDescent="0.2">
      <c r="A12" s="1" t="s">
        <v>15</v>
      </c>
      <c r="B12" s="40">
        <v>1.410420527279999</v>
      </c>
      <c r="C12" s="40">
        <v>1.128951986089991</v>
      </c>
      <c r="D12" s="40">
        <v>1.197781548890007</v>
      </c>
      <c r="E12" s="40">
        <v>1.3575066143299999</v>
      </c>
      <c r="F12" s="40">
        <v>1.7275871599100001</v>
      </c>
      <c r="G12" s="40">
        <v>1.69471248847</v>
      </c>
      <c r="H12" s="40">
        <v>1.6315781433000001</v>
      </c>
      <c r="I12" s="1">
        <v>2</v>
      </c>
    </row>
    <row r="13" spans="1:10" x14ac:dyDescent="0.2">
      <c r="G13" s="40"/>
    </row>
    <row r="15" spans="1:10" x14ac:dyDescent="0.2">
      <c r="B15" s="41"/>
      <c r="C15" s="41"/>
      <c r="D15" s="41"/>
      <c r="E15" s="41"/>
      <c r="F15" s="41"/>
    </row>
    <row r="47" spans="2:9" x14ac:dyDescent="0.2">
      <c r="B47" s="38"/>
      <c r="C47" s="38"/>
      <c r="D47" s="38"/>
      <c r="E47" s="38"/>
      <c r="F47" s="38"/>
      <c r="G47" s="38"/>
      <c r="H47" s="38"/>
      <c r="I47" s="38"/>
    </row>
    <row r="48" spans="2:9" x14ac:dyDescent="0.2">
      <c r="B48" s="40"/>
      <c r="C48" s="40"/>
      <c r="D48" s="40"/>
      <c r="E48" s="40"/>
      <c r="F48" s="40"/>
      <c r="G48" s="40"/>
      <c r="H48" s="40"/>
    </row>
    <row r="49" spans="2:9" x14ac:dyDescent="0.2">
      <c r="B49" s="40"/>
      <c r="C49" s="40"/>
      <c r="D49" s="40"/>
      <c r="E49" s="40"/>
      <c r="F49" s="40"/>
      <c r="G49" s="40"/>
      <c r="H49" s="40"/>
    </row>
    <row r="50" spans="2:9" x14ac:dyDescent="0.2">
      <c r="B50" s="40"/>
      <c r="C50" s="40"/>
      <c r="D50" s="40"/>
      <c r="E50" s="40"/>
      <c r="F50" s="40"/>
      <c r="G50" s="40"/>
      <c r="H50" s="40"/>
    </row>
    <row r="51" spans="2:9" x14ac:dyDescent="0.2">
      <c r="B51" s="40"/>
      <c r="C51" s="40"/>
      <c r="D51" s="40"/>
      <c r="E51" s="40"/>
      <c r="F51" s="40"/>
      <c r="G51" s="40"/>
      <c r="H51" s="40"/>
    </row>
    <row r="52" spans="2:9" x14ac:dyDescent="0.2">
      <c r="B52" s="40"/>
      <c r="C52" s="40"/>
      <c r="D52" s="40"/>
      <c r="E52" s="40"/>
      <c r="F52" s="40"/>
      <c r="G52" s="40"/>
      <c r="H52" s="40"/>
    </row>
    <row r="53" spans="2:9" x14ac:dyDescent="0.2">
      <c r="B53" s="40"/>
      <c r="C53" s="40"/>
      <c r="D53" s="40"/>
      <c r="E53" s="40"/>
      <c r="F53" s="40"/>
      <c r="G53" s="40"/>
      <c r="H53" s="40"/>
    </row>
    <row r="54" spans="2:9" x14ac:dyDescent="0.2">
      <c r="B54" s="40"/>
      <c r="C54" s="40"/>
      <c r="D54" s="40"/>
      <c r="E54" s="40"/>
      <c r="F54" s="40"/>
      <c r="G54" s="40"/>
      <c r="H54" s="40"/>
    </row>
    <row r="57" spans="2:9" x14ac:dyDescent="0.2">
      <c r="B57" s="38"/>
      <c r="C57" s="38"/>
      <c r="D57" s="38"/>
      <c r="E57" s="38"/>
      <c r="F57" s="38"/>
      <c r="G57" s="38"/>
      <c r="H57" s="38"/>
      <c r="I57" s="38"/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3ECF1-B09C-45E9-B9AA-5C29975CD75C}">
  <dimension ref="A1:H14"/>
  <sheetViews>
    <sheetView workbookViewId="0">
      <selection activeCell="F36" sqref="F36"/>
    </sheetView>
  </sheetViews>
  <sheetFormatPr baseColWidth="10" defaultColWidth="9.140625" defaultRowHeight="15" x14ac:dyDescent="0.25"/>
  <cols>
    <col min="2" max="8" width="9.85546875" bestFit="1" customWidth="1"/>
  </cols>
  <sheetData>
    <row r="1" spans="1:8" ht="15.75" x14ac:dyDescent="0.25">
      <c r="A1" s="16" t="s">
        <v>0</v>
      </c>
      <c r="B1" s="1" t="s">
        <v>86</v>
      </c>
    </row>
    <row r="2" spans="1:8" ht="15.75" x14ac:dyDescent="0.25">
      <c r="A2" s="16" t="s">
        <v>2</v>
      </c>
      <c r="B2" s="1" t="s">
        <v>3</v>
      </c>
    </row>
    <row r="6" spans="1:8" x14ac:dyDescent="0.25">
      <c r="B6" s="34">
        <v>44196</v>
      </c>
      <c r="C6" s="34">
        <v>44561</v>
      </c>
      <c r="D6" s="34">
        <v>44926</v>
      </c>
      <c r="E6" s="34">
        <v>45016</v>
      </c>
      <c r="F6" s="34">
        <v>45107</v>
      </c>
      <c r="G6" s="34">
        <v>45199</v>
      </c>
      <c r="H6" s="34">
        <v>45382</v>
      </c>
    </row>
    <row r="7" spans="1:8" x14ac:dyDescent="0.25">
      <c r="A7" t="s">
        <v>9</v>
      </c>
      <c r="B7">
        <v>2.7863708594680183</v>
      </c>
      <c r="C7">
        <v>-12.307089254238377</v>
      </c>
      <c r="D7">
        <v>0.5481146621359908</v>
      </c>
      <c r="E7">
        <v>-12.920044579796725</v>
      </c>
      <c r="F7">
        <v>9.0867637731513362</v>
      </c>
      <c r="G7">
        <v>8.4809227460044632</v>
      </c>
      <c r="H7">
        <v>-2.2558064779582736</v>
      </c>
    </row>
    <row r="8" spans="1:8" x14ac:dyDescent="0.25">
      <c r="A8" t="s">
        <v>10</v>
      </c>
      <c r="B8">
        <v>-6.2336613105391345</v>
      </c>
      <c r="C8">
        <v>-7.5126904023036598</v>
      </c>
      <c r="D8">
        <v>-1.2296978704054606</v>
      </c>
      <c r="E8">
        <v>-1.7194266992257641</v>
      </c>
      <c r="F8">
        <v>2.0379802465929782</v>
      </c>
      <c r="G8">
        <v>2.7183294921012289</v>
      </c>
      <c r="H8">
        <v>1.0627947957639117</v>
      </c>
    </row>
    <row r="9" spans="1:8" x14ac:dyDescent="0.25">
      <c r="A9" t="s">
        <v>11</v>
      </c>
      <c r="B9">
        <v>-8.6959865587831544</v>
      </c>
      <c r="C9">
        <v>-8.4714322732041634</v>
      </c>
      <c r="D9">
        <v>-1.0620264352891275</v>
      </c>
      <c r="E9">
        <v>1.1249898171526929</v>
      </c>
      <c r="F9">
        <v>0.20253705518782594</v>
      </c>
      <c r="G9">
        <v>1.6457261791786173</v>
      </c>
      <c r="H9">
        <v>2.533289197549589</v>
      </c>
    </row>
    <row r="10" spans="1:8" x14ac:dyDescent="0.25">
      <c r="A10" t="s">
        <v>12</v>
      </c>
      <c r="B10">
        <v>-10.260898149516139</v>
      </c>
      <c r="C10">
        <v>-5.4664157686161827</v>
      </c>
      <c r="D10">
        <v>7.5791909047301279E-2</v>
      </c>
      <c r="E10">
        <v>3.600351875968689</v>
      </c>
      <c r="F10">
        <v>-0.34605925775552232</v>
      </c>
      <c r="G10">
        <v>0.44331454183593899</v>
      </c>
      <c r="H10">
        <v>3.1847119894717433</v>
      </c>
    </row>
    <row r="11" spans="1:8" x14ac:dyDescent="0.25">
      <c r="A11" t="s">
        <v>13</v>
      </c>
      <c r="B11">
        <v>-12.321765660257777</v>
      </c>
      <c r="C11">
        <v>-4.0253401453783466</v>
      </c>
      <c r="D11">
        <v>2.006696920514992</v>
      </c>
      <c r="E11">
        <v>7.0151213644383326</v>
      </c>
      <c r="F11">
        <v>-0.45450948736411323</v>
      </c>
      <c r="G11">
        <v>-0.63512640479311311</v>
      </c>
      <c r="H11">
        <v>5.7733729960457731</v>
      </c>
    </row>
    <row r="12" spans="1:8" x14ac:dyDescent="0.25">
      <c r="A12" t="s">
        <v>14</v>
      </c>
      <c r="B12">
        <v>-16.774398174876499</v>
      </c>
      <c r="C12">
        <v>1.6698414729001947</v>
      </c>
      <c r="D12">
        <v>3.8074257520290713</v>
      </c>
      <c r="E12">
        <v>11.402128614052891</v>
      </c>
      <c r="F12">
        <v>0.51534828969302526</v>
      </c>
      <c r="G12">
        <v>-1.9730679293097262</v>
      </c>
      <c r="H12">
        <v>8.1155783644867192</v>
      </c>
    </row>
    <row r="13" spans="1:8" x14ac:dyDescent="0.25">
      <c r="A13" t="s">
        <v>15</v>
      </c>
      <c r="B13">
        <v>-19.95635597652716</v>
      </c>
      <c r="C13">
        <v>6.0967661732364773</v>
      </c>
      <c r="D13">
        <v>13.335074796235697</v>
      </c>
      <c r="E13">
        <v>27.261785811824886</v>
      </c>
      <c r="F13">
        <v>-1.9029240435957364</v>
      </c>
      <c r="G13">
        <v>-3.7253720380026305</v>
      </c>
      <c r="H13">
        <v>22.580705571039132</v>
      </c>
    </row>
    <row r="14" spans="1:8" x14ac:dyDescent="0.25">
      <c r="H14">
        <v>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D0C46-8CC4-4ECC-9A8E-9DB3BCB00F66}">
  <dimension ref="A1:F91"/>
  <sheetViews>
    <sheetView workbookViewId="0">
      <selection activeCell="F36" sqref="F36"/>
    </sheetView>
  </sheetViews>
  <sheetFormatPr baseColWidth="10" defaultColWidth="9.140625" defaultRowHeight="15" x14ac:dyDescent="0.25"/>
  <sheetData>
    <row r="1" spans="1:6" ht="15.75" x14ac:dyDescent="0.25">
      <c r="A1" s="16" t="s">
        <v>0</v>
      </c>
      <c r="B1" s="1" t="s">
        <v>87</v>
      </c>
    </row>
    <row r="2" spans="1:6" ht="15.75" x14ac:dyDescent="0.25">
      <c r="A2" s="16" t="s">
        <v>2</v>
      </c>
      <c r="B2" s="1" t="s">
        <v>3</v>
      </c>
    </row>
    <row r="8" spans="1:6" x14ac:dyDescent="0.25">
      <c r="A8" t="s">
        <v>75</v>
      </c>
      <c r="B8" t="s">
        <v>6</v>
      </c>
      <c r="C8" t="s">
        <v>4</v>
      </c>
      <c r="D8" t="s">
        <v>5</v>
      </c>
      <c r="E8" t="s">
        <v>88</v>
      </c>
    </row>
    <row r="9" spans="1:6" x14ac:dyDescent="0.25">
      <c r="A9">
        <v>18</v>
      </c>
      <c r="B9">
        <v>0.48898696999999997</v>
      </c>
      <c r="C9">
        <v>0.16868035999999997</v>
      </c>
      <c r="D9">
        <v>0.88221726</v>
      </c>
      <c r="F9">
        <v>0</v>
      </c>
    </row>
    <row r="10" spans="1:6" x14ac:dyDescent="0.25">
      <c r="A10">
        <v>19</v>
      </c>
      <c r="B10">
        <v>19.304546719999998</v>
      </c>
      <c r="C10">
        <v>3.6125032699999999</v>
      </c>
      <c r="D10">
        <v>9.7880473100000014</v>
      </c>
      <c r="E10">
        <v>3.7940000000000001E-3</v>
      </c>
    </row>
    <row r="11" spans="1:6" x14ac:dyDescent="0.25">
      <c r="A11">
        <v>20</v>
      </c>
      <c r="B11">
        <v>57.690285709999998</v>
      </c>
      <c r="C11">
        <v>16.322712840000001</v>
      </c>
      <c r="D11">
        <v>34.997551719999997</v>
      </c>
      <c r="E11">
        <v>2.8437900000000002E-2</v>
      </c>
    </row>
    <row r="12" spans="1:6" x14ac:dyDescent="0.25">
      <c r="A12">
        <v>21</v>
      </c>
      <c r="B12">
        <v>103.16359411000001</v>
      </c>
      <c r="C12">
        <v>55.500592590000004</v>
      </c>
      <c r="D12">
        <v>79.525533609999997</v>
      </c>
      <c r="E12">
        <v>6.1723759999999898E-2</v>
      </c>
    </row>
    <row r="13" spans="1:6" x14ac:dyDescent="0.25">
      <c r="A13">
        <v>22</v>
      </c>
      <c r="B13">
        <v>153.41587106999998</v>
      </c>
      <c r="C13">
        <v>117.71209401999999</v>
      </c>
      <c r="D13">
        <v>116.67938140999999</v>
      </c>
      <c r="E13">
        <v>0.20223641000000001</v>
      </c>
    </row>
    <row r="14" spans="1:6" x14ac:dyDescent="0.25">
      <c r="A14">
        <v>23</v>
      </c>
      <c r="B14">
        <v>212.08362006999999</v>
      </c>
      <c r="C14">
        <v>184.60168512999999</v>
      </c>
      <c r="D14">
        <v>172.55784162</v>
      </c>
      <c r="E14">
        <v>0.40030053999999998</v>
      </c>
    </row>
    <row r="15" spans="1:6" x14ac:dyDescent="0.25">
      <c r="A15">
        <v>24</v>
      </c>
      <c r="B15">
        <v>274.49850586000002</v>
      </c>
      <c r="C15">
        <v>288.30172088</v>
      </c>
      <c r="D15">
        <v>209.83411571000002</v>
      </c>
      <c r="E15">
        <v>0.60715546999999992</v>
      </c>
    </row>
    <row r="16" spans="1:6" x14ac:dyDescent="0.25">
      <c r="A16">
        <v>25</v>
      </c>
      <c r="B16">
        <v>342.93356052999997</v>
      </c>
      <c r="C16">
        <v>395.92730929999999</v>
      </c>
      <c r="D16">
        <v>239.25626831</v>
      </c>
      <c r="E16">
        <v>0.70657829000000005</v>
      </c>
    </row>
    <row r="17" spans="1:5" x14ac:dyDescent="0.25">
      <c r="A17">
        <v>26</v>
      </c>
      <c r="B17">
        <v>410.81421691000003</v>
      </c>
      <c r="C17">
        <v>452.75450989000001</v>
      </c>
      <c r="D17">
        <v>314.82419686999998</v>
      </c>
      <c r="E17">
        <v>1.4617470400000001</v>
      </c>
    </row>
    <row r="18" spans="1:5" x14ac:dyDescent="0.25">
      <c r="A18">
        <v>27</v>
      </c>
      <c r="B18">
        <v>514.64412731000004</v>
      </c>
      <c r="C18">
        <v>554.76823351999997</v>
      </c>
      <c r="D18">
        <v>338.94687295</v>
      </c>
      <c r="E18">
        <v>2.0838532999999999</v>
      </c>
    </row>
    <row r="19" spans="1:5" x14ac:dyDescent="0.25">
      <c r="A19">
        <v>28</v>
      </c>
      <c r="B19">
        <v>616.38545022000005</v>
      </c>
      <c r="C19">
        <v>687.49953209</v>
      </c>
      <c r="D19">
        <v>402.67930031000003</v>
      </c>
      <c r="E19">
        <v>2.8191107099999999</v>
      </c>
    </row>
    <row r="20" spans="1:5" x14ac:dyDescent="0.25">
      <c r="A20">
        <v>29</v>
      </c>
      <c r="B20">
        <v>690.42296496000006</v>
      </c>
      <c r="C20">
        <v>819.83893904999991</v>
      </c>
      <c r="D20">
        <v>436.23004493999997</v>
      </c>
      <c r="E20">
        <v>3.0597822900000002</v>
      </c>
    </row>
    <row r="21" spans="1:5" x14ac:dyDescent="0.25">
      <c r="A21">
        <v>30</v>
      </c>
      <c r="B21">
        <v>776.89569086000006</v>
      </c>
      <c r="C21">
        <v>910.01354641</v>
      </c>
      <c r="D21">
        <v>470.77679933999997</v>
      </c>
      <c r="E21">
        <v>3.7867697499999999</v>
      </c>
    </row>
    <row r="22" spans="1:5" x14ac:dyDescent="0.25">
      <c r="A22">
        <v>31</v>
      </c>
      <c r="B22">
        <v>907.72625015999995</v>
      </c>
      <c r="C22">
        <v>1100.00234022</v>
      </c>
      <c r="D22">
        <v>497.20513706999998</v>
      </c>
      <c r="E22">
        <v>3.88865134</v>
      </c>
    </row>
    <row r="23" spans="1:5" x14ac:dyDescent="0.25">
      <c r="A23">
        <v>32</v>
      </c>
      <c r="B23">
        <v>991.86047566999991</v>
      </c>
      <c r="C23">
        <v>1297.40175112</v>
      </c>
      <c r="D23">
        <v>425.05745473000002</v>
      </c>
      <c r="E23">
        <v>4.4987470999999992</v>
      </c>
    </row>
    <row r="24" spans="1:5" x14ac:dyDescent="0.25">
      <c r="A24">
        <v>33</v>
      </c>
      <c r="B24">
        <v>1086.3807379699999</v>
      </c>
      <c r="C24">
        <v>1375.60493243</v>
      </c>
      <c r="D24">
        <v>466.9941824</v>
      </c>
      <c r="E24">
        <v>5.1211539999999998</v>
      </c>
    </row>
    <row r="25" spans="1:5" x14ac:dyDescent="0.25">
      <c r="A25">
        <v>34</v>
      </c>
      <c r="B25">
        <v>1242.7296464000001</v>
      </c>
      <c r="C25">
        <v>1534.4075190199999</v>
      </c>
      <c r="D25">
        <v>493.51619711000001</v>
      </c>
      <c r="E25">
        <v>6.1886402900000004</v>
      </c>
    </row>
    <row r="26" spans="1:5" x14ac:dyDescent="0.25">
      <c r="A26">
        <v>35</v>
      </c>
      <c r="B26">
        <v>1347.62726868</v>
      </c>
      <c r="C26">
        <v>1652.2526773699999</v>
      </c>
      <c r="D26">
        <v>410.70943791000002</v>
      </c>
      <c r="E26">
        <v>7.7355185300000002</v>
      </c>
    </row>
    <row r="27" spans="1:5" x14ac:dyDescent="0.25">
      <c r="A27">
        <v>36</v>
      </c>
      <c r="B27">
        <v>1406.9872646600002</v>
      </c>
      <c r="C27">
        <v>1805.5731880799999</v>
      </c>
      <c r="D27">
        <v>462.15573164</v>
      </c>
      <c r="E27">
        <v>7.1001443200000001</v>
      </c>
    </row>
    <row r="28" spans="1:5" x14ac:dyDescent="0.25">
      <c r="A28">
        <v>37</v>
      </c>
      <c r="B28">
        <v>1432.8548172599999</v>
      </c>
      <c r="C28">
        <v>1775.8829572300001</v>
      </c>
      <c r="D28">
        <v>404.71925741000001</v>
      </c>
      <c r="E28">
        <v>9.9831079799999998</v>
      </c>
    </row>
    <row r="29" spans="1:5" x14ac:dyDescent="0.25">
      <c r="A29">
        <v>38</v>
      </c>
      <c r="B29">
        <v>1561.8634136199998</v>
      </c>
      <c r="C29">
        <v>1867.7120891500001</v>
      </c>
      <c r="D29">
        <v>454.19995119999999</v>
      </c>
      <c r="E29">
        <v>9.0078659400000003</v>
      </c>
    </row>
    <row r="30" spans="1:5" x14ac:dyDescent="0.25">
      <c r="A30">
        <v>39</v>
      </c>
      <c r="B30">
        <v>1584.9333207100001</v>
      </c>
      <c r="C30">
        <v>1886.8350214100001</v>
      </c>
      <c r="D30">
        <v>445.98644811000003</v>
      </c>
      <c r="E30">
        <v>12.21057995</v>
      </c>
    </row>
    <row r="31" spans="1:5" x14ac:dyDescent="0.25">
      <c r="A31">
        <v>40</v>
      </c>
      <c r="B31">
        <v>1638.7933173399999</v>
      </c>
      <c r="C31">
        <v>1999.56916241</v>
      </c>
      <c r="D31">
        <v>375.03713149999999</v>
      </c>
      <c r="E31">
        <v>12.358505150000001</v>
      </c>
    </row>
    <row r="32" spans="1:5" x14ac:dyDescent="0.25">
      <c r="A32">
        <v>41</v>
      </c>
      <c r="B32">
        <v>1702.0980737899999</v>
      </c>
      <c r="C32">
        <v>1984.0132938199999</v>
      </c>
      <c r="D32">
        <v>352.32875247999999</v>
      </c>
      <c r="E32">
        <v>13.97777775</v>
      </c>
    </row>
    <row r="33" spans="1:5" x14ac:dyDescent="0.25">
      <c r="A33">
        <v>42</v>
      </c>
      <c r="B33">
        <v>1716.4491088</v>
      </c>
      <c r="C33">
        <v>1979.2033908399999</v>
      </c>
      <c r="D33">
        <v>379.75324038000002</v>
      </c>
      <c r="E33">
        <v>17.101077710000002</v>
      </c>
    </row>
    <row r="34" spans="1:5" x14ac:dyDescent="0.25">
      <c r="A34">
        <v>43</v>
      </c>
      <c r="B34">
        <v>1720.4933696400001</v>
      </c>
      <c r="C34">
        <v>1950.4547970399999</v>
      </c>
      <c r="D34">
        <v>437.50079936999998</v>
      </c>
      <c r="E34">
        <v>19.271212010000003</v>
      </c>
    </row>
    <row r="35" spans="1:5" x14ac:dyDescent="0.25">
      <c r="A35">
        <v>44</v>
      </c>
      <c r="B35">
        <v>1772.7903840699998</v>
      </c>
      <c r="C35">
        <v>1916.0167189599999</v>
      </c>
      <c r="D35">
        <v>331.30657554000004</v>
      </c>
      <c r="E35">
        <v>21.874369949999998</v>
      </c>
    </row>
    <row r="36" spans="1:5" x14ac:dyDescent="0.25">
      <c r="A36">
        <v>45</v>
      </c>
      <c r="B36">
        <v>1795.37407745</v>
      </c>
      <c r="C36">
        <v>1992.13286257</v>
      </c>
      <c r="D36">
        <v>367.46403189</v>
      </c>
      <c r="E36">
        <v>21.543598530000001</v>
      </c>
    </row>
    <row r="37" spans="1:5" x14ac:dyDescent="0.25">
      <c r="A37">
        <v>46</v>
      </c>
      <c r="B37">
        <v>1797.5056757</v>
      </c>
      <c r="C37">
        <v>1937.51617631</v>
      </c>
      <c r="D37">
        <v>404.10165924</v>
      </c>
      <c r="E37">
        <v>24.27796798</v>
      </c>
    </row>
    <row r="38" spans="1:5" x14ac:dyDescent="0.25">
      <c r="A38">
        <v>47</v>
      </c>
      <c r="B38">
        <v>1767.50988254</v>
      </c>
      <c r="C38">
        <v>1913.4456516099999</v>
      </c>
      <c r="D38">
        <v>307.56679137000003</v>
      </c>
      <c r="E38">
        <v>24.079013510000003</v>
      </c>
    </row>
    <row r="39" spans="1:5" x14ac:dyDescent="0.25">
      <c r="A39">
        <v>48</v>
      </c>
      <c r="B39">
        <v>1814.73487282</v>
      </c>
      <c r="C39">
        <v>1878.31276007</v>
      </c>
      <c r="D39">
        <v>337.02881063999996</v>
      </c>
      <c r="E39">
        <v>30.477599559999998</v>
      </c>
    </row>
    <row r="40" spans="1:5" x14ac:dyDescent="0.25">
      <c r="A40">
        <v>49</v>
      </c>
      <c r="B40">
        <v>1898.2487601300002</v>
      </c>
      <c r="C40">
        <v>1953.9320514600001</v>
      </c>
      <c r="D40">
        <v>388.26405118999998</v>
      </c>
      <c r="E40">
        <v>27.070715379999999</v>
      </c>
    </row>
    <row r="41" spans="1:5" x14ac:dyDescent="0.25">
      <c r="A41">
        <v>50</v>
      </c>
      <c r="B41">
        <v>1927.0088995999999</v>
      </c>
      <c r="C41">
        <v>1987.2095709600001</v>
      </c>
      <c r="D41">
        <v>392.90644026999996</v>
      </c>
      <c r="E41">
        <v>34.040911350000002</v>
      </c>
    </row>
    <row r="42" spans="1:5" x14ac:dyDescent="0.25">
      <c r="A42">
        <v>51</v>
      </c>
      <c r="B42">
        <v>1936.7636469700001</v>
      </c>
      <c r="C42">
        <v>2005.78688919</v>
      </c>
      <c r="D42">
        <v>383.11524417000004</v>
      </c>
      <c r="E42">
        <v>35.526629240000005</v>
      </c>
    </row>
    <row r="43" spans="1:5" x14ac:dyDescent="0.25">
      <c r="A43">
        <v>52</v>
      </c>
      <c r="B43">
        <v>2044.4066452500001</v>
      </c>
      <c r="C43">
        <v>1956.0536098</v>
      </c>
      <c r="D43">
        <v>416.47352783999997</v>
      </c>
      <c r="E43">
        <v>38.184028700000006</v>
      </c>
    </row>
    <row r="44" spans="1:5" x14ac:dyDescent="0.25">
      <c r="A44">
        <v>53</v>
      </c>
      <c r="B44">
        <v>1983.35704257</v>
      </c>
      <c r="C44">
        <v>2019.52246814</v>
      </c>
      <c r="D44">
        <v>297.03497733999995</v>
      </c>
      <c r="E44">
        <v>39.34442533</v>
      </c>
    </row>
    <row r="45" spans="1:5" x14ac:dyDescent="0.25">
      <c r="A45">
        <v>54</v>
      </c>
      <c r="B45">
        <v>1972.3821261199998</v>
      </c>
      <c r="C45">
        <v>1933.1349355299999</v>
      </c>
      <c r="D45">
        <v>352.77559604999999</v>
      </c>
      <c r="E45">
        <v>40.002616930000002</v>
      </c>
    </row>
    <row r="46" spans="1:5" x14ac:dyDescent="0.25">
      <c r="A46">
        <v>55</v>
      </c>
      <c r="B46">
        <v>1947.1346359200002</v>
      </c>
      <c r="C46">
        <v>2013.0323813699999</v>
      </c>
      <c r="D46">
        <v>320.98450767000003</v>
      </c>
      <c r="E46">
        <v>38.522673159999997</v>
      </c>
    </row>
    <row r="47" spans="1:5" x14ac:dyDescent="0.25">
      <c r="A47">
        <v>56</v>
      </c>
      <c r="B47">
        <v>1858.0490534</v>
      </c>
      <c r="C47">
        <v>1804.60156177</v>
      </c>
      <c r="D47">
        <v>375.83528024000003</v>
      </c>
      <c r="E47">
        <v>43.514200130000006</v>
      </c>
    </row>
    <row r="48" spans="1:5" x14ac:dyDescent="0.25">
      <c r="A48">
        <v>57</v>
      </c>
      <c r="B48">
        <v>1728.0063258399998</v>
      </c>
      <c r="C48">
        <v>1749.0163897699999</v>
      </c>
      <c r="D48">
        <v>256.30084906000002</v>
      </c>
      <c r="E48">
        <v>40.210519220000002</v>
      </c>
    </row>
    <row r="49" spans="1:5" x14ac:dyDescent="0.25">
      <c r="A49">
        <v>58</v>
      </c>
      <c r="B49">
        <v>1728.9782810199999</v>
      </c>
      <c r="C49">
        <v>1713.22450643</v>
      </c>
      <c r="D49">
        <v>236.31226430999999</v>
      </c>
      <c r="E49">
        <v>37.971461979999994</v>
      </c>
    </row>
    <row r="50" spans="1:5" x14ac:dyDescent="0.25">
      <c r="A50">
        <v>59</v>
      </c>
      <c r="B50">
        <v>1596.0776618299999</v>
      </c>
      <c r="C50">
        <v>1594.2698719</v>
      </c>
      <c r="D50">
        <v>244.77190046999999</v>
      </c>
      <c r="E50">
        <v>35.763442140000002</v>
      </c>
    </row>
    <row r="51" spans="1:5" x14ac:dyDescent="0.25">
      <c r="A51">
        <v>60</v>
      </c>
      <c r="B51">
        <v>1597.8228512400001</v>
      </c>
      <c r="C51">
        <v>1526.41149335</v>
      </c>
      <c r="D51">
        <v>205.32484982</v>
      </c>
      <c r="E51">
        <v>37.736125729999998</v>
      </c>
    </row>
    <row r="52" spans="1:5" x14ac:dyDescent="0.25">
      <c r="A52">
        <v>61</v>
      </c>
      <c r="B52">
        <v>1488.04103633</v>
      </c>
      <c r="C52">
        <v>1433.7618249700001</v>
      </c>
      <c r="D52">
        <v>245.24382377000001</v>
      </c>
      <c r="E52">
        <v>33.50000971</v>
      </c>
    </row>
    <row r="53" spans="1:5" x14ac:dyDescent="0.25">
      <c r="A53">
        <v>62</v>
      </c>
      <c r="B53">
        <v>1381.1515703099999</v>
      </c>
      <c r="C53">
        <v>1346.1430133399999</v>
      </c>
      <c r="D53">
        <v>185.2243296</v>
      </c>
      <c r="E53">
        <v>31.659966710000003</v>
      </c>
    </row>
    <row r="54" spans="1:5" x14ac:dyDescent="0.25">
      <c r="A54">
        <v>63</v>
      </c>
      <c r="B54">
        <v>1289.40189246</v>
      </c>
      <c r="C54">
        <v>1230.1771778900002</v>
      </c>
      <c r="D54">
        <v>175.7748364</v>
      </c>
      <c r="E54">
        <v>28.763428600000001</v>
      </c>
    </row>
    <row r="55" spans="1:5" x14ac:dyDescent="0.25">
      <c r="A55">
        <v>64</v>
      </c>
      <c r="B55">
        <v>1190.21024506</v>
      </c>
      <c r="C55">
        <v>1154.2249579700001</v>
      </c>
      <c r="D55">
        <v>202.08850049</v>
      </c>
      <c r="E55">
        <v>25.653477350000003</v>
      </c>
    </row>
    <row r="56" spans="1:5" x14ac:dyDescent="0.25">
      <c r="A56">
        <v>65</v>
      </c>
      <c r="B56">
        <v>1272.5310093000001</v>
      </c>
      <c r="C56">
        <v>1123.0044808599998</v>
      </c>
      <c r="D56">
        <v>158.94120162000002</v>
      </c>
      <c r="E56">
        <v>22.595305249999999</v>
      </c>
    </row>
    <row r="57" spans="1:5" x14ac:dyDescent="0.25">
      <c r="A57">
        <v>66</v>
      </c>
      <c r="B57">
        <v>1085.9365166700002</v>
      </c>
      <c r="C57">
        <v>1037.0471840499999</v>
      </c>
      <c r="D57">
        <v>157.56930675000001</v>
      </c>
      <c r="E57">
        <v>19.692370920000002</v>
      </c>
    </row>
    <row r="58" spans="1:5" x14ac:dyDescent="0.25">
      <c r="A58">
        <v>67</v>
      </c>
      <c r="B58">
        <v>991.62096458000008</v>
      </c>
      <c r="C58">
        <v>865.47868814999993</v>
      </c>
      <c r="D58">
        <v>157.64454050999998</v>
      </c>
      <c r="E58">
        <v>17.367023750000001</v>
      </c>
    </row>
    <row r="59" spans="1:5" x14ac:dyDescent="0.25">
      <c r="A59">
        <v>68</v>
      </c>
      <c r="B59">
        <v>1015.01258816</v>
      </c>
      <c r="C59">
        <v>802.90075437999997</v>
      </c>
      <c r="D59">
        <v>105.37279742</v>
      </c>
      <c r="E59">
        <v>16.576302779999999</v>
      </c>
    </row>
    <row r="60" spans="1:5" x14ac:dyDescent="0.25">
      <c r="A60">
        <v>69</v>
      </c>
      <c r="B60">
        <v>907.18354170999999</v>
      </c>
      <c r="C60">
        <v>842.79707938000001</v>
      </c>
      <c r="D60">
        <v>120.23675858</v>
      </c>
      <c r="E60">
        <v>13.50990818</v>
      </c>
    </row>
    <row r="61" spans="1:5" x14ac:dyDescent="0.25">
      <c r="A61">
        <v>70</v>
      </c>
      <c r="B61">
        <v>826.61824176999994</v>
      </c>
      <c r="C61">
        <v>629.93295937000005</v>
      </c>
      <c r="D61">
        <v>163.42491964999999</v>
      </c>
      <c r="E61">
        <v>13.148549390000001</v>
      </c>
    </row>
    <row r="62" spans="1:5" x14ac:dyDescent="0.25">
      <c r="A62">
        <v>71</v>
      </c>
      <c r="B62">
        <v>737.24139249999996</v>
      </c>
      <c r="C62">
        <v>550.7838450700001</v>
      </c>
      <c r="D62">
        <v>96.472081889999998</v>
      </c>
      <c r="E62">
        <v>9.2838269199999992</v>
      </c>
    </row>
    <row r="63" spans="1:5" x14ac:dyDescent="0.25">
      <c r="A63">
        <v>72</v>
      </c>
      <c r="B63">
        <v>689.32336808000002</v>
      </c>
      <c r="C63">
        <v>497.91142429000001</v>
      </c>
      <c r="D63">
        <v>105.27427360999999</v>
      </c>
      <c r="E63">
        <v>7.87446483</v>
      </c>
    </row>
    <row r="64" spans="1:5" x14ac:dyDescent="0.25">
      <c r="A64">
        <v>73</v>
      </c>
      <c r="B64">
        <v>646.28361324000002</v>
      </c>
      <c r="C64">
        <v>436.11068779999999</v>
      </c>
      <c r="D64">
        <v>91.334564110000002</v>
      </c>
      <c r="E64">
        <v>8.2539920900000006</v>
      </c>
    </row>
    <row r="65" spans="1:5" x14ac:dyDescent="0.25">
      <c r="A65">
        <v>74</v>
      </c>
      <c r="B65">
        <v>604.47446434000005</v>
      </c>
      <c r="C65">
        <v>365.84117630999998</v>
      </c>
      <c r="D65">
        <v>73.205922689999994</v>
      </c>
      <c r="E65">
        <v>6.6665233399999995</v>
      </c>
    </row>
    <row r="66" spans="1:5" x14ac:dyDescent="0.25">
      <c r="A66">
        <v>75</v>
      </c>
      <c r="B66">
        <v>542.94946464999998</v>
      </c>
      <c r="C66">
        <v>321.27197338999997</v>
      </c>
      <c r="D66">
        <v>66.136720960000005</v>
      </c>
      <c r="E66">
        <v>6.2604266600000003</v>
      </c>
    </row>
    <row r="67" spans="1:5" x14ac:dyDescent="0.25">
      <c r="A67">
        <v>76</v>
      </c>
      <c r="B67">
        <v>500.30173413</v>
      </c>
      <c r="C67">
        <v>310.20262356000001</v>
      </c>
      <c r="D67">
        <v>76.775597200000007</v>
      </c>
      <c r="E67">
        <v>6.8179405900000001</v>
      </c>
    </row>
    <row r="68" spans="1:5" x14ac:dyDescent="0.25">
      <c r="A68">
        <v>77</v>
      </c>
      <c r="B68">
        <v>466.19702563999999</v>
      </c>
      <c r="C68">
        <v>254.33661257</v>
      </c>
      <c r="D68">
        <v>60.309630420000005</v>
      </c>
      <c r="E68">
        <v>5.5751052000000003</v>
      </c>
    </row>
    <row r="69" spans="1:5" x14ac:dyDescent="0.25">
      <c r="A69">
        <v>78</v>
      </c>
      <c r="B69">
        <v>450.08076247000002</v>
      </c>
      <c r="C69">
        <v>215.93154543</v>
      </c>
      <c r="D69">
        <v>55.724396799999994</v>
      </c>
      <c r="E69">
        <v>5.9452465999999999</v>
      </c>
    </row>
    <row r="70" spans="1:5" x14ac:dyDescent="0.25">
      <c r="A70">
        <v>79</v>
      </c>
      <c r="B70">
        <v>327.69510164999997</v>
      </c>
      <c r="C70">
        <v>123.18301885</v>
      </c>
      <c r="D70">
        <v>56.480459950000004</v>
      </c>
      <c r="E70">
        <v>4.4789202100000001</v>
      </c>
    </row>
    <row r="71" spans="1:5" x14ac:dyDescent="0.25">
      <c r="A71">
        <v>80</v>
      </c>
      <c r="B71">
        <v>316.26419579000003</v>
      </c>
      <c r="C71">
        <v>104.10790299999999</v>
      </c>
      <c r="D71">
        <v>67.170407769999997</v>
      </c>
      <c r="E71">
        <v>3.6831968500000003</v>
      </c>
    </row>
    <row r="72" spans="1:5" x14ac:dyDescent="0.25">
      <c r="A72">
        <v>81</v>
      </c>
      <c r="B72">
        <v>239.22989440000001</v>
      </c>
      <c r="C72">
        <v>72.066943030000004</v>
      </c>
      <c r="D72">
        <v>44.095892240000005</v>
      </c>
      <c r="E72">
        <v>3.0631765299999998</v>
      </c>
    </row>
    <row r="73" spans="1:5" x14ac:dyDescent="0.25">
      <c r="A73">
        <v>82</v>
      </c>
      <c r="B73">
        <v>182.92061788999999</v>
      </c>
      <c r="C73">
        <v>65.0278749</v>
      </c>
      <c r="D73">
        <v>34.257280850000001</v>
      </c>
      <c r="E73">
        <v>2.48563635</v>
      </c>
    </row>
    <row r="74" spans="1:5" x14ac:dyDescent="0.25">
      <c r="A74">
        <v>83</v>
      </c>
      <c r="B74">
        <v>132.35924298999998</v>
      </c>
      <c r="C74">
        <v>38.866356250000003</v>
      </c>
      <c r="D74">
        <v>17.29318859</v>
      </c>
      <c r="E74">
        <v>1.4445855700000001</v>
      </c>
    </row>
    <row r="75" spans="1:5" x14ac:dyDescent="0.25">
      <c r="A75">
        <v>84</v>
      </c>
      <c r="B75">
        <v>111.08500089</v>
      </c>
      <c r="C75">
        <v>44.61579725</v>
      </c>
      <c r="D75">
        <v>27.935186469999998</v>
      </c>
      <c r="E75">
        <v>1.07773527</v>
      </c>
    </row>
    <row r="76" spans="1:5" x14ac:dyDescent="0.25">
      <c r="A76">
        <v>85</v>
      </c>
      <c r="B76">
        <v>72.03785499</v>
      </c>
      <c r="C76">
        <v>15.64455983</v>
      </c>
      <c r="D76">
        <v>20.632644379999999</v>
      </c>
      <c r="E76">
        <v>1.1482755</v>
      </c>
    </row>
    <row r="77" spans="1:5" x14ac:dyDescent="0.25">
      <c r="A77">
        <v>86</v>
      </c>
      <c r="B77">
        <v>66.340912930000002</v>
      </c>
      <c r="C77">
        <v>11.35988573</v>
      </c>
      <c r="D77">
        <v>12.122545089999999</v>
      </c>
      <c r="E77">
        <v>0.87513268</v>
      </c>
    </row>
    <row r="78" spans="1:5" x14ac:dyDescent="0.25">
      <c r="A78">
        <v>87</v>
      </c>
      <c r="B78">
        <v>36.04118132</v>
      </c>
      <c r="C78">
        <v>8.3692495999999998</v>
      </c>
      <c r="D78">
        <v>4.3045232999999996</v>
      </c>
      <c r="E78">
        <v>0.68015587</v>
      </c>
    </row>
    <row r="79" spans="1:5" x14ac:dyDescent="0.25">
      <c r="A79">
        <v>88</v>
      </c>
      <c r="B79">
        <v>43.232239920000005</v>
      </c>
      <c r="C79">
        <v>9.1080639399999992</v>
      </c>
      <c r="D79">
        <v>4.1954473800000001</v>
      </c>
      <c r="E79">
        <v>0.43586820000000004</v>
      </c>
    </row>
    <row r="80" spans="1:5" x14ac:dyDescent="0.25">
      <c r="A80">
        <v>89</v>
      </c>
      <c r="B80">
        <v>21.456921850000001</v>
      </c>
      <c r="C80">
        <v>2.9213195399999998</v>
      </c>
      <c r="D80">
        <v>16.312712130000001</v>
      </c>
      <c r="E80">
        <v>0.19288812999999999</v>
      </c>
    </row>
    <row r="81" spans="1:5" x14ac:dyDescent="0.25">
      <c r="A81">
        <v>90</v>
      </c>
      <c r="B81">
        <v>10.7858956</v>
      </c>
      <c r="C81">
        <v>0.63965386000000002</v>
      </c>
      <c r="D81">
        <v>6.0873975800000002</v>
      </c>
      <c r="E81">
        <v>0.27496358000000004</v>
      </c>
    </row>
    <row r="82" spans="1:5" x14ac:dyDescent="0.25">
      <c r="A82">
        <v>91</v>
      </c>
      <c r="B82">
        <v>17.542731320000001</v>
      </c>
      <c r="C82">
        <v>2.3117570600000001</v>
      </c>
      <c r="D82">
        <v>2.7016555899999997</v>
      </c>
      <c r="E82">
        <v>0.17042814000000001</v>
      </c>
    </row>
    <row r="83" spans="1:5" x14ac:dyDescent="0.25">
      <c r="A83">
        <v>92</v>
      </c>
      <c r="B83">
        <v>6.8570441100000004</v>
      </c>
      <c r="C83">
        <v>1.21835819</v>
      </c>
      <c r="D83">
        <v>9.1050946499999998</v>
      </c>
      <c r="E83">
        <v>0.24154074</v>
      </c>
    </row>
    <row r="84" spans="1:5" x14ac:dyDescent="0.25">
      <c r="A84">
        <v>93</v>
      </c>
      <c r="B84">
        <v>7.05370981</v>
      </c>
      <c r="C84">
        <v>1.4589676299999998</v>
      </c>
      <c r="D84">
        <v>6.6032268200000006</v>
      </c>
      <c r="E84">
        <v>5.9493980000000002E-2</v>
      </c>
    </row>
    <row r="85" spans="1:5" x14ac:dyDescent="0.25">
      <c r="A85">
        <v>94</v>
      </c>
      <c r="B85">
        <v>8.4617946800000006</v>
      </c>
      <c r="C85">
        <v>0.37109358999999897</v>
      </c>
      <c r="D85">
        <v>3.92385363</v>
      </c>
      <c r="E85">
        <v>3.7691989999999995E-2</v>
      </c>
    </row>
    <row r="86" spans="1:5" x14ac:dyDescent="0.25">
      <c r="A86">
        <v>95</v>
      </c>
      <c r="B86">
        <v>4.2536309000000001</v>
      </c>
      <c r="C86">
        <v>0.56060608999999995</v>
      </c>
      <c r="D86">
        <v>0.56271095999999998</v>
      </c>
      <c r="E86">
        <v>1.3977160000000001E-2</v>
      </c>
    </row>
    <row r="87" spans="1:5" x14ac:dyDescent="0.25">
      <c r="A87">
        <v>96</v>
      </c>
      <c r="B87">
        <v>0.85541827000000004</v>
      </c>
      <c r="C87">
        <v>0.27141285999999998</v>
      </c>
      <c r="D87">
        <v>0.35</v>
      </c>
      <c r="E87">
        <v>1.3751319999999999E-2</v>
      </c>
    </row>
    <row r="88" spans="1:5" x14ac:dyDescent="0.25">
      <c r="A88">
        <v>97</v>
      </c>
      <c r="B88">
        <v>0.60536425999999999</v>
      </c>
      <c r="C88">
        <v>3.2717600000000003E-3</v>
      </c>
      <c r="D88">
        <v>2.9855900000000002E-3</v>
      </c>
      <c r="E88">
        <v>7.995470000000001E-3</v>
      </c>
    </row>
    <row r="89" spans="1:5" x14ac:dyDescent="0.25">
      <c r="A89">
        <v>98</v>
      </c>
      <c r="B89">
        <v>0.20047526000000002</v>
      </c>
      <c r="C89">
        <v>0.29992279999999999</v>
      </c>
      <c r="D89">
        <v>0.7</v>
      </c>
      <c r="E89">
        <v>3.6092600000000004E-3</v>
      </c>
    </row>
    <row r="90" spans="1:5" x14ac:dyDescent="0.25">
      <c r="A90">
        <v>99</v>
      </c>
      <c r="B90">
        <v>0.16514893999999999</v>
      </c>
      <c r="C90">
        <v>0.19623773999999999</v>
      </c>
      <c r="D90">
        <v>0.3</v>
      </c>
      <c r="E90">
        <v>2.6328600000000003E-3</v>
      </c>
    </row>
    <row r="91" spans="1:5" x14ac:dyDescent="0.25">
      <c r="A91">
        <v>100</v>
      </c>
      <c r="B91">
        <v>0.36499308999999897</v>
      </c>
      <c r="C91">
        <v>7.1378910000000004E-2</v>
      </c>
      <c r="D91">
        <v>0</v>
      </c>
      <c r="E91">
        <v>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10A71-05A4-49A2-971C-98C8B8D37793}">
  <dimension ref="A1:T13"/>
  <sheetViews>
    <sheetView workbookViewId="0">
      <selection activeCell="F36" sqref="F36"/>
    </sheetView>
  </sheetViews>
  <sheetFormatPr baseColWidth="10" defaultColWidth="11.42578125" defaultRowHeight="12.75" x14ac:dyDescent="0.2"/>
  <cols>
    <col min="1" max="1" width="15.85546875" style="1" customWidth="1"/>
    <col min="2" max="16384" width="11.42578125" style="1"/>
  </cols>
  <sheetData>
    <row r="1" spans="1:20" ht="15.75" x14ac:dyDescent="0.25">
      <c r="A1" s="16" t="s">
        <v>0</v>
      </c>
      <c r="B1" s="1" t="s">
        <v>16</v>
      </c>
    </row>
    <row r="2" spans="1:20" ht="15.75" x14ac:dyDescent="0.25">
      <c r="A2" s="16" t="s">
        <v>2</v>
      </c>
      <c r="B2" s="1" t="s">
        <v>3</v>
      </c>
    </row>
    <row r="6" spans="1:20" x14ac:dyDescent="0.2">
      <c r="B6" s="38">
        <v>43830</v>
      </c>
      <c r="C6" s="38">
        <v>43921</v>
      </c>
      <c r="D6" s="38">
        <v>44012</v>
      </c>
      <c r="E6" s="38">
        <v>44101</v>
      </c>
      <c r="F6" s="38">
        <v>44196</v>
      </c>
      <c r="G6" s="38">
        <v>44286</v>
      </c>
      <c r="H6" s="38">
        <v>44377</v>
      </c>
      <c r="I6" s="38">
        <v>44469</v>
      </c>
      <c r="J6" s="38">
        <v>44561</v>
      </c>
      <c r="K6" s="38">
        <v>44651</v>
      </c>
      <c r="L6" s="38">
        <v>44742</v>
      </c>
      <c r="M6" s="38">
        <v>44834</v>
      </c>
      <c r="N6" s="38">
        <v>44926</v>
      </c>
      <c r="O6" s="38">
        <v>45016</v>
      </c>
      <c r="P6" s="38">
        <v>45107</v>
      </c>
      <c r="Q6" s="38">
        <v>45199</v>
      </c>
      <c r="R6" s="38">
        <v>45291</v>
      </c>
      <c r="S6" s="38">
        <v>45382</v>
      </c>
    </row>
    <row r="7" spans="1:20" x14ac:dyDescent="0.2">
      <c r="A7" s="1" t="s">
        <v>17</v>
      </c>
      <c r="B7" s="3">
        <v>153.54208887233668</v>
      </c>
      <c r="C7" s="3">
        <v>151.31237372512982</v>
      </c>
      <c r="D7" s="3">
        <v>145.19718809678935</v>
      </c>
      <c r="E7" s="3">
        <v>143.65958624196938</v>
      </c>
      <c r="F7" s="3">
        <v>140.12003000921308</v>
      </c>
      <c r="G7" s="3">
        <v>134.30943826683301</v>
      </c>
      <c r="H7" s="3">
        <v>130.19756082055929</v>
      </c>
      <c r="I7" s="3">
        <v>130.62356760546226</v>
      </c>
      <c r="J7" s="3">
        <v>128.14251478772212</v>
      </c>
      <c r="K7" s="3">
        <v>127.31250221730942</v>
      </c>
      <c r="L7" s="3">
        <v>123.61625896857001</v>
      </c>
      <c r="M7" s="3">
        <v>125.45422002108998</v>
      </c>
      <c r="N7" s="3">
        <v>126.24702372853</v>
      </c>
      <c r="O7" s="3">
        <v>128.13828904901999</v>
      </c>
      <c r="P7" s="3">
        <v>125.76570180729</v>
      </c>
      <c r="Q7" s="3">
        <f>127916900168/ 1000000000</f>
        <v>127.916900168</v>
      </c>
      <c r="R7" s="3">
        <v>130.6</v>
      </c>
      <c r="S7" s="3">
        <v>131.80000000000001</v>
      </c>
      <c r="T7" s="3"/>
    </row>
    <row r="8" spans="1:20" x14ac:dyDescent="0.2">
      <c r="A8" s="1" t="s">
        <v>18</v>
      </c>
      <c r="B8" s="3">
        <v>22.963428605022457</v>
      </c>
      <c r="C8" s="3">
        <v>19.421861137697899</v>
      </c>
      <c r="D8" s="3">
        <v>19.965988006356763</v>
      </c>
      <c r="E8" s="3">
        <v>19.076105275877481</v>
      </c>
      <c r="F8" s="3">
        <v>20.388462913968898</v>
      </c>
      <c r="G8" s="3">
        <v>18.92879900825718</v>
      </c>
      <c r="H8" s="3">
        <v>20.886665696320591</v>
      </c>
      <c r="I8" s="3">
        <v>21.668682635341149</v>
      </c>
      <c r="J8" s="3">
        <v>21.990914888351188</v>
      </c>
      <c r="K8" s="3">
        <v>22.863971506902129</v>
      </c>
      <c r="L8" s="3">
        <v>25.17712563645</v>
      </c>
      <c r="M8" s="3">
        <v>24.732994894459999</v>
      </c>
      <c r="N8" s="3">
        <v>24.097980361669997</v>
      </c>
      <c r="O8" s="3">
        <v>25.352718376200002</v>
      </c>
      <c r="P8" s="3">
        <v>28.888470052319999</v>
      </c>
      <c r="Q8" s="3">
        <f>28701419698.6/1000000000</f>
        <v>28.701419698599999</v>
      </c>
      <c r="R8" s="3">
        <v>29.3</v>
      </c>
      <c r="S8" s="3">
        <v>29.76</v>
      </c>
      <c r="T8" s="3"/>
    </row>
    <row r="9" spans="1:20" ht="14.25" x14ac:dyDescent="0.2">
      <c r="B9" s="36"/>
      <c r="Q9" s="49"/>
      <c r="S9" s="3"/>
    </row>
    <row r="10" spans="1:20" x14ac:dyDescent="0.2">
      <c r="S10" s="3"/>
    </row>
    <row r="11" spans="1:20" x14ac:dyDescent="0.2">
      <c r="S11" s="54"/>
      <c r="T11" s="3"/>
    </row>
    <row r="12" spans="1:20" x14ac:dyDescent="0.2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S12" s="3"/>
    </row>
    <row r="13" spans="1:20" x14ac:dyDescent="0.2">
      <c r="O13" s="3"/>
      <c r="P13" s="3"/>
      <c r="Q13" s="3"/>
      <c r="R13" s="3"/>
      <c r="S13" s="3"/>
    </row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F5B91-797C-4DD8-95D3-AB807A659E39}">
  <dimension ref="A1:S72"/>
  <sheetViews>
    <sheetView workbookViewId="0">
      <selection activeCell="I34" sqref="I34"/>
    </sheetView>
  </sheetViews>
  <sheetFormatPr baseColWidth="10" defaultColWidth="9.140625" defaultRowHeight="15" x14ac:dyDescent="0.25"/>
  <cols>
    <col min="1" max="1" width="10.5703125" customWidth="1"/>
    <col min="6" max="6" width="12" customWidth="1"/>
    <col min="18" max="18" width="12.140625" customWidth="1"/>
  </cols>
  <sheetData>
    <row r="1" spans="1:18" ht="15.75" x14ac:dyDescent="0.25">
      <c r="A1" s="16" t="s">
        <v>0</v>
      </c>
      <c r="B1" s="1" t="s">
        <v>89</v>
      </c>
    </row>
    <row r="2" spans="1:18" ht="15.75" x14ac:dyDescent="0.25">
      <c r="A2" s="16" t="s">
        <v>2</v>
      </c>
      <c r="B2" s="1" t="s">
        <v>3</v>
      </c>
    </row>
    <row r="5" spans="1:18" x14ac:dyDescent="0.25">
      <c r="A5" t="s">
        <v>82</v>
      </c>
      <c r="B5" t="s">
        <v>90</v>
      </c>
      <c r="R5" s="34"/>
    </row>
    <row r="6" spans="1:18" x14ac:dyDescent="0.25">
      <c r="A6" s="34">
        <v>44347</v>
      </c>
      <c r="B6" s="51">
        <v>51.365005954064202</v>
      </c>
      <c r="C6">
        <v>0</v>
      </c>
      <c r="R6" s="34"/>
    </row>
    <row r="7" spans="1:18" x14ac:dyDescent="0.25">
      <c r="A7" s="34">
        <v>44377</v>
      </c>
      <c r="B7" s="51">
        <v>49.572241431228811</v>
      </c>
      <c r="R7" s="34"/>
    </row>
    <row r="8" spans="1:18" x14ac:dyDescent="0.25">
      <c r="A8" s="34">
        <v>44408</v>
      </c>
      <c r="B8" s="51">
        <v>50.078630644865306</v>
      </c>
      <c r="R8" s="34"/>
    </row>
    <row r="9" spans="1:18" x14ac:dyDescent="0.25">
      <c r="A9" s="34">
        <v>44439</v>
      </c>
      <c r="B9" s="51">
        <v>49.295886084769606</v>
      </c>
      <c r="R9" s="34"/>
    </row>
    <row r="10" spans="1:18" x14ac:dyDescent="0.25">
      <c r="A10" s="34">
        <v>44469</v>
      </c>
      <c r="B10" s="51">
        <v>48.696145745930693</v>
      </c>
      <c r="R10" s="34"/>
    </row>
    <row r="11" spans="1:18" x14ac:dyDescent="0.25">
      <c r="A11" s="34">
        <v>44500</v>
      </c>
      <c r="B11" s="51">
        <v>48.956503154633168</v>
      </c>
      <c r="R11" s="34"/>
    </row>
    <row r="12" spans="1:18" x14ac:dyDescent="0.25">
      <c r="A12" s="34">
        <v>44530</v>
      </c>
      <c r="B12" s="51">
        <v>48.418706016572472</v>
      </c>
      <c r="R12" s="34"/>
    </row>
    <row r="13" spans="1:18" x14ac:dyDescent="0.25">
      <c r="A13" s="34">
        <v>44561</v>
      </c>
      <c r="B13" s="51">
        <v>49.409472046207732</v>
      </c>
      <c r="R13" s="34"/>
    </row>
    <row r="14" spans="1:18" x14ac:dyDescent="0.25">
      <c r="A14" s="34">
        <v>44592</v>
      </c>
      <c r="B14" s="51">
        <v>50.047169262598871</v>
      </c>
      <c r="R14" s="34"/>
    </row>
    <row r="15" spans="1:18" x14ac:dyDescent="0.25">
      <c r="A15" s="34">
        <v>44620</v>
      </c>
      <c r="B15" s="51">
        <v>49.558240724868178</v>
      </c>
      <c r="R15" s="34"/>
    </row>
    <row r="16" spans="1:18" x14ac:dyDescent="0.25">
      <c r="A16" s="34">
        <v>44651</v>
      </c>
      <c r="B16" s="51">
        <v>47.299308149732951</v>
      </c>
      <c r="R16" s="34"/>
    </row>
    <row r="17" spans="1:18" x14ac:dyDescent="0.25">
      <c r="A17" s="34">
        <v>44742</v>
      </c>
      <c r="B17" s="51">
        <v>44.281872944242409</v>
      </c>
      <c r="R17" s="34"/>
    </row>
    <row r="18" spans="1:18" x14ac:dyDescent="0.25">
      <c r="A18" s="34">
        <v>44773</v>
      </c>
      <c r="B18" s="51">
        <v>44.541803416543438</v>
      </c>
      <c r="R18" s="34"/>
    </row>
    <row r="19" spans="1:18" x14ac:dyDescent="0.25">
      <c r="A19" s="34">
        <v>44788</v>
      </c>
      <c r="B19" s="51">
        <v>43.481066561645861</v>
      </c>
      <c r="R19" s="34"/>
    </row>
    <row r="20" spans="1:18" x14ac:dyDescent="0.25">
      <c r="A20" s="34">
        <v>44819</v>
      </c>
      <c r="B20" s="51">
        <v>43.62498421900451</v>
      </c>
      <c r="R20" s="34"/>
    </row>
    <row r="21" spans="1:18" x14ac:dyDescent="0.25">
      <c r="A21" s="34">
        <v>44849</v>
      </c>
      <c r="B21" s="51">
        <v>43.804389494573122</v>
      </c>
      <c r="R21" s="34"/>
    </row>
    <row r="22" spans="1:18" x14ac:dyDescent="0.25">
      <c r="A22" s="34">
        <v>44865</v>
      </c>
      <c r="B22" s="51">
        <v>44.81784822538264</v>
      </c>
      <c r="R22" s="34"/>
    </row>
    <row r="23" spans="1:18" x14ac:dyDescent="0.25">
      <c r="A23" s="34">
        <v>44880</v>
      </c>
      <c r="B23" s="51">
        <v>43.76592484526283</v>
      </c>
      <c r="R23" s="34"/>
    </row>
    <row r="24" spans="1:18" x14ac:dyDescent="0.25">
      <c r="A24" s="34">
        <v>44895</v>
      </c>
      <c r="B24" s="51">
        <v>45.154913372813368</v>
      </c>
      <c r="R24" s="34"/>
    </row>
    <row r="25" spans="1:18" x14ac:dyDescent="0.25">
      <c r="A25" s="34">
        <v>44909</v>
      </c>
      <c r="B25" s="51">
        <v>44.577018413554001</v>
      </c>
      <c r="R25" s="34"/>
    </row>
    <row r="26" spans="1:18" x14ac:dyDescent="0.25">
      <c r="A26" s="34">
        <v>44926</v>
      </c>
      <c r="B26" s="51">
        <v>46.791565593434548</v>
      </c>
      <c r="R26" s="34"/>
    </row>
    <row r="27" spans="1:18" x14ac:dyDescent="0.25">
      <c r="A27" s="34">
        <v>44941</v>
      </c>
      <c r="B27" s="51">
        <v>46.242712129332745</v>
      </c>
      <c r="R27" s="34"/>
    </row>
    <row r="28" spans="1:18" x14ac:dyDescent="0.25">
      <c r="A28" s="34">
        <v>44957</v>
      </c>
      <c r="B28" s="51">
        <v>46.8944956933585</v>
      </c>
      <c r="R28" s="34"/>
    </row>
    <row r="29" spans="1:18" x14ac:dyDescent="0.25">
      <c r="A29" s="34">
        <v>44972</v>
      </c>
      <c r="B29" s="51">
        <v>45.121866448334998</v>
      </c>
      <c r="R29" s="34"/>
    </row>
    <row r="30" spans="1:18" x14ac:dyDescent="0.25">
      <c r="A30" s="34">
        <v>44985</v>
      </c>
      <c r="B30" s="51">
        <v>46.543267736645198</v>
      </c>
      <c r="R30" s="34"/>
    </row>
    <row r="31" spans="1:18" x14ac:dyDescent="0.25">
      <c r="A31" s="34">
        <v>45000</v>
      </c>
      <c r="B31" s="51">
        <v>44.741628107313907</v>
      </c>
      <c r="F31" s="34"/>
      <c r="R31" s="34"/>
    </row>
    <row r="32" spans="1:18" x14ac:dyDescent="0.25">
      <c r="A32" s="34">
        <v>45031</v>
      </c>
      <c r="B32" s="51">
        <v>44.078698347924181</v>
      </c>
      <c r="F32" s="34"/>
      <c r="R32" s="34"/>
    </row>
    <row r="33" spans="1:19" x14ac:dyDescent="0.25">
      <c r="A33" s="34">
        <v>45046</v>
      </c>
      <c r="B33" s="51">
        <v>45.12084001091177</v>
      </c>
      <c r="F33" s="34"/>
      <c r="R33" s="34"/>
    </row>
    <row r="34" spans="1:19" x14ac:dyDescent="0.25">
      <c r="A34" s="34">
        <v>45061</v>
      </c>
      <c r="B34" s="51">
        <v>42.405505982961373</v>
      </c>
      <c r="F34" s="34"/>
      <c r="R34" s="34"/>
    </row>
    <row r="35" spans="1:19" x14ac:dyDescent="0.25">
      <c r="A35" s="34">
        <v>45077</v>
      </c>
      <c r="B35" s="51">
        <v>43.40378305731339</v>
      </c>
      <c r="F35" s="34"/>
      <c r="R35" s="34"/>
    </row>
    <row r="36" spans="1:19" x14ac:dyDescent="0.25">
      <c r="A36" s="34">
        <v>45092</v>
      </c>
      <c r="B36" s="51">
        <v>41.660388059133815</v>
      </c>
      <c r="F36" s="34"/>
      <c r="R36" s="34"/>
    </row>
    <row r="37" spans="1:19" x14ac:dyDescent="0.25">
      <c r="A37" s="34">
        <v>45107</v>
      </c>
      <c r="B37" s="51">
        <v>41.734295208101592</v>
      </c>
      <c r="F37" s="34"/>
      <c r="R37" s="34"/>
    </row>
    <row r="38" spans="1:19" x14ac:dyDescent="0.25">
      <c r="A38" s="34">
        <v>45122</v>
      </c>
      <c r="B38" s="51">
        <v>40.264693147802674</v>
      </c>
      <c r="F38" s="34"/>
      <c r="R38" s="34"/>
    </row>
    <row r="39" spans="1:19" x14ac:dyDescent="0.25">
      <c r="A39" s="34">
        <v>45138</v>
      </c>
      <c r="B39" s="51">
        <v>41.575079339063748</v>
      </c>
      <c r="F39" s="34"/>
      <c r="R39" s="34"/>
    </row>
    <row r="40" spans="1:19" x14ac:dyDescent="0.25">
      <c r="A40" s="34">
        <v>45153</v>
      </c>
      <c r="B40" s="51">
        <v>40.541673051092445</v>
      </c>
      <c r="F40" s="34"/>
      <c r="R40" s="34"/>
    </row>
    <row r="41" spans="1:19" x14ac:dyDescent="0.25">
      <c r="A41" s="34">
        <v>45184</v>
      </c>
      <c r="B41" s="51">
        <v>40.896752474863533</v>
      </c>
      <c r="F41" s="34"/>
      <c r="R41" s="34"/>
    </row>
    <row r="42" spans="1:19" x14ac:dyDescent="0.25">
      <c r="A42" s="34">
        <v>45199</v>
      </c>
      <c r="B42" s="51">
        <v>42.149801731518096</v>
      </c>
      <c r="F42" s="34"/>
      <c r="R42" s="34"/>
    </row>
    <row r="43" spans="1:19" x14ac:dyDescent="0.25">
      <c r="A43" s="34">
        <v>45214</v>
      </c>
      <c r="B43" s="51">
        <v>41.057497695152399</v>
      </c>
      <c r="F43" s="34"/>
      <c r="R43" s="34"/>
    </row>
    <row r="44" spans="1:19" x14ac:dyDescent="0.25">
      <c r="A44" s="34">
        <v>45231</v>
      </c>
      <c r="B44" s="51">
        <v>42.343404642938594</v>
      </c>
      <c r="F44" s="34"/>
      <c r="R44" s="34"/>
    </row>
    <row r="45" spans="1:19" x14ac:dyDescent="0.25">
      <c r="A45" s="34">
        <v>45245</v>
      </c>
      <c r="B45" s="51">
        <v>41.068974314754755</v>
      </c>
      <c r="F45" s="34"/>
      <c r="R45" s="34"/>
      <c r="S45" s="52"/>
    </row>
    <row r="46" spans="1:19" x14ac:dyDescent="0.25">
      <c r="A46" s="34">
        <v>45291</v>
      </c>
      <c r="B46" s="51">
        <v>42.199999999999996</v>
      </c>
      <c r="F46" s="34"/>
      <c r="R46" s="34"/>
      <c r="S46" s="52"/>
    </row>
    <row r="47" spans="1:19" x14ac:dyDescent="0.25">
      <c r="A47" s="34">
        <v>45382</v>
      </c>
      <c r="B47" s="51">
        <v>41.9</v>
      </c>
      <c r="F47" s="34"/>
    </row>
    <row r="48" spans="1:19" x14ac:dyDescent="0.25">
      <c r="F48" s="34"/>
    </row>
    <row r="49" spans="6:6" x14ac:dyDescent="0.25">
      <c r="F49" s="34"/>
    </row>
    <row r="50" spans="6:6" x14ac:dyDescent="0.25">
      <c r="F50" s="34"/>
    </row>
    <row r="51" spans="6:6" x14ac:dyDescent="0.25">
      <c r="F51" s="34"/>
    </row>
    <row r="52" spans="6:6" x14ac:dyDescent="0.25">
      <c r="F52" s="34"/>
    </row>
    <row r="53" spans="6:6" x14ac:dyDescent="0.25">
      <c r="F53" s="34"/>
    </row>
    <row r="54" spans="6:6" x14ac:dyDescent="0.25">
      <c r="F54" s="34"/>
    </row>
    <row r="55" spans="6:6" x14ac:dyDescent="0.25">
      <c r="F55" s="34"/>
    </row>
    <row r="56" spans="6:6" x14ac:dyDescent="0.25">
      <c r="F56" s="34"/>
    </row>
    <row r="57" spans="6:6" x14ac:dyDescent="0.25">
      <c r="F57" s="34"/>
    </row>
    <row r="58" spans="6:6" x14ac:dyDescent="0.25">
      <c r="F58" s="34"/>
    </row>
    <row r="59" spans="6:6" x14ac:dyDescent="0.25">
      <c r="F59" s="34"/>
    </row>
    <row r="60" spans="6:6" x14ac:dyDescent="0.25">
      <c r="F60" s="34"/>
    </row>
    <row r="61" spans="6:6" x14ac:dyDescent="0.25">
      <c r="F61" s="34"/>
    </row>
    <row r="62" spans="6:6" x14ac:dyDescent="0.25">
      <c r="F62" s="34"/>
    </row>
    <row r="63" spans="6:6" x14ac:dyDescent="0.25">
      <c r="F63" s="34"/>
    </row>
    <row r="64" spans="6:6" x14ac:dyDescent="0.25">
      <c r="F64" s="34"/>
    </row>
    <row r="65" spans="6:6" x14ac:dyDescent="0.25">
      <c r="F65" s="34"/>
    </row>
    <row r="66" spans="6:6" x14ac:dyDescent="0.25">
      <c r="F66" s="34"/>
    </row>
    <row r="67" spans="6:6" x14ac:dyDescent="0.25">
      <c r="F67" s="34"/>
    </row>
    <row r="68" spans="6:6" x14ac:dyDescent="0.25">
      <c r="F68" s="34"/>
    </row>
    <row r="69" spans="6:6" x14ac:dyDescent="0.25">
      <c r="F69" s="34"/>
    </row>
    <row r="70" spans="6:6" x14ac:dyDescent="0.25">
      <c r="F70" s="34"/>
    </row>
    <row r="71" spans="6:6" x14ac:dyDescent="0.25">
      <c r="F71" s="34"/>
    </row>
    <row r="72" spans="6:6" x14ac:dyDescent="0.25">
      <c r="F72" s="34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13D82-588C-4B22-AFF4-B7D67E7C68D7}">
  <dimension ref="A1:C85"/>
  <sheetViews>
    <sheetView workbookViewId="0">
      <selection activeCell="F36" sqref="F36"/>
    </sheetView>
  </sheetViews>
  <sheetFormatPr baseColWidth="10" defaultColWidth="9.140625" defaultRowHeight="15" x14ac:dyDescent="0.25"/>
  <sheetData>
    <row r="1" spans="1:3" ht="15.75" x14ac:dyDescent="0.25">
      <c r="A1" s="16" t="s">
        <v>0</v>
      </c>
      <c r="B1" s="1" t="s">
        <v>93</v>
      </c>
    </row>
    <row r="2" spans="1:3" ht="15.75" x14ac:dyDescent="0.25">
      <c r="A2" s="16" t="s">
        <v>2</v>
      </c>
      <c r="B2" s="1" t="s">
        <v>3</v>
      </c>
    </row>
    <row r="5" spans="1:3" x14ac:dyDescent="0.25">
      <c r="A5" t="s">
        <v>91</v>
      </c>
      <c r="B5" t="s">
        <v>92</v>
      </c>
    </row>
    <row r="6" spans="1:3" x14ac:dyDescent="0.25">
      <c r="A6">
        <v>20</v>
      </c>
      <c r="B6">
        <v>48.724277111468304</v>
      </c>
      <c r="C6">
        <v>0</v>
      </c>
    </row>
    <row r="7" spans="1:3" x14ac:dyDescent="0.25">
      <c r="A7">
        <v>21</v>
      </c>
      <c r="B7">
        <v>47.438031973266895</v>
      </c>
    </row>
    <row r="8" spans="1:3" x14ac:dyDescent="0.25">
      <c r="A8">
        <v>22</v>
      </c>
      <c r="B8">
        <v>46.853595122644997</v>
      </c>
    </row>
    <row r="9" spans="1:3" x14ac:dyDescent="0.25">
      <c r="A9">
        <v>23</v>
      </c>
      <c r="B9">
        <v>47.251328386237404</v>
      </c>
    </row>
    <row r="10" spans="1:3" x14ac:dyDescent="0.25">
      <c r="A10">
        <v>24</v>
      </c>
      <c r="B10">
        <v>45.185338160373199</v>
      </c>
    </row>
    <row r="11" spans="1:3" x14ac:dyDescent="0.25">
      <c r="A11">
        <v>25</v>
      </c>
      <c r="B11">
        <v>44.756427063046303</v>
      </c>
    </row>
    <row r="12" spans="1:3" x14ac:dyDescent="0.25">
      <c r="A12">
        <v>26</v>
      </c>
      <c r="B12">
        <v>43.514112938229196</v>
      </c>
    </row>
    <row r="13" spans="1:3" x14ac:dyDescent="0.25">
      <c r="A13">
        <v>27</v>
      </c>
      <c r="B13">
        <v>43.606756926760895</v>
      </c>
    </row>
    <row r="14" spans="1:3" x14ac:dyDescent="0.25">
      <c r="A14">
        <v>28</v>
      </c>
      <c r="B14">
        <v>42.663147656898495</v>
      </c>
    </row>
    <row r="15" spans="1:3" x14ac:dyDescent="0.25">
      <c r="A15">
        <v>29</v>
      </c>
      <c r="B15">
        <v>43.052890265633998</v>
      </c>
    </row>
    <row r="16" spans="1:3" x14ac:dyDescent="0.25">
      <c r="A16">
        <v>30</v>
      </c>
      <c r="B16">
        <v>43.022428920358301</v>
      </c>
    </row>
    <row r="17" spans="1:2" x14ac:dyDescent="0.25">
      <c r="A17">
        <v>31</v>
      </c>
      <c r="B17">
        <v>43.6775028981465</v>
      </c>
    </row>
    <row r="18" spans="1:2" x14ac:dyDescent="0.25">
      <c r="A18">
        <v>32</v>
      </c>
      <c r="B18">
        <v>44.486370242098303</v>
      </c>
    </row>
    <row r="19" spans="1:2" x14ac:dyDescent="0.25">
      <c r="A19">
        <v>33</v>
      </c>
      <c r="B19">
        <v>44.953659277216801</v>
      </c>
    </row>
    <row r="20" spans="1:2" x14ac:dyDescent="0.25">
      <c r="A20">
        <v>34</v>
      </c>
      <c r="B20">
        <v>45.6066823061958</v>
      </c>
    </row>
    <row r="21" spans="1:2" x14ac:dyDescent="0.25">
      <c r="A21">
        <v>35</v>
      </c>
      <c r="B21">
        <v>46.327439392016402</v>
      </c>
    </row>
    <row r="22" spans="1:2" x14ac:dyDescent="0.25">
      <c r="A22">
        <v>36</v>
      </c>
      <c r="B22">
        <v>46.838007876345202</v>
      </c>
    </row>
    <row r="23" spans="1:2" x14ac:dyDescent="0.25">
      <c r="A23">
        <v>37</v>
      </c>
      <c r="B23">
        <v>46.945041023441</v>
      </c>
    </row>
    <row r="24" spans="1:2" x14ac:dyDescent="0.25">
      <c r="A24">
        <v>38</v>
      </c>
      <c r="B24">
        <v>47.273080504515299</v>
      </c>
    </row>
    <row r="25" spans="1:2" x14ac:dyDescent="0.25">
      <c r="A25">
        <v>39</v>
      </c>
      <c r="B25">
        <v>47.794098350141297</v>
      </c>
    </row>
    <row r="26" spans="1:2" x14ac:dyDescent="0.25">
      <c r="A26">
        <v>40</v>
      </c>
      <c r="B26">
        <v>47.790041524502499</v>
      </c>
    </row>
    <row r="27" spans="1:2" x14ac:dyDescent="0.25">
      <c r="A27">
        <v>41</v>
      </c>
      <c r="B27">
        <v>48.001810366738404</v>
      </c>
    </row>
    <row r="28" spans="1:2" x14ac:dyDescent="0.25">
      <c r="A28">
        <v>42</v>
      </c>
      <c r="B28">
        <v>48.132340252422203</v>
      </c>
    </row>
    <row r="29" spans="1:2" x14ac:dyDescent="0.25">
      <c r="A29">
        <v>43</v>
      </c>
      <c r="B29">
        <v>47.728777977026098</v>
      </c>
    </row>
    <row r="30" spans="1:2" x14ac:dyDescent="0.25">
      <c r="A30">
        <v>44</v>
      </c>
      <c r="B30">
        <v>47.551398490242406</v>
      </c>
    </row>
    <row r="31" spans="1:2" x14ac:dyDescent="0.25">
      <c r="A31">
        <v>45</v>
      </c>
      <c r="B31">
        <v>47.5882866840969</v>
      </c>
    </row>
    <row r="32" spans="1:2" x14ac:dyDescent="0.25">
      <c r="A32">
        <v>46</v>
      </c>
      <c r="B32">
        <v>47.405476985971099</v>
      </c>
    </row>
    <row r="33" spans="1:2" x14ac:dyDescent="0.25">
      <c r="A33">
        <v>47</v>
      </c>
      <c r="B33">
        <v>47.093589813697001</v>
      </c>
    </row>
    <row r="34" spans="1:2" x14ac:dyDescent="0.25">
      <c r="A34">
        <v>48</v>
      </c>
      <c r="B34">
        <v>46.933733029594002</v>
      </c>
    </row>
    <row r="35" spans="1:2" x14ac:dyDescent="0.25">
      <c r="A35">
        <v>49</v>
      </c>
      <c r="B35">
        <v>46.585466750233898</v>
      </c>
    </row>
    <row r="36" spans="1:2" x14ac:dyDescent="0.25">
      <c r="A36">
        <v>50</v>
      </c>
      <c r="B36">
        <v>45.959312071570103</v>
      </c>
    </row>
    <row r="37" spans="1:2" x14ac:dyDescent="0.25">
      <c r="A37">
        <v>51</v>
      </c>
      <c r="B37">
        <v>45.479999536552604</v>
      </c>
    </row>
    <row r="38" spans="1:2" x14ac:dyDescent="0.25">
      <c r="A38">
        <v>52</v>
      </c>
      <c r="B38">
        <v>45.562704850771802</v>
      </c>
    </row>
    <row r="39" spans="1:2" x14ac:dyDescent="0.25">
      <c r="A39">
        <v>53</v>
      </c>
      <c r="B39">
        <v>44.942713253782202</v>
      </c>
    </row>
    <row r="40" spans="1:2" x14ac:dyDescent="0.25">
      <c r="A40">
        <v>54</v>
      </c>
      <c r="B40">
        <v>44.302000573456304</v>
      </c>
    </row>
    <row r="41" spans="1:2" x14ac:dyDescent="0.25">
      <c r="A41">
        <v>55</v>
      </c>
      <c r="B41">
        <v>43.689066408516197</v>
      </c>
    </row>
    <row r="42" spans="1:2" x14ac:dyDescent="0.25">
      <c r="A42">
        <v>56</v>
      </c>
      <c r="B42">
        <v>42.844772026637102</v>
      </c>
    </row>
    <row r="43" spans="1:2" x14ac:dyDescent="0.25">
      <c r="A43">
        <v>57</v>
      </c>
      <c r="B43">
        <v>42.478953830078495</v>
      </c>
    </row>
    <row r="44" spans="1:2" x14ac:dyDescent="0.25">
      <c r="A44">
        <v>58</v>
      </c>
      <c r="B44">
        <v>41.827548323372298</v>
      </c>
    </row>
    <row r="45" spans="1:2" x14ac:dyDescent="0.25">
      <c r="A45">
        <v>59</v>
      </c>
      <c r="B45">
        <v>40.684973091549601</v>
      </c>
    </row>
    <row r="46" spans="1:2" x14ac:dyDescent="0.25">
      <c r="A46">
        <v>60</v>
      </c>
      <c r="B46">
        <v>40.374996844962105</v>
      </c>
    </row>
    <row r="47" spans="1:2" x14ac:dyDescent="0.25">
      <c r="A47">
        <v>61</v>
      </c>
      <c r="B47">
        <v>39.2583718431476</v>
      </c>
    </row>
    <row r="48" spans="1:2" x14ac:dyDescent="0.25">
      <c r="A48">
        <v>62</v>
      </c>
      <c r="B48">
        <v>38.644713231757798</v>
      </c>
    </row>
    <row r="49" spans="1:2" x14ac:dyDescent="0.25">
      <c r="A49">
        <v>63</v>
      </c>
      <c r="B49">
        <v>37.132325269372799</v>
      </c>
    </row>
    <row r="50" spans="1:2" x14ac:dyDescent="0.25">
      <c r="A50">
        <v>64</v>
      </c>
      <c r="B50">
        <v>35.312821448748998</v>
      </c>
    </row>
    <row r="51" spans="1:2" x14ac:dyDescent="0.25">
      <c r="A51">
        <v>65</v>
      </c>
      <c r="B51">
        <v>35.3386506426274</v>
      </c>
    </row>
    <row r="52" spans="1:2" x14ac:dyDescent="0.25">
      <c r="A52">
        <v>66</v>
      </c>
      <c r="B52">
        <v>33.561774653590895</v>
      </c>
    </row>
    <row r="53" spans="1:2" x14ac:dyDescent="0.25">
      <c r="A53">
        <v>67</v>
      </c>
      <c r="B53">
        <v>32.6928963096912</v>
      </c>
    </row>
    <row r="54" spans="1:2" x14ac:dyDescent="0.25">
      <c r="A54">
        <v>68</v>
      </c>
      <c r="B54">
        <v>31.648464831309198</v>
      </c>
    </row>
    <row r="55" spans="1:2" x14ac:dyDescent="0.25">
      <c r="A55">
        <v>69</v>
      </c>
      <c r="B55">
        <v>31.489472578553102</v>
      </c>
    </row>
    <row r="56" spans="1:2" x14ac:dyDescent="0.25">
      <c r="A56">
        <v>70</v>
      </c>
      <c r="B56">
        <v>31.238437810847902</v>
      </c>
    </row>
    <row r="57" spans="1:2" x14ac:dyDescent="0.25">
      <c r="A57">
        <v>71</v>
      </c>
      <c r="B57">
        <v>29.482816046907601</v>
      </c>
    </row>
    <row r="58" spans="1:2" x14ac:dyDescent="0.25">
      <c r="A58">
        <v>72</v>
      </c>
      <c r="B58">
        <v>28.792997972017897</v>
      </c>
    </row>
    <row r="59" spans="1:2" x14ac:dyDescent="0.25">
      <c r="A59">
        <v>73</v>
      </c>
      <c r="B59">
        <v>29.412334064306201</v>
      </c>
    </row>
    <row r="60" spans="1:2" x14ac:dyDescent="0.25">
      <c r="A60">
        <v>74</v>
      </c>
      <c r="B60">
        <v>29.001904743483099</v>
      </c>
    </row>
    <row r="61" spans="1:2" x14ac:dyDescent="0.25">
      <c r="A61">
        <v>75</v>
      </c>
      <c r="B61">
        <v>28.167705722199898</v>
      </c>
    </row>
    <row r="62" spans="1:2" x14ac:dyDescent="0.25">
      <c r="A62">
        <v>76</v>
      </c>
      <c r="B62">
        <v>27.700593115020599</v>
      </c>
    </row>
    <row r="63" spans="1:2" x14ac:dyDescent="0.25">
      <c r="A63">
        <v>77</v>
      </c>
      <c r="B63">
        <v>27.677560667477302</v>
      </c>
    </row>
    <row r="64" spans="1:2" x14ac:dyDescent="0.25">
      <c r="A64">
        <v>78</v>
      </c>
      <c r="B64">
        <v>26.9392811376762</v>
      </c>
    </row>
    <row r="65" spans="1:2" x14ac:dyDescent="0.25">
      <c r="A65">
        <v>79</v>
      </c>
      <c r="B65">
        <v>26.376079533003399</v>
      </c>
    </row>
    <row r="66" spans="1:2" x14ac:dyDescent="0.25">
      <c r="A66">
        <v>80</v>
      </c>
      <c r="B66">
        <v>25.177539547257599</v>
      </c>
    </row>
    <row r="67" spans="1:2" x14ac:dyDescent="0.25">
      <c r="A67">
        <v>81</v>
      </c>
      <c r="B67">
        <v>25.234896332667301</v>
      </c>
    </row>
    <row r="68" spans="1:2" x14ac:dyDescent="0.25">
      <c r="A68">
        <v>82</v>
      </c>
      <c r="B68">
        <v>25.190490867971299</v>
      </c>
    </row>
    <row r="69" spans="1:2" x14ac:dyDescent="0.25">
      <c r="A69">
        <v>83</v>
      </c>
      <c r="B69">
        <v>26.160161383207299</v>
      </c>
    </row>
    <row r="70" spans="1:2" x14ac:dyDescent="0.25">
      <c r="A70">
        <v>84</v>
      </c>
      <c r="B70">
        <v>26.913833144736699</v>
      </c>
    </row>
    <row r="71" spans="1:2" x14ac:dyDescent="0.25">
      <c r="A71">
        <v>85</v>
      </c>
      <c r="B71">
        <v>26.206826991057703</v>
      </c>
    </row>
    <row r="72" spans="1:2" x14ac:dyDescent="0.25">
      <c r="A72">
        <v>86</v>
      </c>
      <c r="B72">
        <v>25.608844457887098</v>
      </c>
    </row>
    <row r="73" spans="1:2" x14ac:dyDescent="0.25">
      <c r="A73">
        <v>87</v>
      </c>
      <c r="B73">
        <v>25.569444938034604</v>
      </c>
    </row>
    <row r="74" spans="1:2" x14ac:dyDescent="0.25">
      <c r="A74">
        <v>88</v>
      </c>
      <c r="B74">
        <v>27.526726776362899</v>
      </c>
    </row>
    <row r="75" spans="1:2" x14ac:dyDescent="0.25">
      <c r="A75">
        <v>89</v>
      </c>
      <c r="B75">
        <v>25.625400235419498</v>
      </c>
    </row>
    <row r="76" spans="1:2" x14ac:dyDescent="0.25">
      <c r="A76">
        <v>90</v>
      </c>
      <c r="B76">
        <v>24.944498492837401</v>
      </c>
    </row>
    <row r="77" spans="1:2" x14ac:dyDescent="0.25">
      <c r="A77">
        <v>91</v>
      </c>
      <c r="B77">
        <v>31.797339233485101</v>
      </c>
    </row>
    <row r="78" spans="1:2" x14ac:dyDescent="0.25">
      <c r="A78">
        <v>92</v>
      </c>
      <c r="B78">
        <v>27.811123525815201</v>
      </c>
    </row>
    <row r="79" spans="1:2" x14ac:dyDescent="0.25">
      <c r="A79">
        <v>93</v>
      </c>
      <c r="B79">
        <v>26.9223006333903</v>
      </c>
    </row>
    <row r="80" spans="1:2" x14ac:dyDescent="0.25">
      <c r="A80">
        <v>94</v>
      </c>
      <c r="B80">
        <v>33.318713772859098</v>
      </c>
    </row>
    <row r="81" spans="1:2" x14ac:dyDescent="0.25">
      <c r="A81">
        <v>95</v>
      </c>
      <c r="B81">
        <v>34.042316505325601</v>
      </c>
    </row>
    <row r="82" spans="1:2" x14ac:dyDescent="0.25">
      <c r="A82">
        <v>96</v>
      </c>
      <c r="B82">
        <v>27.019824534682702</v>
      </c>
    </row>
    <row r="83" spans="1:2" x14ac:dyDescent="0.25">
      <c r="A83">
        <v>97</v>
      </c>
      <c r="B83">
        <v>33.0148090436373</v>
      </c>
    </row>
    <row r="84" spans="1:2" x14ac:dyDescent="0.25">
      <c r="A84">
        <v>98</v>
      </c>
      <c r="B84">
        <v>32.798796303258897</v>
      </c>
    </row>
    <row r="85" spans="1:2" x14ac:dyDescent="0.25">
      <c r="A85">
        <v>99</v>
      </c>
      <c r="B85">
        <v>45.516046308026297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ntaktperson xmlns="d75f0fcd-6e67-4f78-a319-55a18acbdd5e">
      <UserInfo>
        <DisplayName/>
        <AccountId xsi:nil="true"/>
        <AccountType/>
      </UserInfo>
    </Kontaktperson>
    <SharedWithUsers xmlns="13a737a5-652a-4f06-bae2-eff4ea091b65">
      <UserInfo>
        <DisplayName/>
        <AccountId xsi:nil="true"/>
        <AccountType/>
      </UserInfo>
    </SharedWithUsers>
    <TaxCatchAll xmlns="13a737a5-652a-4f06-bae2-eff4ea091b65" xsi:nil="true"/>
    <lcf76f155ced4ddcb4097134ff3c332f xmlns="d75f0fcd-6e67-4f78-a319-55a18acbdd5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482550E91DD9439F7DAA1252ABBBEB" ma:contentTypeVersion="20" ma:contentTypeDescription="Opprett et nytt dokument." ma:contentTypeScope="" ma:versionID="e3eeb00ac52881766eca569f5ea0adaf">
  <xsd:schema xmlns:xsd="http://www.w3.org/2001/XMLSchema" xmlns:xs="http://www.w3.org/2001/XMLSchema" xmlns:p="http://schemas.microsoft.com/office/2006/metadata/properties" xmlns:ns2="d75f0fcd-6e67-4f78-a319-55a18acbdd5e" xmlns:ns3="13a737a5-652a-4f06-bae2-eff4ea091b65" targetNamespace="http://schemas.microsoft.com/office/2006/metadata/properties" ma:root="true" ma:fieldsID="8a6e7ca8bd4223db0819b74ccab587dd" ns2:_="" ns3:_="">
    <xsd:import namespace="d75f0fcd-6e67-4f78-a319-55a18acbdd5e"/>
    <xsd:import namespace="13a737a5-652a-4f06-bae2-eff4ea091b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Kontaktperson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5f0fcd-6e67-4f78-a319-55a18acbdd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Kontaktperson" ma:index="12" nillable="true" ma:displayName="Kontaktperson" ma:format="Dropdown" ma:list="UserInfo" ma:SharePointGroup="0" ma:internalName="Kontaktperso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fd817ebd-390b-4f16-9fc3-2121f12ec1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737a5-652a-4f06-bae2-eff4ea091b6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29b8519-3b4e-431b-b8d9-ce14d74ab13c}" ma:internalName="TaxCatchAll" ma:showField="CatchAllData" ma:web="13a737a5-652a-4f06-bae2-eff4ea091b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663F36-902E-4A98-8CE8-ED8B16A84A8F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13a737a5-652a-4f06-bae2-eff4ea091b65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d75f0fcd-6e67-4f78-a319-55a18acbdd5e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EAF4626-E123-45CA-AFAD-75359779BB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EED0D4-4982-4E31-98CC-7A17D559F2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5f0fcd-6e67-4f78-a319-55a18acbdd5e"/>
    <ds:schemaRef ds:uri="13a737a5-652a-4f06-bae2-eff4ea091b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27</vt:i4>
      </vt:variant>
    </vt:vector>
  </HeadingPairs>
  <TitlesOfParts>
    <vt:vector size="27" baseType="lpstr"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2.11</vt:lpstr>
      <vt:lpstr>2.12</vt:lpstr>
      <vt:lpstr>2.13</vt:lpstr>
      <vt:lpstr>3.1</vt:lpstr>
      <vt:lpstr>3.2</vt:lpstr>
      <vt:lpstr>3.3</vt:lpstr>
      <vt:lpstr>3.4</vt:lpstr>
      <vt:lpstr>3.5</vt:lpstr>
      <vt:lpstr>3.6</vt:lpstr>
      <vt:lpstr>3.7</vt:lpstr>
      <vt:lpstr>4.1</vt:lpstr>
      <vt:lpstr>4.2</vt:lpstr>
      <vt:lpstr>4.3</vt:lpstr>
      <vt:lpstr>4.4</vt:lpstr>
      <vt:lpstr>4.5</vt:lpstr>
      <vt:lpstr>4.6</vt:lpstr>
      <vt:lpstr>4.7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2010-10-27T13:28:04Z</dcterms:created>
  <dcterms:modified xsi:type="dcterms:W3CDTF">2024-04-24T07:30:52Z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0x010100BD482550E91DD9439F7DAA1252ABBBEB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TemplateUrl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MediaServiceImageTags">
    <vt:lpwstr/>
  </property>
</Properties>
</file>