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9375" windowHeight="4455"/>
  </bookViews>
  <sheets>
    <sheet name="Ark1" sheetId="1" r:id="rId1"/>
  </sheets>
  <definedNames>
    <definedName name="_xlnm.Print_Area" localSheetId="0">'Ark1'!$A$1:$G$192</definedName>
  </definedNames>
  <calcPr calcId="145621"/>
</workbook>
</file>

<file path=xl/calcChain.xml><?xml version="1.0" encoding="utf-8"?>
<calcChain xmlns="http://schemas.openxmlformats.org/spreadsheetml/2006/main">
  <c r="C111" i="1" l="1"/>
  <c r="C110" i="1"/>
  <c r="C109" i="1"/>
  <c r="C108" i="1"/>
  <c r="C107" i="1"/>
  <c r="C106" i="1"/>
  <c r="C105" i="1"/>
  <c r="C104" i="1"/>
  <c r="G87" i="1"/>
  <c r="G98" i="1"/>
  <c r="G100" i="1" s="1"/>
  <c r="F87" i="1"/>
  <c r="F98" i="1" s="1"/>
  <c r="F100" i="1" s="1"/>
  <c r="E87" i="1"/>
  <c r="E98" i="1"/>
  <c r="E100" i="1" s="1"/>
  <c r="D87" i="1"/>
  <c r="D98" i="1" s="1"/>
  <c r="D100" i="1" s="1"/>
  <c r="C87" i="1"/>
  <c r="C98" i="1"/>
  <c r="C100" i="1" s="1"/>
  <c r="B87" i="1"/>
  <c r="B98" i="1" s="1"/>
  <c r="B100" i="1" s="1"/>
  <c r="C76" i="1"/>
  <c r="C75" i="1"/>
  <c r="C74" i="1"/>
  <c r="C73" i="1"/>
  <c r="C72" i="1"/>
  <c r="C71" i="1"/>
  <c r="C70" i="1"/>
  <c r="G53" i="1"/>
  <c r="G64" i="1" s="1"/>
  <c r="G66" i="1" s="1"/>
  <c r="F53" i="1"/>
  <c r="F64" i="1"/>
  <c r="F66" i="1" s="1"/>
  <c r="E53" i="1"/>
  <c r="E64" i="1" s="1"/>
  <c r="E66" i="1" s="1"/>
  <c r="D53" i="1"/>
  <c r="D64" i="1"/>
  <c r="D66" i="1" s="1"/>
  <c r="C53" i="1"/>
  <c r="C64" i="1" s="1"/>
  <c r="C66" i="1" s="1"/>
  <c r="B53" i="1"/>
  <c r="B64" i="1"/>
  <c r="B66" i="1" s="1"/>
</calcChain>
</file>

<file path=xl/sharedStrings.xml><?xml version="1.0" encoding="utf-8"?>
<sst xmlns="http://schemas.openxmlformats.org/spreadsheetml/2006/main" count="205" uniqueCount="119">
  <si>
    <t>Resultater og balanseutdrag</t>
  </si>
  <si>
    <t>RESULTATER</t>
  </si>
  <si>
    <t>Mill. kr.</t>
  </si>
  <si>
    <t>% av GFK</t>
  </si>
  <si>
    <t xml:space="preserve"> % av GFK</t>
  </si>
  <si>
    <t>Renteinntekter m.v.</t>
  </si>
  <si>
    <t>Rentekostnader m.v</t>
  </si>
  <si>
    <t>Netto rente</t>
  </si>
  <si>
    <t>Provisjonsinntekter m.v.</t>
  </si>
  <si>
    <t>Provisjonskostnader m.v.</t>
  </si>
  <si>
    <t>Andre driftsinntekter</t>
  </si>
  <si>
    <t>Andre driftskostnader</t>
  </si>
  <si>
    <t>Driftsresultat før tap</t>
  </si>
  <si>
    <t>Tap på utlån</t>
  </si>
  <si>
    <t>Resultat av ordinær drift før skatt</t>
  </si>
  <si>
    <t>BALANSE OG NØKKELTALL</t>
  </si>
  <si>
    <t xml:space="preserve">Vekst i % </t>
  </si>
  <si>
    <t>Mill.kr.</t>
  </si>
  <si>
    <t>Brutto utlån til kunder</t>
  </si>
  <si>
    <t>Innsk. fra og gjeld til kunder</t>
  </si>
  <si>
    <t>Gjeld stiftet ved utsted. av verdipapirer</t>
  </si>
  <si>
    <t>KREDITTFORETAK</t>
  </si>
  <si>
    <t xml:space="preserve"> herav lønn, pensjoner og sos. kostn.</t>
  </si>
  <si>
    <t>FINANSIERINGSSELSKAPER</t>
  </si>
  <si>
    <t>%</t>
  </si>
  <si>
    <t>Allokert investeringsavkastning</t>
  </si>
  <si>
    <t>(inkl. andre forsikringsrel. driftskost. f.e.r.)</t>
  </si>
  <si>
    <t>Resultat av teknisk regnskap</t>
  </si>
  <si>
    <t>% av FK</t>
  </si>
  <si>
    <t>Bygninger og faste eiendommer</t>
  </si>
  <si>
    <t>Utlån</t>
  </si>
  <si>
    <t>Ansvarlig kapital</t>
  </si>
  <si>
    <t>Forsikringstekniske avsetninger</t>
  </si>
  <si>
    <t>Forvaltningskapital</t>
  </si>
  <si>
    <t>LIVSFORSIKRING</t>
  </si>
  <si>
    <t>Premieinntekter</t>
  </si>
  <si>
    <t>herav overføringer av premieres. mv. fra andre</t>
  </si>
  <si>
    <t>herav gevinster ved realisasjon</t>
  </si>
  <si>
    <t>Erstatninger</t>
  </si>
  <si>
    <t>herav overføring av premiereserve mv. til andre</t>
  </si>
  <si>
    <t>herav aksjer og andeler</t>
  </si>
  <si>
    <t>Sum eiendeler (forvaltningskapital)</t>
  </si>
  <si>
    <t>% vekst</t>
  </si>
  <si>
    <t>Avskrivninger</t>
  </si>
  <si>
    <t xml:space="preserve">Forvaltningskapital </t>
  </si>
  <si>
    <t>Andre inntekter/kostnader</t>
  </si>
  <si>
    <t>Premieinntekter f.e.r.</t>
  </si>
  <si>
    <t>(overført fra ikke-teknisk regnskap)</t>
  </si>
  <si>
    <t>Erstatningskostnader f.e.r.</t>
  </si>
  <si>
    <t>Endring i sikkerhetsavsetning mv.</t>
  </si>
  <si>
    <t>(overført til teknisk regnskap)</t>
  </si>
  <si>
    <t>Kursreguleringsfond</t>
  </si>
  <si>
    <t>Gjeld v. utstedelse av verdipapirer</t>
  </si>
  <si>
    <t>Endring i kursreguleringsfond</t>
  </si>
  <si>
    <t>Skattekostnad</t>
  </si>
  <si>
    <t>Mill. kr</t>
  </si>
  <si>
    <t>Utbytte, andre innt. av verdipap. m. var. avkast.</t>
  </si>
  <si>
    <t>Gjeld til kredittinstitusjoner</t>
  </si>
  <si>
    <t>BANKER</t>
  </si>
  <si>
    <t>herav gruppenedskrivninger</t>
  </si>
  <si>
    <t>Tapsnedskrivninger av utlån</t>
  </si>
  <si>
    <t>Andre inntekter</t>
  </si>
  <si>
    <t>Verdifall på ikke-finansielle eiendeler</t>
  </si>
  <si>
    <t>… herav på utlån vurdert til virk.verdi (kredittrisiko)</t>
  </si>
  <si>
    <t>Tapsnedskrivninger av utlån (amortisert kost)</t>
  </si>
  <si>
    <t>Netto renteinntekter</t>
  </si>
  <si>
    <t>Resultat for perioden</t>
  </si>
  <si>
    <t>Resultat før skatt</t>
  </si>
  <si>
    <t>… herav vurdert til amortisert kost</t>
  </si>
  <si>
    <t>… herav vurdert til virkelig verdi</t>
  </si>
  <si>
    <t>Andre kostnader</t>
  </si>
  <si>
    <t>Utbytte</t>
  </si>
  <si>
    <t>Lønn- og administrasjonskostnader</t>
  </si>
  <si>
    <t>Netto verdiendringer på instrumenter vurdert til virkelig verdi</t>
  </si>
  <si>
    <t>Andre forsikringsrelaterte inntekter (inkl. premierabatter og gevinstavtaler)</t>
  </si>
  <si>
    <t xml:space="preserve">Nto. gev./tap omløpsmidler/fin. eiend. vurd. til virk. verdi </t>
  </si>
  <si>
    <t>Nto. gev./tap sikringsbokføring/valutakursdifferanser</t>
  </si>
  <si>
    <t>Lønn og administrasjonskostnader</t>
  </si>
  <si>
    <t>Resultat før nye tilleggsavsetninger, tildeling til kunder og skatt</t>
  </si>
  <si>
    <t>27 finansieringsselskaper</t>
  </si>
  <si>
    <t>1. kvartal 2008</t>
  </si>
  <si>
    <t>Innlån fra og gjeld til kunder</t>
  </si>
  <si>
    <t xml:space="preserve">12 kredittforetak  </t>
  </si>
  <si>
    <t>Netto inntekter fra finansielle eiendeler i kollektivporteføljen</t>
  </si>
  <si>
    <t>herav verdiendringer</t>
  </si>
  <si>
    <t>Endring i forsikringsforpliktelser - kontraktsfastsatte forpliktelser</t>
  </si>
  <si>
    <t>herav nye tilleggsavsetninger</t>
  </si>
  <si>
    <t xml:space="preserve">Forsikringsrelaterte driftskostnader </t>
  </si>
  <si>
    <t>Resultat av ikke-teknisk regnskap</t>
  </si>
  <si>
    <t>Verdijustert resultat før nye tilleggsavsetninger, tildeling til kunder og skatt</t>
  </si>
  <si>
    <t>Totalresultat (inkl. andre resultatkomponenter) etter skatt</t>
  </si>
  <si>
    <t>*Tallene per 31.03.2007 er ikke omarbeidet etter gjeldende regelverk</t>
  </si>
  <si>
    <t>11 livselskaper</t>
  </si>
  <si>
    <t>Finansielle eiendeler til amortisert kost</t>
  </si>
  <si>
    <t>herav investeringer som holdes til forfall</t>
  </si>
  <si>
    <t>herav utlån og fordringer</t>
  </si>
  <si>
    <t>Finansielle eiendeler til virkelig verdi</t>
  </si>
  <si>
    <t>herav obligasjoner og sertifikater</t>
  </si>
  <si>
    <t xml:space="preserve">    herav eiendeler i selskapsporteføljen</t>
  </si>
  <si>
    <t xml:space="preserve">    herav investeringer i kollektivporteføljen</t>
  </si>
  <si>
    <t xml:space="preserve">    herav investeringer i investeringsvalgporteføljen</t>
  </si>
  <si>
    <t>Forsikringsforpliktelser - kontraktsfastsatte forpliktelser</t>
  </si>
  <si>
    <t>Tilleggsavsetninger - kollektivporteføljen</t>
  </si>
  <si>
    <t>Netto inntekter fra investeringer</t>
  </si>
  <si>
    <t>Resultat før skattekostnad</t>
  </si>
  <si>
    <t xml:space="preserve">Aksjer og andeler </t>
  </si>
  <si>
    <t>Obligasjoner og andre verdipapirer med fast avkastning</t>
  </si>
  <si>
    <t xml:space="preserve">SKADEFORSIKRINGSSELSKAPER </t>
  </si>
  <si>
    <r>
      <t xml:space="preserve">Uten Captives </t>
    </r>
    <r>
      <rPr>
        <sz val="8"/>
        <rFont val="Arial"/>
        <family val="2"/>
      </rPr>
      <t xml:space="preserve"> tall  i mill. kroner og prosent av premieinntekter f.e.r.</t>
    </r>
  </si>
  <si>
    <t>31 skadeforsikringsselskaper</t>
  </si>
  <si>
    <t>1. halvår 2008</t>
  </si>
  <si>
    <t>1. halvår 2007</t>
  </si>
  <si>
    <t>Investeringer som holdes til forfall</t>
  </si>
  <si>
    <t>Samtlige norske banker (juridiske enheter)</t>
  </si>
  <si>
    <t>Netto gevinst på valuta/verdipapirer (NGAAP)</t>
  </si>
  <si>
    <t>… herav lønn, pensjoner og sosiale ytelser oa.</t>
  </si>
  <si>
    <t>Gev/tap verdipapirer lang sikt (NGAAP)</t>
  </si>
  <si>
    <t>122 sparebanker og 16 forretningsbanker</t>
  </si>
  <si>
    <t>Foreløpige tall per. 29. august 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</si>
</sst>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72" formatCode="0.0"/>
    <numFmt numFmtId="179" formatCode="#,##0.0"/>
    <numFmt numFmtId="181" formatCode="_ * #,##0_ ;_ * \-#,##0_ ;_ * &quot;-&quot;??_ ;_ @_ "/>
    <numFmt numFmtId="182" formatCode="0.0\ %"/>
  </numFmts>
  <fonts count="26" x14ac:knownFonts="1">
    <font>
      <sz val="10"/>
      <name val="Arial"/>
    </font>
    <font>
      <b/>
      <sz val="10"/>
      <name val="Arial"/>
    </font>
    <font>
      <i/>
      <sz val="10"/>
      <name val="Arial"/>
    </font>
    <font>
      <sz val="10"/>
      <name val="Arial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2"/>
      <name val="Arial"/>
    </font>
    <font>
      <b/>
      <sz val="12"/>
      <name val="Arial"/>
    </font>
    <font>
      <sz val="8"/>
      <name val="Arial"/>
    </font>
    <font>
      <b/>
      <sz val="16"/>
      <name val="Arial"/>
    </font>
    <font>
      <b/>
      <sz val="14"/>
      <name val="Arial"/>
    </font>
    <font>
      <sz val="9"/>
      <name val="Arial"/>
      <family val="2"/>
    </font>
    <font>
      <b/>
      <sz val="10"/>
      <color indexed="8"/>
      <name val="Arial"/>
      <family val="2"/>
    </font>
    <font>
      <sz val="8"/>
      <color indexed="9"/>
      <name val="Arial"/>
      <family val="2"/>
    </font>
    <font>
      <b/>
      <sz val="10"/>
      <name val="MS Sans Serif"/>
      <family val="2"/>
    </font>
    <font>
      <sz val="10"/>
      <color indexed="22"/>
      <name val="Arial"/>
    </font>
    <font>
      <sz val="8"/>
      <name val="MS Sans Serif"/>
    </font>
    <font>
      <sz val="9"/>
      <name val="Arial"/>
    </font>
    <font>
      <sz val="10"/>
      <color indexed="43"/>
      <name val="Arial"/>
    </font>
    <font>
      <b/>
      <sz val="10"/>
      <name val="Times New Roman"/>
      <family val="1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50">
    <xf numFmtId="0" fontId="0" fillId="0" borderId="0" xfId="0"/>
    <xf numFmtId="0" fontId="4" fillId="0" borderId="0" xfId="0" applyFont="1"/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8" fillId="0" borderId="0" xfId="0" applyFont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1" fillId="2" borderId="2" xfId="0" applyFont="1" applyFill="1" applyBorder="1"/>
    <xf numFmtId="0" fontId="0" fillId="0" borderId="2" xfId="0" applyBorder="1" applyAlignment="1">
      <alignment horizontal="left"/>
    </xf>
    <xf numFmtId="3" fontId="0" fillId="0" borderId="1" xfId="0" applyNumberFormat="1" applyBorder="1" applyAlignment="1">
      <alignment horizontal="right"/>
    </xf>
    <xf numFmtId="2" fontId="0" fillId="0" borderId="1" xfId="0" applyNumberFormat="1" applyBorder="1" applyAlignment="1">
      <alignment horizontal="right"/>
    </xf>
    <xf numFmtId="0" fontId="0" fillId="0" borderId="3" xfId="0" applyBorder="1" applyAlignment="1">
      <alignment horizontal="left"/>
    </xf>
    <xf numFmtId="0" fontId="1" fillId="0" borderId="4" xfId="0" applyFont="1" applyBorder="1" applyAlignment="1">
      <alignment horizontal="left"/>
    </xf>
    <xf numFmtId="3" fontId="1" fillId="0" borderId="5" xfId="0" applyNumberFormat="1" applyFont="1" applyBorder="1" applyAlignment="1">
      <alignment horizontal="right"/>
    </xf>
    <xf numFmtId="4" fontId="1" fillId="0" borderId="5" xfId="0" applyNumberFormat="1" applyFont="1" applyBorder="1" applyAlignment="1">
      <alignment horizontal="right"/>
    </xf>
    <xf numFmtId="0" fontId="5" fillId="0" borderId="3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3" fontId="6" fillId="0" borderId="1" xfId="0" applyNumberFormat="1" applyFont="1" applyBorder="1" applyAlignment="1">
      <alignment horizontal="right"/>
    </xf>
    <xf numFmtId="0" fontId="6" fillId="0" borderId="6" xfId="0" applyFont="1" applyBorder="1" applyAlignment="1">
      <alignment horizontal="left"/>
    </xf>
    <xf numFmtId="0" fontId="5" fillId="0" borderId="0" xfId="0" applyFont="1"/>
    <xf numFmtId="0" fontId="6" fillId="0" borderId="0" xfId="0" applyFont="1"/>
    <xf numFmtId="3" fontId="0" fillId="0" borderId="0" xfId="0" applyNumberFormat="1" applyFill="1" applyBorder="1" applyAlignment="1">
      <alignment horizontal="right"/>
    </xf>
    <xf numFmtId="2" fontId="0" fillId="0" borderId="0" xfId="0" applyNumberFormat="1" applyFill="1" applyBorder="1" applyAlignment="1">
      <alignment horizontal="right"/>
    </xf>
    <xf numFmtId="0" fontId="0" fillId="0" borderId="0" xfId="0" applyBorder="1" applyAlignment="1">
      <alignment horizontal="right"/>
    </xf>
    <xf numFmtId="172" fontId="0" fillId="0" borderId="0" xfId="0" applyNumberFormat="1" applyBorder="1" applyAlignment="1">
      <alignment horizontal="right"/>
    </xf>
    <xf numFmtId="4" fontId="0" fillId="0" borderId="1" xfId="0" applyNumberFormat="1" applyBorder="1" applyAlignment="1">
      <alignment horizontal="right"/>
    </xf>
    <xf numFmtId="0" fontId="6" fillId="0" borderId="2" xfId="0" applyFont="1" applyBorder="1" applyAlignment="1">
      <alignment horizontal="left"/>
    </xf>
    <xf numFmtId="3" fontId="3" fillId="0" borderId="1" xfId="0" applyNumberFormat="1" applyFont="1" applyBorder="1" applyAlignment="1">
      <alignment horizontal="right"/>
    </xf>
    <xf numFmtId="3" fontId="6" fillId="0" borderId="7" xfId="0" applyNumberFormat="1" applyFont="1" applyBorder="1" applyAlignment="1">
      <alignment horizontal="right"/>
    </xf>
    <xf numFmtId="0" fontId="3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2" fillId="0" borderId="0" xfId="0" applyFont="1"/>
    <xf numFmtId="0" fontId="2" fillId="2" borderId="6" xfId="0" applyFont="1" applyFill="1" applyBorder="1"/>
    <xf numFmtId="0" fontId="5" fillId="0" borderId="1" xfId="0" applyFont="1" applyBorder="1"/>
    <xf numFmtId="0" fontId="1" fillId="0" borderId="5" xfId="0" applyFont="1" applyBorder="1"/>
    <xf numFmtId="2" fontId="6" fillId="0" borderId="1" xfId="0" applyNumberFormat="1" applyFont="1" applyBorder="1" applyAlignment="1">
      <alignment horizontal="right"/>
    </xf>
    <xf numFmtId="0" fontId="1" fillId="2" borderId="7" xfId="0" applyFont="1" applyFill="1" applyBorder="1" applyAlignment="1">
      <alignment horizontal="left"/>
    </xf>
    <xf numFmtId="0" fontId="1" fillId="2" borderId="8" xfId="0" applyFont="1" applyFill="1" applyBorder="1"/>
    <xf numFmtId="0" fontId="1" fillId="2" borderId="8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right"/>
    </xf>
    <xf numFmtId="0" fontId="1" fillId="2" borderId="9" xfId="0" applyFont="1" applyFill="1" applyBorder="1" applyAlignment="1">
      <alignment horizontal="right"/>
    </xf>
    <xf numFmtId="0" fontId="6" fillId="0" borderId="1" xfId="0" applyFont="1" applyBorder="1"/>
    <xf numFmtId="0" fontId="14" fillId="0" borderId="0" xfId="0" applyFont="1" applyAlignment="1">
      <alignment horizontal="left"/>
    </xf>
    <xf numFmtId="0" fontId="2" fillId="2" borderId="3" xfId="0" applyFont="1" applyFill="1" applyBorder="1"/>
    <xf numFmtId="0" fontId="1" fillId="2" borderId="2" xfId="0" applyFont="1" applyFill="1" applyBorder="1" applyAlignment="1">
      <alignment horizontal="left"/>
    </xf>
    <xf numFmtId="0" fontId="15" fillId="0" borderId="0" xfId="0" applyFont="1" applyAlignment="1">
      <alignment horizontal="right"/>
    </xf>
    <xf numFmtId="0" fontId="1" fillId="0" borderId="0" xfId="0" applyFont="1" applyBorder="1"/>
    <xf numFmtId="3" fontId="1" fillId="0" borderId="0" xfId="0" applyNumberFormat="1" applyFont="1" applyBorder="1"/>
    <xf numFmtId="1" fontId="1" fillId="0" borderId="0" xfId="1" applyNumberFormat="1" applyFont="1" applyBorder="1"/>
    <xf numFmtId="0" fontId="3" fillId="0" borderId="1" xfId="0" applyFont="1" applyBorder="1"/>
    <xf numFmtId="0" fontId="16" fillId="0" borderId="0" xfId="0" applyFont="1"/>
    <xf numFmtId="0" fontId="7" fillId="0" borderId="5" xfId="0" applyFont="1" applyBorder="1"/>
    <xf numFmtId="0" fontId="7" fillId="2" borderId="8" xfId="0" applyFont="1" applyFill="1" applyBorder="1" applyAlignment="1">
      <alignment horizontal="right"/>
    </xf>
    <xf numFmtId="0" fontId="7" fillId="2" borderId="9" xfId="0" applyFont="1" applyFill="1" applyBorder="1" applyAlignment="1">
      <alignment horizontal="right"/>
    </xf>
    <xf numFmtId="0" fontId="7" fillId="0" borderId="0" xfId="0" applyFont="1" applyAlignment="1">
      <alignment horizontal="right"/>
    </xf>
    <xf numFmtId="14" fontId="1" fillId="2" borderId="7" xfId="0" applyNumberFormat="1" applyFont="1" applyFill="1" applyBorder="1" applyAlignment="1">
      <alignment horizontal="center"/>
    </xf>
    <xf numFmtId="3" fontId="6" fillId="0" borderId="1" xfId="0" applyNumberFormat="1" applyFont="1" applyBorder="1"/>
    <xf numFmtId="3" fontId="7" fillId="0" borderId="0" xfId="0" applyNumberFormat="1" applyFont="1" applyBorder="1"/>
    <xf numFmtId="0" fontId="1" fillId="2" borderId="6" xfId="0" applyFont="1" applyFill="1" applyBorder="1" applyAlignment="1">
      <alignment horizontal="left"/>
    </xf>
    <xf numFmtId="0" fontId="17" fillId="2" borderId="6" xfId="0" applyFont="1" applyFill="1" applyBorder="1" applyAlignment="1">
      <alignment horizontal="right"/>
    </xf>
    <xf numFmtId="0" fontId="17" fillId="2" borderId="8" xfId="0" applyFont="1" applyFill="1" applyBorder="1" applyAlignment="1">
      <alignment horizontal="right"/>
    </xf>
    <xf numFmtId="0" fontId="17" fillId="2" borderId="9" xfId="0" applyFont="1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14" fontId="7" fillId="2" borderId="4" xfId="0" applyNumberFormat="1" applyFont="1" applyFill="1" applyBorder="1" applyAlignment="1">
      <alignment horizontal="right"/>
    </xf>
    <xf numFmtId="14" fontId="7" fillId="2" borderId="5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/>
    <xf numFmtId="1" fontId="18" fillId="0" borderId="0" xfId="0" applyNumberFormat="1" applyFont="1" applyFill="1" applyBorder="1" applyAlignment="1"/>
    <xf numFmtId="1" fontId="18" fillId="0" borderId="0" xfId="0" applyNumberFormat="1" applyFont="1"/>
    <xf numFmtId="0" fontId="5" fillId="0" borderId="3" xfId="0" applyFont="1" applyBorder="1" applyAlignment="1">
      <alignment horizontal="left" indent="1"/>
    </xf>
    <xf numFmtId="3" fontId="7" fillId="3" borderId="5" xfId="0" applyNumberFormat="1" applyFont="1" applyFill="1" applyBorder="1" applyAlignment="1"/>
    <xf numFmtId="3" fontId="6" fillId="0" borderId="10" xfId="0" applyNumberFormat="1" applyFont="1" applyBorder="1" applyAlignment="1">
      <alignment horizontal="right"/>
    </xf>
    <xf numFmtId="3" fontId="7" fillId="0" borderId="5" xfId="0" applyNumberFormat="1" applyFont="1" applyBorder="1" applyAlignment="1">
      <alignment horizontal="right"/>
    </xf>
    <xf numFmtId="0" fontId="3" fillId="0" borderId="8" xfId="0" applyFont="1" applyBorder="1"/>
    <xf numFmtId="3" fontId="3" fillId="0" borderId="8" xfId="0" applyNumberFormat="1" applyFont="1" applyBorder="1" applyAlignment="1">
      <alignment horizontal="right"/>
    </xf>
    <xf numFmtId="0" fontId="7" fillId="0" borderId="0" xfId="0" applyFont="1"/>
    <xf numFmtId="0" fontId="7" fillId="0" borderId="0" xfId="0" applyFont="1" applyBorder="1" applyAlignment="1">
      <alignment horizontal="left"/>
    </xf>
    <xf numFmtId="172" fontId="6" fillId="0" borderId="0" xfId="1" applyNumberFormat="1" applyFont="1" applyBorder="1" applyAlignment="1"/>
    <xf numFmtId="0" fontId="7" fillId="2" borderId="5" xfId="0" applyFont="1" applyFill="1" applyBorder="1" applyAlignment="1">
      <alignment horizontal="right"/>
    </xf>
    <xf numFmtId="1" fontId="7" fillId="0" borderId="0" xfId="1" applyNumberFormat="1" applyFont="1" applyBorder="1"/>
    <xf numFmtId="3" fontId="6" fillId="0" borderId="7" xfId="2" applyNumberFormat="1" applyFont="1" applyBorder="1"/>
    <xf numFmtId="3" fontId="6" fillId="0" borderId="1" xfId="2" applyNumberFormat="1" applyFont="1" applyBorder="1"/>
    <xf numFmtId="3" fontId="7" fillId="0" borderId="5" xfId="2" applyNumberFormat="1" applyFont="1" applyBorder="1"/>
    <xf numFmtId="172" fontId="6" fillId="0" borderId="1" xfId="2" applyNumberFormat="1" applyFont="1" applyBorder="1"/>
    <xf numFmtId="172" fontId="7" fillId="0" borderId="5" xfId="2" applyNumberFormat="1" applyFont="1" applyBorder="1"/>
    <xf numFmtId="0" fontId="7" fillId="0" borderId="5" xfId="0" applyFont="1" applyBorder="1" applyAlignment="1">
      <alignment horizontal="left"/>
    </xf>
    <xf numFmtId="179" fontId="6" fillId="0" borderId="10" xfId="0" applyNumberFormat="1" applyFont="1" applyBorder="1"/>
    <xf numFmtId="179" fontId="6" fillId="0" borderId="9" xfId="0" applyNumberFormat="1" applyFont="1" applyBorder="1"/>
    <xf numFmtId="179" fontId="6" fillId="0" borderId="10" xfId="0" quotePrefix="1" applyNumberFormat="1" applyFont="1" applyBorder="1" applyAlignment="1">
      <alignment horizontal="right"/>
    </xf>
    <xf numFmtId="179" fontId="7" fillId="0" borderId="9" xfId="0" applyNumberFormat="1" applyFont="1" applyBorder="1"/>
    <xf numFmtId="172" fontId="5" fillId="0" borderId="7" xfId="0" applyNumberFormat="1" applyFont="1" applyBorder="1" applyAlignment="1">
      <alignment horizontal="center"/>
    </xf>
    <xf numFmtId="172" fontId="5" fillId="0" borderId="1" xfId="0" applyNumberFormat="1" applyFont="1" applyBorder="1" applyAlignment="1">
      <alignment horizontal="center"/>
    </xf>
    <xf numFmtId="3" fontId="7" fillId="0" borderId="5" xfId="2" applyNumberFormat="1" applyFont="1" applyBorder="1" applyAlignment="1"/>
    <xf numFmtId="172" fontId="7" fillId="0" borderId="5" xfId="2" applyNumberFormat="1" applyFont="1" applyBorder="1" applyAlignment="1"/>
    <xf numFmtId="3" fontId="6" fillId="0" borderId="1" xfId="0" applyNumberFormat="1" applyFont="1" applyFill="1" applyBorder="1" applyAlignment="1">
      <alignment horizontal="right"/>
    </xf>
    <xf numFmtId="0" fontId="7" fillId="2" borderId="8" xfId="0" applyFont="1" applyFill="1" applyBorder="1" applyAlignment="1">
      <alignment horizontal="left"/>
    </xf>
    <xf numFmtId="0" fontId="7" fillId="2" borderId="11" xfId="0" applyFont="1" applyFill="1" applyBorder="1" applyAlignment="1">
      <alignment horizontal="right"/>
    </xf>
    <xf numFmtId="0" fontId="7" fillId="2" borderId="12" xfId="0" applyFont="1" applyFill="1" applyBorder="1" applyAlignment="1">
      <alignment horizontal="right"/>
    </xf>
    <xf numFmtId="0" fontId="7" fillId="2" borderId="2" xfId="0" applyFont="1" applyFill="1" applyBorder="1"/>
    <xf numFmtId="0" fontId="6" fillId="0" borderId="7" xfId="0" applyFont="1" applyBorder="1" applyAlignment="1">
      <alignment horizontal="left"/>
    </xf>
    <xf numFmtId="0" fontId="7" fillId="2" borderId="3" xfId="0" applyFont="1" applyFill="1" applyBorder="1"/>
    <xf numFmtId="0" fontId="7" fillId="2" borderId="7" xfId="0" applyFont="1" applyFill="1" applyBorder="1" applyAlignment="1"/>
    <xf numFmtId="0" fontId="0" fillId="0" borderId="0" xfId="0" applyProtection="1">
      <protection locked="0"/>
    </xf>
    <xf numFmtId="0" fontId="3" fillId="0" borderId="3" xfId="0" applyFont="1" applyBorder="1" applyAlignment="1">
      <alignment horizontal="left"/>
    </xf>
    <xf numFmtId="3" fontId="0" fillId="0" borderId="0" xfId="0" applyNumberFormat="1" applyBorder="1" applyAlignment="1">
      <alignment horizontal="right"/>
    </xf>
    <xf numFmtId="3" fontId="1" fillId="0" borderId="8" xfId="0" applyNumberFormat="1" applyFont="1" applyBorder="1" applyAlignment="1">
      <alignment horizontal="right"/>
    </xf>
    <xf numFmtId="0" fontId="3" fillId="0" borderId="0" xfId="0" applyFont="1" applyAlignment="1"/>
    <xf numFmtId="172" fontId="6" fillId="0" borderId="0" xfId="0" applyNumberFormat="1" applyFont="1" applyBorder="1" applyAlignment="1">
      <alignment horizontal="right"/>
    </xf>
    <xf numFmtId="3" fontId="0" fillId="0" borderId="0" xfId="0" applyNumberFormat="1"/>
    <xf numFmtId="0" fontId="6" fillId="0" borderId="5" xfId="0" applyFont="1" applyBorder="1"/>
    <xf numFmtId="43" fontId="0" fillId="0" borderId="0" xfId="2" applyFont="1"/>
    <xf numFmtId="1" fontId="0" fillId="0" borderId="0" xfId="0" applyNumberFormat="1"/>
    <xf numFmtId="172" fontId="3" fillId="0" borderId="1" xfId="0" applyNumberFormat="1" applyFont="1" applyBorder="1" applyAlignment="1">
      <alignment horizontal="center"/>
    </xf>
    <xf numFmtId="172" fontId="3" fillId="0" borderId="8" xfId="0" applyNumberFormat="1" applyFont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3" fontId="0" fillId="0" borderId="1" xfId="0" applyNumberForma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right"/>
    </xf>
    <xf numFmtId="3" fontId="1" fillId="0" borderId="7" xfId="0" applyNumberFormat="1" applyFont="1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0" fontId="20" fillId="0" borderId="0" xfId="0" applyFont="1"/>
    <xf numFmtId="3" fontId="1" fillId="0" borderId="9" xfId="0" applyNumberFormat="1" applyFont="1" applyBorder="1" applyAlignment="1">
      <alignment horizontal="right"/>
    </xf>
    <xf numFmtId="0" fontId="6" fillId="0" borderId="0" xfId="0" applyFont="1" applyBorder="1" applyAlignment="1">
      <alignment horizontal="left"/>
    </xf>
    <xf numFmtId="182" fontId="3" fillId="0" borderId="0" xfId="0" applyNumberFormat="1" applyFont="1" applyFill="1" applyBorder="1" applyAlignment="1">
      <alignment horizontal="right"/>
    </xf>
    <xf numFmtId="172" fontId="20" fillId="0" borderId="0" xfId="0" applyNumberFormat="1" applyFont="1" applyBorder="1" applyAlignment="1">
      <alignment horizontal="right"/>
    </xf>
    <xf numFmtId="182" fontId="3" fillId="0" borderId="0" xfId="0" applyNumberFormat="1" applyFont="1" applyFill="1" applyBorder="1"/>
    <xf numFmtId="3" fontId="5" fillId="0" borderId="3" xfId="0" applyNumberFormat="1" applyFont="1" applyBorder="1" applyAlignment="1">
      <alignment horizontal="right"/>
    </xf>
    <xf numFmtId="0" fontId="13" fillId="0" borderId="1" xfId="0" applyFont="1" applyBorder="1"/>
    <xf numFmtId="3" fontId="13" fillId="0" borderId="1" xfId="0" applyNumberFormat="1" applyFont="1" applyBorder="1" applyAlignment="1">
      <alignment horizontal="right"/>
    </xf>
    <xf numFmtId="3" fontId="21" fillId="0" borderId="1" xfId="0" applyNumberFormat="1" applyFont="1" applyFill="1" applyBorder="1" applyAlignment="1">
      <alignment horizontal="right"/>
    </xf>
    <xf numFmtId="0" fontId="7" fillId="2" borderId="7" xfId="0" applyFont="1" applyFill="1" applyBorder="1" applyAlignment="1">
      <alignment horizontal="left"/>
    </xf>
    <xf numFmtId="0" fontId="5" fillId="0" borderId="0" xfId="0" applyFont="1" applyFill="1"/>
    <xf numFmtId="0" fontId="16" fillId="0" borderId="3" xfId="0" applyFont="1" applyBorder="1" applyAlignment="1">
      <alignment horizontal="left"/>
    </xf>
    <xf numFmtId="3" fontId="16" fillId="0" borderId="1" xfId="0" applyNumberFormat="1" applyFont="1" applyBorder="1" applyAlignment="1">
      <alignment horizontal="right"/>
    </xf>
    <xf numFmtId="2" fontId="16" fillId="0" borderId="1" xfId="0" applyNumberFormat="1" applyFont="1" applyBorder="1" applyAlignment="1">
      <alignment horizontal="right"/>
    </xf>
    <xf numFmtId="0" fontId="22" fillId="0" borderId="3" xfId="0" applyFont="1" applyBorder="1" applyAlignment="1">
      <alignment horizontal="left"/>
    </xf>
    <xf numFmtId="3" fontId="22" fillId="0" borderId="1" xfId="0" applyNumberFormat="1" applyFont="1" applyBorder="1" applyAlignment="1">
      <alignment horizontal="right"/>
    </xf>
    <xf numFmtId="172" fontId="16" fillId="0" borderId="0" xfId="0" applyNumberFormat="1" applyFont="1" applyBorder="1" applyAlignment="1">
      <alignment horizontal="right"/>
    </xf>
    <xf numFmtId="0" fontId="22" fillId="0" borderId="0" xfId="0" applyFont="1"/>
    <xf numFmtId="0" fontId="16" fillId="0" borderId="6" xfId="0" applyFont="1" applyBorder="1" applyAlignment="1">
      <alignment horizontal="left"/>
    </xf>
    <xf numFmtId="3" fontId="16" fillId="0" borderId="8" xfId="0" applyNumberFormat="1" applyFont="1" applyBorder="1" applyAlignment="1">
      <alignment horizontal="right"/>
    </xf>
    <xf numFmtId="182" fontId="6" fillId="0" borderId="0" xfId="0" applyNumberFormat="1" applyFont="1" applyFill="1" applyBorder="1"/>
    <xf numFmtId="172" fontId="20" fillId="0" borderId="0" xfId="0" applyNumberFormat="1" applyFont="1" applyFill="1" applyBorder="1" applyAlignment="1">
      <alignment horizontal="right"/>
    </xf>
    <xf numFmtId="172" fontId="22" fillId="0" borderId="0" xfId="0" applyNumberFormat="1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0" fontId="6" fillId="0" borderId="0" xfId="0" applyFont="1" applyBorder="1"/>
    <xf numFmtId="3" fontId="0" fillId="0" borderId="0" xfId="0" applyNumberFormat="1" applyBorder="1"/>
    <xf numFmtId="172" fontId="0" fillId="0" borderId="0" xfId="0" applyNumberFormat="1" applyBorder="1"/>
    <xf numFmtId="0" fontId="7" fillId="0" borderId="0" xfId="0" applyFont="1" applyFill="1" applyBorder="1" applyAlignment="1">
      <alignment horizontal="right"/>
    </xf>
    <xf numFmtId="9" fontId="7" fillId="0" borderId="0" xfId="1" applyFont="1" applyFill="1" applyBorder="1" applyAlignment="1">
      <alignment horizontal="right"/>
    </xf>
    <xf numFmtId="3" fontId="6" fillId="0" borderId="8" xfId="0" applyNumberFormat="1" applyFont="1" applyBorder="1"/>
    <xf numFmtId="3" fontId="6" fillId="0" borderId="1" xfId="0" quotePrefix="1" applyNumberFormat="1" applyFont="1" applyBorder="1" applyAlignment="1">
      <alignment horizontal="right"/>
    </xf>
    <xf numFmtId="3" fontId="7" fillId="0" borderId="8" xfId="0" applyNumberFormat="1" applyFont="1" applyBorder="1"/>
    <xf numFmtId="172" fontId="6" fillId="0" borderId="7" xfId="1" applyNumberFormat="1" applyFont="1" applyBorder="1" applyAlignment="1">
      <alignment horizontal="right"/>
    </xf>
    <xf numFmtId="172" fontId="6" fillId="0" borderId="1" xfId="1" applyNumberFormat="1" applyFont="1" applyBorder="1" applyAlignment="1">
      <alignment horizontal="right"/>
    </xf>
    <xf numFmtId="172" fontId="6" fillId="0" borderId="8" xfId="1" applyNumberFormat="1" applyFont="1" applyBorder="1" applyAlignment="1">
      <alignment horizontal="right"/>
    </xf>
    <xf numFmtId="172" fontId="6" fillId="0" borderId="1" xfId="1" applyNumberFormat="1" applyFont="1" applyBorder="1"/>
    <xf numFmtId="172" fontId="5" fillId="0" borderId="1" xfId="1" applyNumberFormat="1" applyFont="1" applyBorder="1"/>
    <xf numFmtId="172" fontId="0" fillId="0" borderId="1" xfId="0" applyNumberFormat="1" applyBorder="1"/>
    <xf numFmtId="172" fontId="0" fillId="0" borderId="8" xfId="0" applyNumberFormat="1" applyBorder="1"/>
    <xf numFmtId="172" fontId="0" fillId="0" borderId="1" xfId="1" applyNumberFormat="1" applyFont="1" applyFill="1" applyBorder="1" applyAlignment="1">
      <alignment horizontal="right"/>
    </xf>
    <xf numFmtId="172" fontId="21" fillId="0" borderId="1" xfId="1" applyNumberFormat="1" applyFont="1" applyFill="1" applyBorder="1" applyAlignment="1">
      <alignment horizontal="right"/>
    </xf>
    <xf numFmtId="172" fontId="6" fillId="0" borderId="1" xfId="1" applyNumberFormat="1" applyFont="1" applyFill="1" applyBorder="1" applyAlignment="1">
      <alignment horizontal="right"/>
    </xf>
    <xf numFmtId="172" fontId="7" fillId="0" borderId="7" xfId="1" applyNumberFormat="1" applyFont="1" applyBorder="1" applyAlignment="1">
      <alignment horizontal="right"/>
    </xf>
    <xf numFmtId="172" fontId="7" fillId="0" borderId="1" xfId="1" applyNumberFormat="1" applyFont="1" applyBorder="1" applyAlignment="1">
      <alignment horizontal="right"/>
    </xf>
    <xf numFmtId="172" fontId="7" fillId="0" borderId="8" xfId="1" applyNumberFormat="1" applyFont="1" applyBorder="1" applyAlignment="1">
      <alignment horizontal="right"/>
    </xf>
    <xf numFmtId="172" fontId="16" fillId="0" borderId="8" xfId="0" applyNumberFormat="1" applyFont="1" applyBorder="1" applyAlignment="1">
      <alignment horizontal="right"/>
    </xf>
    <xf numFmtId="0" fontId="16" fillId="0" borderId="0" xfId="0" applyFont="1" applyBorder="1" applyAlignment="1">
      <alignment horizontal="left"/>
    </xf>
    <xf numFmtId="0" fontId="23" fillId="0" borderId="0" xfId="0" applyFont="1"/>
    <xf numFmtId="0" fontId="7" fillId="0" borderId="0" xfId="0" applyFont="1" applyFill="1" applyBorder="1" applyAlignment="1">
      <alignment horizontal="center"/>
    </xf>
    <xf numFmtId="0" fontId="24" fillId="0" borderId="5" xfId="0" applyFont="1" applyBorder="1" applyAlignment="1">
      <alignment horizontal="left"/>
    </xf>
    <xf numFmtId="3" fontId="1" fillId="0" borderId="11" xfId="0" applyNumberFormat="1" applyFont="1" applyBorder="1" applyAlignment="1">
      <alignment horizontal="right"/>
    </xf>
    <xf numFmtId="0" fontId="24" fillId="0" borderId="8" xfId="0" applyFont="1" applyBorder="1" applyAlignment="1">
      <alignment horizontal="left"/>
    </xf>
    <xf numFmtId="3" fontId="6" fillId="0" borderId="2" xfId="0" applyNumberFormat="1" applyFont="1" applyBorder="1" applyAlignment="1">
      <alignment horizontal="right"/>
    </xf>
    <xf numFmtId="3" fontId="6" fillId="0" borderId="13" xfId="0" applyNumberFormat="1" applyFont="1" applyBorder="1" applyAlignment="1">
      <alignment horizontal="right"/>
    </xf>
    <xf numFmtId="2" fontId="6" fillId="0" borderId="1" xfId="1" applyNumberFormat="1" applyFont="1" applyBorder="1"/>
    <xf numFmtId="3" fontId="6" fillId="0" borderId="3" xfId="0" applyNumberFormat="1" applyFont="1" applyBorder="1" applyAlignment="1">
      <alignment horizontal="right"/>
    </xf>
    <xf numFmtId="3" fontId="5" fillId="0" borderId="10" xfId="0" applyNumberFormat="1" applyFont="1" applyBorder="1" applyAlignment="1">
      <alignment horizontal="right"/>
    </xf>
    <xf numFmtId="0" fontId="7" fillId="0" borderId="4" xfId="0" applyFont="1" applyBorder="1" applyAlignment="1">
      <alignment horizontal="left"/>
    </xf>
    <xf numFmtId="3" fontId="7" fillId="0" borderId="4" xfId="0" applyNumberFormat="1" applyFont="1" applyBorder="1" applyAlignment="1">
      <alignment horizontal="right"/>
    </xf>
    <xf numFmtId="3" fontId="7" fillId="0" borderId="11" xfId="0" applyNumberFormat="1" applyFont="1" applyBorder="1" applyAlignment="1">
      <alignment horizontal="right"/>
    </xf>
    <xf numFmtId="3" fontId="6" fillId="0" borderId="6" xfId="0" applyNumberFormat="1" applyFont="1" applyBorder="1" applyAlignment="1">
      <alignment horizontal="right"/>
    </xf>
    <xf numFmtId="3" fontId="6" fillId="0" borderId="9" xfId="0" applyNumberFormat="1" applyFont="1" applyBorder="1" applyAlignment="1">
      <alignment horizontal="right"/>
    </xf>
    <xf numFmtId="2" fontId="6" fillId="0" borderId="8" xfId="1" applyNumberFormat="1" applyFont="1" applyBorder="1"/>
    <xf numFmtId="172" fontId="0" fillId="0" borderId="7" xfId="0" applyNumberFormat="1" applyBorder="1"/>
    <xf numFmtId="172" fontId="0" fillId="0" borderId="5" xfId="0" applyNumberFormat="1" applyBorder="1"/>
    <xf numFmtId="172" fontId="19" fillId="0" borderId="5" xfId="0" applyNumberFormat="1" applyFont="1" applyBorder="1"/>
    <xf numFmtId="172" fontId="0" fillId="0" borderId="5" xfId="0" applyNumberFormat="1" applyBorder="1" applyAlignment="1">
      <alignment horizontal="right"/>
    </xf>
    <xf numFmtId="172" fontId="7" fillId="0" borderId="5" xfId="1" applyNumberFormat="1" applyFont="1" applyBorder="1" applyAlignment="1">
      <alignment horizontal="right"/>
    </xf>
    <xf numFmtId="172" fontId="7" fillId="0" borderId="5" xfId="1" applyNumberFormat="1" applyFont="1" applyBorder="1"/>
    <xf numFmtId="0" fontId="7" fillId="2" borderId="3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0" borderId="5" xfId="0" applyFont="1" applyBorder="1" applyAlignment="1"/>
    <xf numFmtId="3" fontId="6" fillId="0" borderId="7" xfId="0" applyNumberFormat="1" applyFont="1" applyBorder="1"/>
    <xf numFmtId="0" fontId="7" fillId="0" borderId="6" xfId="0" applyFont="1" applyBorder="1"/>
    <xf numFmtId="0" fontId="0" fillId="0" borderId="0" xfId="0" applyAlignment="1"/>
    <xf numFmtId="0" fontId="5" fillId="0" borderId="0" xfId="0" applyFont="1" applyBorder="1" applyAlignment="1"/>
    <xf numFmtId="0" fontId="0" fillId="0" borderId="0" xfId="0" applyBorder="1"/>
    <xf numFmtId="0" fontId="0" fillId="0" borderId="0" xfId="0" applyBorder="1" applyAlignment="1"/>
    <xf numFmtId="0" fontId="7" fillId="0" borderId="0" xfId="0" applyFont="1" applyBorder="1" applyAlignment="1"/>
    <xf numFmtId="0" fontId="25" fillId="0" borderId="0" xfId="0" applyFont="1" applyBorder="1" applyAlignment="1"/>
    <xf numFmtId="172" fontId="5" fillId="0" borderId="13" xfId="0" applyNumberFormat="1" applyFont="1" applyBorder="1" applyAlignment="1">
      <alignment horizontal="center"/>
    </xf>
    <xf numFmtId="172" fontId="6" fillId="0" borderId="10" xfId="2" applyNumberFormat="1" applyFont="1" applyBorder="1"/>
    <xf numFmtId="0" fontId="7" fillId="2" borderId="5" xfId="0" applyFont="1" applyFill="1" applyBorder="1" applyAlignment="1">
      <alignment horizontal="center"/>
    </xf>
    <xf numFmtId="0" fontId="25" fillId="0" borderId="0" xfId="0" applyFont="1"/>
    <xf numFmtId="3" fontId="0" fillId="0" borderId="5" xfId="0" applyNumberFormat="1" applyBorder="1" applyAlignment="1">
      <alignment horizontal="right"/>
    </xf>
    <xf numFmtId="4" fontId="6" fillId="0" borderId="7" xfId="0" applyNumberFormat="1" applyFont="1" applyFill="1" applyBorder="1" applyAlignment="1"/>
    <xf numFmtId="3" fontId="6" fillId="0" borderId="0" xfId="0" applyNumberFormat="1" applyFont="1" applyFill="1" applyBorder="1" applyAlignment="1"/>
    <xf numFmtId="4" fontId="6" fillId="0" borderId="1" xfId="0" applyNumberFormat="1" applyFont="1" applyFill="1" applyBorder="1" applyAlignment="1"/>
    <xf numFmtId="4" fontId="7" fillId="3" borderId="11" xfId="0" applyNumberFormat="1" applyFont="1" applyFill="1" applyBorder="1" applyAlignment="1"/>
    <xf numFmtId="3" fontId="7" fillId="3" borderId="11" xfId="0" applyNumberFormat="1" applyFont="1" applyFill="1" applyBorder="1" applyAlignment="1"/>
    <xf numFmtId="181" fontId="0" fillId="0" borderId="10" xfId="2" applyNumberFormat="1" applyFont="1" applyBorder="1"/>
    <xf numFmtId="2" fontId="0" fillId="0" borderId="10" xfId="0" applyNumberFormat="1" applyBorder="1"/>
    <xf numFmtId="181" fontId="13" fillId="0" borderId="10" xfId="2" applyNumberFormat="1" applyFont="1" applyBorder="1"/>
    <xf numFmtId="2" fontId="13" fillId="0" borderId="10" xfId="0" applyNumberFormat="1" applyFont="1" applyBorder="1"/>
    <xf numFmtId="4" fontId="7" fillId="0" borderId="11" xfId="0" applyNumberFormat="1" applyFont="1" applyBorder="1" applyAlignment="1">
      <alignment horizontal="right"/>
    </xf>
    <xf numFmtId="4" fontId="6" fillId="0" borderId="1" xfId="0" applyNumberFormat="1" applyFont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4" fontId="0" fillId="0" borderId="1" xfId="0" applyNumberFormat="1" applyBorder="1"/>
    <xf numFmtId="4" fontId="7" fillId="0" borderId="5" xfId="0" applyNumberFormat="1" applyFont="1" applyBorder="1" applyAlignment="1">
      <alignment horizontal="right"/>
    </xf>
    <xf numFmtId="3" fontId="7" fillId="0" borderId="12" xfId="0" applyNumberFormat="1" applyFont="1" applyBorder="1" applyAlignment="1">
      <alignment horizontal="right"/>
    </xf>
    <xf numFmtId="3" fontId="6" fillId="0" borderId="4" xfId="0" applyNumberFormat="1" applyFont="1" applyBorder="1" applyAlignment="1">
      <alignment horizontal="right"/>
    </xf>
    <xf numFmtId="4" fontId="6" fillId="0" borderId="5" xfId="0" applyNumberFormat="1" applyFont="1" applyBorder="1" applyAlignment="1">
      <alignment horizontal="right"/>
    </xf>
    <xf numFmtId="3" fontId="6" fillId="0" borderId="12" xfId="0" applyNumberFormat="1" applyFont="1" applyBorder="1" applyAlignment="1">
      <alignment horizontal="right"/>
    </xf>
    <xf numFmtId="0" fontId="3" fillId="0" borderId="7" xfId="0" applyFont="1" applyBorder="1"/>
    <xf numFmtId="3" fontId="3" fillId="0" borderId="7" xfId="0" applyNumberFormat="1" applyFont="1" applyBorder="1" applyAlignment="1">
      <alignment horizontal="right"/>
    </xf>
    <xf numFmtId="172" fontId="3" fillId="0" borderId="7" xfId="0" applyNumberFormat="1" applyFont="1" applyBorder="1" applyAlignment="1">
      <alignment horizontal="center"/>
    </xf>
    <xf numFmtId="172" fontId="13" fillId="0" borderId="1" xfId="0" applyNumberFormat="1" applyFont="1" applyBorder="1" applyAlignment="1">
      <alignment horizontal="center"/>
    </xf>
    <xf numFmtId="17" fontId="7" fillId="2" borderId="4" xfId="0" applyNumberFormat="1" applyFont="1" applyFill="1" applyBorder="1" applyAlignment="1">
      <alignment horizontal="center"/>
    </xf>
    <xf numFmtId="17" fontId="7" fillId="2" borderId="11" xfId="0" applyNumberFormat="1" applyFont="1" applyFill="1" applyBorder="1" applyAlignment="1">
      <alignment horizontal="center"/>
    </xf>
    <xf numFmtId="0" fontId="7" fillId="2" borderId="4" xfId="0" applyNumberFormat="1" applyFont="1" applyFill="1" applyBorder="1" applyAlignment="1">
      <alignment horizontal="center"/>
    </xf>
    <xf numFmtId="0" fontId="7" fillId="2" borderId="11" xfId="0" applyNumberFormat="1" applyFont="1" applyFill="1" applyBorder="1" applyAlignment="1">
      <alignment horizontal="center"/>
    </xf>
    <xf numFmtId="1" fontId="7" fillId="2" borderId="4" xfId="0" applyNumberFormat="1" applyFont="1" applyFill="1" applyBorder="1" applyAlignment="1">
      <alignment horizontal="center"/>
    </xf>
    <xf numFmtId="1" fontId="7" fillId="2" borderId="11" xfId="0" applyNumberFormat="1" applyFont="1" applyFill="1" applyBorder="1" applyAlignment="1">
      <alignment horizontal="center"/>
    </xf>
    <xf numFmtId="14" fontId="7" fillId="2" borderId="4" xfId="0" applyNumberFormat="1" applyFont="1" applyFill="1" applyBorder="1" applyAlignment="1">
      <alignment horizontal="center"/>
    </xf>
    <xf numFmtId="14" fontId="7" fillId="2" borderId="11" xfId="0" applyNumberFormat="1" applyFont="1" applyFill="1" applyBorder="1" applyAlignment="1">
      <alignment horizontal="center"/>
    </xf>
    <xf numFmtId="14" fontId="7" fillId="0" borderId="0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14" fontId="1" fillId="2" borderId="4" xfId="0" applyNumberFormat="1" applyFont="1" applyFill="1" applyBorder="1" applyAlignment="1">
      <alignment horizontal="center"/>
    </xf>
    <xf numFmtId="14" fontId="1" fillId="2" borderId="11" xfId="0" applyNumberFormat="1" applyFont="1" applyFill="1" applyBorder="1" applyAlignment="1">
      <alignment horizontal="center"/>
    </xf>
  </cellXfs>
  <cellStyles count="3">
    <cellStyle name="Komma" xfId="2" builtinId="3"/>
    <cellStyle name="Normal" xfId="0" builtinId="0"/>
    <cellStyle name="Pros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4"/>
  <sheetViews>
    <sheetView tabSelected="1" zoomScale="80" zoomScaleNormal="80" zoomScaleSheetLayoutView="75" workbookViewId="0">
      <selection activeCell="C2" sqref="C2"/>
    </sheetView>
  </sheetViews>
  <sheetFormatPr baseColWidth="10" defaultColWidth="9.140625" defaultRowHeight="12.75" x14ac:dyDescent="0.2"/>
  <cols>
    <col min="1" max="1" width="69" customWidth="1"/>
    <col min="2" max="2" width="13" customWidth="1"/>
    <col min="3" max="3" width="10.7109375" customWidth="1"/>
    <col min="4" max="4" width="12.85546875" customWidth="1"/>
    <col min="5" max="5" width="11.5703125" customWidth="1"/>
    <col min="6" max="6" width="13" customWidth="1"/>
    <col min="7" max="7" width="10.85546875" customWidth="1"/>
  </cols>
  <sheetData>
    <row r="1" spans="1:7" ht="20.25" x14ac:dyDescent="0.3">
      <c r="A1" s="51" t="s">
        <v>0</v>
      </c>
      <c r="B1" s="6"/>
      <c r="D1" s="7"/>
      <c r="E1" s="54"/>
      <c r="F1" s="8"/>
      <c r="G1" s="8"/>
    </row>
    <row r="2" spans="1:7" ht="15" x14ac:dyDescent="0.2">
      <c r="A2" s="12" t="s">
        <v>118</v>
      </c>
      <c r="B2" s="13"/>
      <c r="C2" s="9"/>
      <c r="D2" s="10"/>
      <c r="E2" s="11"/>
    </row>
    <row r="3" spans="1:7" ht="15" x14ac:dyDescent="0.2">
      <c r="A3" s="114"/>
      <c r="B3" s="13"/>
      <c r="C3" s="9"/>
      <c r="D3" s="10"/>
      <c r="E3" s="11"/>
    </row>
    <row r="4" spans="1:7" ht="15.75" x14ac:dyDescent="0.25">
      <c r="A4" s="40" t="s">
        <v>58</v>
      </c>
      <c r="B4" s="114"/>
      <c r="D4" s="10"/>
      <c r="E4" s="39"/>
    </row>
    <row r="5" spans="1:7" ht="15.75" x14ac:dyDescent="0.25">
      <c r="A5" s="40"/>
      <c r="B5" s="114"/>
      <c r="D5" s="10"/>
      <c r="E5" s="39"/>
    </row>
    <row r="6" spans="1:7" ht="15.75" x14ac:dyDescent="0.25">
      <c r="A6" s="40" t="s">
        <v>113</v>
      </c>
      <c r="B6" s="114"/>
      <c r="D6" s="10"/>
      <c r="E6" s="39"/>
    </row>
    <row r="7" spans="1:7" ht="15" x14ac:dyDescent="0.2">
      <c r="A7" s="28" t="s">
        <v>117</v>
      </c>
      <c r="B7" s="38"/>
      <c r="C7" s="38"/>
      <c r="D7" s="10"/>
      <c r="E7" s="39"/>
    </row>
    <row r="8" spans="1:7" x14ac:dyDescent="0.2">
      <c r="A8" s="16" t="s">
        <v>1</v>
      </c>
      <c r="B8" s="237" t="s">
        <v>110</v>
      </c>
      <c r="C8" s="238"/>
      <c r="D8" s="237" t="s">
        <v>111</v>
      </c>
      <c r="E8" s="238"/>
    </row>
    <row r="9" spans="1:7" s="29" customFormat="1" x14ac:dyDescent="0.2">
      <c r="A9" s="41"/>
      <c r="B9" s="48" t="s">
        <v>2</v>
      </c>
      <c r="C9" s="48" t="s">
        <v>3</v>
      </c>
      <c r="D9" s="48" t="s">
        <v>2</v>
      </c>
      <c r="E9" s="49" t="s">
        <v>4</v>
      </c>
      <c r="F9"/>
      <c r="G9"/>
    </row>
    <row r="10" spans="1:7" x14ac:dyDescent="0.2">
      <c r="A10" s="58" t="s">
        <v>5</v>
      </c>
      <c r="B10" s="74">
        <v>81584.872080719986</v>
      </c>
      <c r="C10" s="213">
        <v>6.0286550791402886</v>
      </c>
      <c r="D10" s="214">
        <v>58809.557686830005</v>
      </c>
      <c r="E10" s="213">
        <v>4.8710336977617859</v>
      </c>
    </row>
    <row r="11" spans="1:7" x14ac:dyDescent="0.2">
      <c r="A11" s="58" t="s">
        <v>6</v>
      </c>
      <c r="B11" s="74">
        <v>60781.095682810017</v>
      </c>
      <c r="C11" s="215">
        <v>4.49137507798432</v>
      </c>
      <c r="D11" s="214">
        <v>41102.439140979994</v>
      </c>
      <c r="E11" s="215">
        <v>3.4044018351927252</v>
      </c>
    </row>
    <row r="12" spans="1:7" x14ac:dyDescent="0.2">
      <c r="A12" s="43" t="s">
        <v>65</v>
      </c>
      <c r="B12" s="78">
        <v>20803.776397909969</v>
      </c>
      <c r="C12" s="216">
        <v>1.5372800011559691</v>
      </c>
      <c r="D12" s="217">
        <v>17707.118545850011</v>
      </c>
      <c r="E12" s="216">
        <v>1.46663186256906</v>
      </c>
      <c r="F12" s="116"/>
    </row>
    <row r="13" spans="1:7" x14ac:dyDescent="0.2">
      <c r="A13" s="50" t="s">
        <v>71</v>
      </c>
      <c r="B13" s="218">
        <v>1027.9953350000001</v>
      </c>
      <c r="C13" s="219">
        <v>7.596297131591434E-2</v>
      </c>
      <c r="D13" s="218">
        <v>583.45221200000003</v>
      </c>
      <c r="E13" s="219">
        <v>4.8325739853712635E-2</v>
      </c>
    </row>
    <row r="14" spans="1:7" x14ac:dyDescent="0.2">
      <c r="A14" s="58" t="s">
        <v>8</v>
      </c>
      <c r="B14" s="218">
        <v>6270.5741899199993</v>
      </c>
      <c r="C14" s="219">
        <v>0.4633595417271088</v>
      </c>
      <c r="D14" s="218">
        <v>6569.847330999999</v>
      </c>
      <c r="E14" s="219">
        <v>0.54416236062965551</v>
      </c>
    </row>
    <row r="15" spans="1:7" x14ac:dyDescent="0.2">
      <c r="A15" s="58" t="s">
        <v>9</v>
      </c>
      <c r="B15" s="218">
        <v>1917.5774487400001</v>
      </c>
      <c r="C15" s="219">
        <v>0.1416979978169656</v>
      </c>
      <c r="D15" s="218">
        <v>1720.59200433</v>
      </c>
      <c r="E15" s="219">
        <v>0.14251189709368964</v>
      </c>
    </row>
    <row r="16" spans="1:7" x14ac:dyDescent="0.2">
      <c r="A16" s="50" t="s">
        <v>73</v>
      </c>
      <c r="B16" s="218">
        <v>631.3942387940001</v>
      </c>
      <c r="C16" s="219">
        <v>4.6656420333407639E-2</v>
      </c>
      <c r="D16" s="218">
        <v>1970.369436852</v>
      </c>
      <c r="E16" s="219">
        <v>0.16320027392580358</v>
      </c>
    </row>
    <row r="17" spans="1:9" x14ac:dyDescent="0.2">
      <c r="A17" s="50" t="s">
        <v>114</v>
      </c>
      <c r="B17" s="218">
        <v>-181.3</v>
      </c>
      <c r="C17" s="219">
        <v>-1.3397032292539801E-2</v>
      </c>
      <c r="D17" s="218">
        <v>62.5</v>
      </c>
      <c r="E17" s="219">
        <v>5.176702870837757E-3</v>
      </c>
    </row>
    <row r="18" spans="1:9" x14ac:dyDescent="0.2">
      <c r="A18" s="58" t="s">
        <v>61</v>
      </c>
      <c r="B18" s="218">
        <v>888.52719288000026</v>
      </c>
      <c r="C18" s="219">
        <v>6.5657073887551584E-2</v>
      </c>
      <c r="D18" s="218">
        <v>1497.0290628599998</v>
      </c>
      <c r="E18" s="219">
        <v>0.1239947943589587</v>
      </c>
    </row>
    <row r="19" spans="1:9" x14ac:dyDescent="0.2">
      <c r="A19" s="58" t="s">
        <v>72</v>
      </c>
      <c r="B19" s="218">
        <v>12102.956416527999</v>
      </c>
      <c r="C19" s="219">
        <v>0.8943392054463728</v>
      </c>
      <c r="D19" s="218">
        <v>11272.180180326999</v>
      </c>
      <c r="E19" s="219">
        <v>0.93364364000158795</v>
      </c>
    </row>
    <row r="20" spans="1:9" x14ac:dyDescent="0.2">
      <c r="A20" s="134" t="s">
        <v>115</v>
      </c>
      <c r="B20" s="220">
        <v>7645.0004106299984</v>
      </c>
      <c r="C20" s="221">
        <v>0.56492177262928911</v>
      </c>
      <c r="D20" s="220">
        <v>7178.1872778800007</v>
      </c>
      <c r="E20" s="221">
        <v>0.59454948302099941</v>
      </c>
    </row>
    <row r="21" spans="1:9" x14ac:dyDescent="0.2">
      <c r="A21" s="50" t="s">
        <v>43</v>
      </c>
      <c r="B21" s="218">
        <v>566.60447562999991</v>
      </c>
      <c r="C21" s="219">
        <v>4.1868827672987809E-2</v>
      </c>
      <c r="D21" s="218">
        <v>570.73029537999992</v>
      </c>
      <c r="E21" s="219">
        <v>4.7272018537083627E-2</v>
      </c>
    </row>
    <row r="22" spans="1:9" x14ac:dyDescent="0.2">
      <c r="A22" s="58" t="s">
        <v>70</v>
      </c>
      <c r="B22" s="218">
        <v>2126.5024287290003</v>
      </c>
      <c r="C22" s="219">
        <v>0.15713635801349549</v>
      </c>
      <c r="D22" s="218">
        <v>1833.1443060349995</v>
      </c>
      <c r="E22" s="219">
        <v>0.15183429426738032</v>
      </c>
    </row>
    <row r="23" spans="1:9" x14ac:dyDescent="0.2">
      <c r="A23" s="43" t="s">
        <v>12</v>
      </c>
      <c r="B23" s="80">
        <v>12727.32658487697</v>
      </c>
      <c r="C23" s="222">
        <v>0.94047658717758986</v>
      </c>
      <c r="D23" s="187">
        <v>12993.669802490018</v>
      </c>
      <c r="E23" s="222">
        <v>1.0762298843082874</v>
      </c>
      <c r="F23" s="116"/>
      <c r="H23" s="116"/>
    </row>
    <row r="24" spans="1:9" x14ac:dyDescent="0.2">
      <c r="A24" s="58" t="s">
        <v>13</v>
      </c>
      <c r="B24" s="183">
        <v>652.48602477199984</v>
      </c>
      <c r="C24" s="223">
        <v>4.8214982594050777E-2</v>
      </c>
      <c r="D24" s="224">
        <v>57.855142168999969</v>
      </c>
      <c r="E24" s="223">
        <v>4.7919820889438195E-3</v>
      </c>
      <c r="F24" s="116"/>
    </row>
    <row r="25" spans="1:9" x14ac:dyDescent="0.2">
      <c r="A25" s="42" t="s">
        <v>63</v>
      </c>
      <c r="B25" s="133">
        <v>40.180647221999997</v>
      </c>
      <c r="C25" s="225">
        <v>2.9691198475911944E-3</v>
      </c>
      <c r="D25" s="226">
        <v>-167.51591140100001</v>
      </c>
      <c r="E25" s="225">
        <v>-1.3874881591368961E-2</v>
      </c>
    </row>
    <row r="26" spans="1:9" x14ac:dyDescent="0.2">
      <c r="A26" s="58" t="s">
        <v>62</v>
      </c>
      <c r="B26" s="74">
        <v>-54.325417999999999</v>
      </c>
      <c r="C26" s="215">
        <v>-4.0143374476101648E-3</v>
      </c>
      <c r="D26" s="214">
        <v>-11.73</v>
      </c>
      <c r="E26" s="215">
        <v>-9.7156359479883036E-4</v>
      </c>
    </row>
    <row r="27" spans="1:9" x14ac:dyDescent="0.2">
      <c r="A27" s="58" t="s">
        <v>116</v>
      </c>
      <c r="B27" s="116">
        <v>-47.5</v>
      </c>
      <c r="C27" s="227">
        <v>-3.5099781240796497E-3</v>
      </c>
      <c r="D27" s="116">
        <v>19.8</v>
      </c>
      <c r="E27" s="227">
        <v>1.6399794694814016E-3</v>
      </c>
    </row>
    <row r="28" spans="1:9" x14ac:dyDescent="0.2">
      <c r="A28" s="43" t="s">
        <v>67</v>
      </c>
      <c r="B28" s="186">
        <v>12081.665978104971</v>
      </c>
      <c r="C28" s="228">
        <v>0.89276596390706986</v>
      </c>
      <c r="D28" s="229">
        <v>12967.344660321016</v>
      </c>
      <c r="E28" s="228">
        <v>1.0740494452836233</v>
      </c>
      <c r="F28" s="116"/>
      <c r="H28" s="116"/>
    </row>
    <row r="29" spans="1:9" ht="14.25" customHeight="1" x14ac:dyDescent="0.2">
      <c r="A29" s="117" t="s">
        <v>54</v>
      </c>
      <c r="B29" s="230">
        <v>3194.6791666304002</v>
      </c>
      <c r="C29" s="231">
        <v>0.23606850501738338</v>
      </c>
      <c r="D29" s="232">
        <v>3392.2279371844006</v>
      </c>
      <c r="E29" s="231">
        <v>0.28096889761533644</v>
      </c>
      <c r="F29" s="151"/>
      <c r="G29" s="38"/>
    </row>
    <row r="30" spans="1:9" x14ac:dyDescent="0.2">
      <c r="A30" s="60" t="s">
        <v>66</v>
      </c>
      <c r="B30" s="186">
        <v>8886.9868114745714</v>
      </c>
      <c r="C30" s="228">
        <v>0.65669745888968645</v>
      </c>
      <c r="D30" s="229">
        <v>9575.1167231366162</v>
      </c>
      <c r="E30" s="228">
        <v>0.79308054766828706</v>
      </c>
    </row>
    <row r="32" spans="1:9" x14ac:dyDescent="0.2">
      <c r="A32" s="45" t="s">
        <v>15</v>
      </c>
      <c r="B32" s="64">
        <v>39629</v>
      </c>
      <c r="C32" s="122" t="s">
        <v>16</v>
      </c>
      <c r="D32" s="64">
        <v>39263</v>
      </c>
      <c r="I32" s="75"/>
    </row>
    <row r="33" spans="1:9" x14ac:dyDescent="0.2">
      <c r="A33" s="46"/>
      <c r="B33" s="47" t="s">
        <v>2</v>
      </c>
      <c r="C33" s="46"/>
      <c r="D33" s="47" t="s">
        <v>17</v>
      </c>
      <c r="I33" s="75"/>
    </row>
    <row r="34" spans="1:9" x14ac:dyDescent="0.2">
      <c r="A34" s="233" t="s">
        <v>44</v>
      </c>
      <c r="B34" s="234">
        <v>2800957</v>
      </c>
      <c r="C34" s="235">
        <v>9.8000000000000007</v>
      </c>
      <c r="D34" s="234">
        <v>2550985</v>
      </c>
      <c r="I34" s="75"/>
    </row>
    <row r="35" spans="1:9" x14ac:dyDescent="0.2">
      <c r="A35" s="58" t="s">
        <v>18</v>
      </c>
      <c r="B35" s="36">
        <v>2072115</v>
      </c>
      <c r="C35" s="120">
        <v>10.1</v>
      </c>
      <c r="D35" s="36">
        <v>1882053</v>
      </c>
      <c r="I35" s="75"/>
    </row>
    <row r="36" spans="1:9" x14ac:dyDescent="0.2">
      <c r="A36" s="134" t="s">
        <v>68</v>
      </c>
      <c r="B36" s="135">
        <v>1863261</v>
      </c>
      <c r="C36" s="236">
        <v>8.9</v>
      </c>
      <c r="D36" s="135">
        <v>1710315</v>
      </c>
      <c r="I36" s="75"/>
    </row>
    <row r="37" spans="1:9" x14ac:dyDescent="0.2">
      <c r="A37" s="58" t="s">
        <v>64</v>
      </c>
      <c r="B37" s="36">
        <v>6926</v>
      </c>
      <c r="C37" s="120">
        <v>-7.4</v>
      </c>
      <c r="D37" s="36">
        <v>7475</v>
      </c>
      <c r="I37" s="75"/>
    </row>
    <row r="38" spans="1:9" x14ac:dyDescent="0.2">
      <c r="A38" s="58" t="s">
        <v>59</v>
      </c>
      <c r="B38" s="36">
        <v>3159</v>
      </c>
      <c r="C38" s="120">
        <v>-8.5</v>
      </c>
      <c r="D38" s="36">
        <v>3452</v>
      </c>
      <c r="I38" s="75"/>
    </row>
    <row r="39" spans="1:9" x14ac:dyDescent="0.2">
      <c r="A39" s="58" t="s">
        <v>19</v>
      </c>
      <c r="B39" s="36">
        <v>1320630</v>
      </c>
      <c r="C39" s="120">
        <v>7.3</v>
      </c>
      <c r="D39" s="36">
        <v>1230269</v>
      </c>
      <c r="I39" s="76"/>
    </row>
    <row r="40" spans="1:9" x14ac:dyDescent="0.2">
      <c r="A40" s="81" t="s">
        <v>20</v>
      </c>
      <c r="B40" s="82">
        <v>675464</v>
      </c>
      <c r="C40" s="121">
        <v>17.2</v>
      </c>
      <c r="D40" s="82">
        <v>576368</v>
      </c>
    </row>
    <row r="41" spans="1:9" x14ac:dyDescent="0.2">
      <c r="F41" s="30"/>
      <c r="G41" s="31"/>
    </row>
    <row r="42" spans="1:9" x14ac:dyDescent="0.2">
      <c r="F42" s="30"/>
      <c r="G42" s="31"/>
    </row>
    <row r="43" spans="1:9" x14ac:dyDescent="0.2">
      <c r="F43" s="30"/>
      <c r="G43" s="31"/>
    </row>
    <row r="44" spans="1:9" x14ac:dyDescent="0.2">
      <c r="H44" s="118"/>
    </row>
    <row r="45" spans="1:9" x14ac:dyDescent="0.2">
      <c r="H45" s="118"/>
    </row>
    <row r="46" spans="1:9" x14ac:dyDescent="0.2">
      <c r="F46" s="28"/>
      <c r="G46" s="28"/>
    </row>
    <row r="47" spans="1:9" ht="15.75" x14ac:dyDescent="0.25">
      <c r="A47" s="14" t="s">
        <v>23</v>
      </c>
    </row>
    <row r="48" spans="1:9" x14ac:dyDescent="0.2">
      <c r="A48" s="138" t="s">
        <v>79</v>
      </c>
      <c r="B48" s="9"/>
      <c r="C48" s="9"/>
      <c r="D48" s="9"/>
      <c r="E48" s="9"/>
    </row>
    <row r="49" spans="1:7" x14ac:dyDescent="0.2">
      <c r="A49" s="16" t="s">
        <v>1</v>
      </c>
      <c r="B49" s="237" t="s">
        <v>110</v>
      </c>
      <c r="C49" s="238"/>
      <c r="D49" s="237" t="s">
        <v>111</v>
      </c>
      <c r="E49" s="238"/>
      <c r="F49" s="239">
        <v>2007</v>
      </c>
      <c r="G49" s="240"/>
    </row>
    <row r="50" spans="1:7" x14ac:dyDescent="0.2">
      <c r="A50" s="52"/>
      <c r="B50" s="61" t="s">
        <v>2</v>
      </c>
      <c r="C50" s="61" t="s">
        <v>3</v>
      </c>
      <c r="D50" s="61" t="s">
        <v>2</v>
      </c>
      <c r="E50" s="62" t="s">
        <v>4</v>
      </c>
      <c r="F50" s="61" t="s">
        <v>2</v>
      </c>
      <c r="G50" s="61" t="s">
        <v>3</v>
      </c>
    </row>
    <row r="51" spans="1:7" x14ac:dyDescent="0.2">
      <c r="A51" s="17" t="s">
        <v>5</v>
      </c>
      <c r="B51" s="18">
        <v>5605.1</v>
      </c>
      <c r="C51" s="19">
        <v>9.23</v>
      </c>
      <c r="D51" s="18">
        <v>3485.7</v>
      </c>
      <c r="E51" s="19">
        <v>7.44</v>
      </c>
      <c r="F51" s="18">
        <v>8248.2999999999993</v>
      </c>
      <c r="G51" s="19">
        <v>8.15</v>
      </c>
    </row>
    <row r="52" spans="1:7" x14ac:dyDescent="0.2">
      <c r="A52" s="20" t="s">
        <v>6</v>
      </c>
      <c r="B52" s="18">
        <v>3170.6</v>
      </c>
      <c r="C52" s="34">
        <v>5.22</v>
      </c>
      <c r="D52" s="18">
        <v>1720.3</v>
      </c>
      <c r="E52" s="19">
        <v>3.67</v>
      </c>
      <c r="F52" s="18">
        <v>4311.3</v>
      </c>
      <c r="G52" s="34">
        <v>4.26</v>
      </c>
    </row>
    <row r="53" spans="1:7" x14ac:dyDescent="0.2">
      <c r="A53" s="21" t="s">
        <v>7</v>
      </c>
      <c r="B53" s="22">
        <f t="shared" ref="B53:G53" si="0">B51-B52</f>
        <v>2434.5000000000005</v>
      </c>
      <c r="C53" s="23">
        <f t="shared" si="0"/>
        <v>4.0100000000000007</v>
      </c>
      <c r="D53" s="22">
        <f t="shared" si="0"/>
        <v>1765.3999999999999</v>
      </c>
      <c r="E53" s="23">
        <f t="shared" si="0"/>
        <v>3.7700000000000005</v>
      </c>
      <c r="F53" s="22">
        <f t="shared" si="0"/>
        <v>3936.9999999999991</v>
      </c>
      <c r="G53" s="23">
        <f t="shared" si="0"/>
        <v>3.8900000000000006</v>
      </c>
    </row>
    <row r="54" spans="1:7" x14ac:dyDescent="0.2">
      <c r="A54" s="20" t="s">
        <v>56</v>
      </c>
      <c r="B54" s="18">
        <v>0.2</v>
      </c>
      <c r="C54" s="19">
        <v>0</v>
      </c>
      <c r="D54" s="18">
        <v>0</v>
      </c>
      <c r="E54" s="19">
        <v>0</v>
      </c>
      <c r="F54" s="18">
        <v>0</v>
      </c>
      <c r="G54" s="19">
        <v>0</v>
      </c>
    </row>
    <row r="55" spans="1:7" x14ac:dyDescent="0.2">
      <c r="A55" s="20" t="s">
        <v>8</v>
      </c>
      <c r="B55" s="18">
        <v>432.8</v>
      </c>
      <c r="C55" s="19">
        <v>0.71</v>
      </c>
      <c r="D55" s="18">
        <v>317</v>
      </c>
      <c r="E55" s="19">
        <v>0.68</v>
      </c>
      <c r="F55" s="18">
        <v>683</v>
      </c>
      <c r="G55" s="19">
        <v>0.68</v>
      </c>
    </row>
    <row r="56" spans="1:7" x14ac:dyDescent="0.2">
      <c r="A56" s="20" t="s">
        <v>9</v>
      </c>
      <c r="B56" s="18">
        <v>190.7</v>
      </c>
      <c r="C56" s="19">
        <v>0.31</v>
      </c>
      <c r="D56" s="18">
        <v>130.1</v>
      </c>
      <c r="E56" s="19">
        <v>0.28000000000000003</v>
      </c>
      <c r="F56" s="18">
        <v>259.3</v>
      </c>
      <c r="G56" s="19">
        <v>0.26</v>
      </c>
    </row>
    <row r="57" spans="1:7" x14ac:dyDescent="0.2">
      <c r="A57" s="20" t="s">
        <v>75</v>
      </c>
      <c r="B57" s="18">
        <v>6.8</v>
      </c>
      <c r="C57" s="19">
        <v>0.01</v>
      </c>
      <c r="D57" s="18">
        <v>11.2</v>
      </c>
      <c r="E57" s="19">
        <v>0.02</v>
      </c>
      <c r="F57" s="18">
        <v>4.5999999999999996</v>
      </c>
      <c r="G57" s="19">
        <v>0</v>
      </c>
    </row>
    <row r="58" spans="1:7" x14ac:dyDescent="0.2">
      <c r="A58" s="20" t="s">
        <v>76</v>
      </c>
      <c r="B58" s="18">
        <v>0</v>
      </c>
      <c r="C58" s="19">
        <v>0</v>
      </c>
      <c r="D58" s="18">
        <v>-4.2</v>
      </c>
      <c r="E58" s="19">
        <v>-0.01</v>
      </c>
      <c r="F58" s="18">
        <v>0</v>
      </c>
      <c r="G58" s="19">
        <v>0</v>
      </c>
    </row>
    <row r="59" spans="1:7" x14ac:dyDescent="0.2">
      <c r="A59" s="25" t="s">
        <v>10</v>
      </c>
      <c r="B59" s="18">
        <v>120.2</v>
      </c>
      <c r="C59" s="19">
        <v>0.2</v>
      </c>
      <c r="D59" s="18">
        <v>197.3</v>
      </c>
      <c r="E59" s="19">
        <v>0.42</v>
      </c>
      <c r="F59" s="18">
        <v>413.2</v>
      </c>
      <c r="G59" s="19">
        <v>0.41</v>
      </c>
    </row>
    <row r="60" spans="1:7" x14ac:dyDescent="0.2">
      <c r="A60" s="20" t="s">
        <v>77</v>
      </c>
      <c r="B60" s="18">
        <v>1089.4000000000001</v>
      </c>
      <c r="C60" s="19">
        <v>1.79</v>
      </c>
      <c r="D60" s="18">
        <v>895.6</v>
      </c>
      <c r="E60" s="19">
        <v>1.91</v>
      </c>
      <c r="F60" s="18">
        <v>2062</v>
      </c>
      <c r="G60" s="19">
        <v>2.04</v>
      </c>
    </row>
    <row r="61" spans="1:7" x14ac:dyDescent="0.2">
      <c r="A61" s="139" t="s">
        <v>22</v>
      </c>
      <c r="B61" s="140">
        <v>595.1</v>
      </c>
      <c r="C61" s="141">
        <v>0.98</v>
      </c>
      <c r="D61" s="140">
        <v>501.4</v>
      </c>
      <c r="E61" s="141">
        <v>1.07</v>
      </c>
      <c r="F61" s="140">
        <v>1074.7</v>
      </c>
      <c r="G61" s="141">
        <v>1.06</v>
      </c>
    </row>
    <row r="62" spans="1:7" x14ac:dyDescent="0.2">
      <c r="A62" s="25" t="s">
        <v>43</v>
      </c>
      <c r="B62" s="26">
        <v>256.89999999999998</v>
      </c>
      <c r="C62" s="44">
        <v>0.42</v>
      </c>
      <c r="D62" s="26">
        <v>102.2</v>
      </c>
      <c r="E62" s="44">
        <v>0.22</v>
      </c>
      <c r="F62" s="26">
        <v>264.89999999999998</v>
      </c>
      <c r="G62" s="44">
        <v>0.26</v>
      </c>
    </row>
    <row r="63" spans="1:7" x14ac:dyDescent="0.2">
      <c r="A63" s="25" t="s">
        <v>11</v>
      </c>
      <c r="B63" s="18">
        <v>219.6</v>
      </c>
      <c r="C63" s="19">
        <v>0.37</v>
      </c>
      <c r="D63" s="18">
        <v>188.8</v>
      </c>
      <c r="E63" s="19">
        <v>0.4</v>
      </c>
      <c r="F63" s="18">
        <v>352.8</v>
      </c>
      <c r="G63" s="19">
        <v>0.35</v>
      </c>
    </row>
    <row r="64" spans="1:7" x14ac:dyDescent="0.2">
      <c r="A64" s="21" t="s">
        <v>12</v>
      </c>
      <c r="B64" s="22">
        <f t="shared" ref="B64:G64" si="1">(B53+B54+B55-B56+B57+B58+B59-B60-B62-B63)</f>
        <v>1237.9000000000005</v>
      </c>
      <c r="C64" s="23">
        <f t="shared" si="1"/>
        <v>2.0400000000000009</v>
      </c>
      <c r="D64" s="22">
        <f t="shared" si="1"/>
        <v>970</v>
      </c>
      <c r="E64" s="23">
        <f t="shared" si="1"/>
        <v>2.0699999999999994</v>
      </c>
      <c r="F64" s="22">
        <f t="shared" si="1"/>
        <v>2098.7999999999988</v>
      </c>
      <c r="G64" s="23">
        <f t="shared" si="1"/>
        <v>2.0700000000000007</v>
      </c>
    </row>
    <row r="65" spans="1:7" x14ac:dyDescent="0.2">
      <c r="A65" s="2" t="s">
        <v>13</v>
      </c>
      <c r="B65" s="18">
        <v>223.3</v>
      </c>
      <c r="C65" s="19">
        <v>0.37</v>
      </c>
      <c r="D65" s="18">
        <v>117.4</v>
      </c>
      <c r="E65" s="19">
        <v>0.25</v>
      </c>
      <c r="F65" s="18">
        <v>263.3</v>
      </c>
      <c r="G65" s="19">
        <v>0.26</v>
      </c>
    </row>
    <row r="66" spans="1:7" x14ac:dyDescent="0.2">
      <c r="A66" s="21" t="s">
        <v>14</v>
      </c>
      <c r="B66" s="22">
        <f t="shared" ref="B66:G66" si="2">(B64-B65)</f>
        <v>1014.6000000000006</v>
      </c>
      <c r="C66" s="23">
        <f t="shared" si="2"/>
        <v>1.6700000000000008</v>
      </c>
      <c r="D66" s="22">
        <f t="shared" si="2"/>
        <v>852.6</v>
      </c>
      <c r="E66" s="23">
        <f t="shared" si="2"/>
        <v>1.8199999999999994</v>
      </c>
      <c r="F66" s="22">
        <f t="shared" si="2"/>
        <v>1835.4999999999989</v>
      </c>
      <c r="G66" s="23">
        <f t="shared" si="2"/>
        <v>1.8100000000000007</v>
      </c>
    </row>
    <row r="67" spans="1:7" x14ac:dyDescent="0.2">
      <c r="A67" s="5"/>
    </row>
    <row r="68" spans="1:7" x14ac:dyDescent="0.2">
      <c r="A68" s="53" t="s">
        <v>15</v>
      </c>
      <c r="B68" s="72">
        <v>39629</v>
      </c>
      <c r="C68" s="71"/>
      <c r="D68" s="73">
        <v>39263</v>
      </c>
      <c r="E68" s="32"/>
      <c r="F68" s="73">
        <v>39447</v>
      </c>
    </row>
    <row r="69" spans="1:7" x14ac:dyDescent="0.2">
      <c r="A69" s="67"/>
      <c r="B69" s="68" t="s">
        <v>2</v>
      </c>
      <c r="C69" s="69" t="s">
        <v>42</v>
      </c>
      <c r="D69" s="70" t="s">
        <v>2</v>
      </c>
      <c r="E69" s="63"/>
      <c r="F69" s="69" t="s">
        <v>2</v>
      </c>
    </row>
    <row r="70" spans="1:7" x14ac:dyDescent="0.2">
      <c r="A70" s="20" t="s">
        <v>44</v>
      </c>
      <c r="B70" s="18">
        <v>130605.7</v>
      </c>
      <c r="C70" s="33">
        <f t="shared" ref="C70:C76" si="3">((B70-D70)/D70)*100</f>
        <v>32.61818089508288</v>
      </c>
      <c r="D70" s="18">
        <v>98482.5</v>
      </c>
      <c r="F70" s="18">
        <v>114693.7</v>
      </c>
    </row>
    <row r="71" spans="1:7" x14ac:dyDescent="0.2">
      <c r="A71" s="20" t="s">
        <v>18</v>
      </c>
      <c r="B71" s="18">
        <v>121767.3</v>
      </c>
      <c r="C71" s="115">
        <f t="shared" si="3"/>
        <v>31.672779885204143</v>
      </c>
      <c r="D71" s="18">
        <v>92477.2</v>
      </c>
      <c r="F71" s="18">
        <v>107598.1</v>
      </c>
    </row>
    <row r="72" spans="1:7" x14ac:dyDescent="0.2">
      <c r="A72" s="142" t="s">
        <v>68</v>
      </c>
      <c r="B72" s="143">
        <v>121648.9</v>
      </c>
      <c r="C72" s="144">
        <f t="shared" si="3"/>
        <v>31.719943435165916</v>
      </c>
      <c r="D72" s="143">
        <v>92354.2</v>
      </c>
      <c r="E72" s="145"/>
      <c r="F72" s="143">
        <v>107475.7</v>
      </c>
    </row>
    <row r="73" spans="1:7" x14ac:dyDescent="0.2">
      <c r="A73" s="20" t="s">
        <v>57</v>
      </c>
      <c r="B73" s="18">
        <v>106012.5</v>
      </c>
      <c r="C73" s="115">
        <f t="shared" si="3"/>
        <v>32.426568132930598</v>
      </c>
      <c r="D73" s="18">
        <v>80053.8</v>
      </c>
      <c r="F73" s="18">
        <v>91264.9</v>
      </c>
    </row>
    <row r="74" spans="1:7" x14ac:dyDescent="0.2">
      <c r="A74" s="20" t="s">
        <v>81</v>
      </c>
      <c r="B74" s="18">
        <v>3175.5</v>
      </c>
      <c r="C74" s="115">
        <f t="shared" si="3"/>
        <v>42.367182246133154</v>
      </c>
      <c r="D74" s="18">
        <v>2230.5</v>
      </c>
      <c r="F74" s="18">
        <v>2891.9</v>
      </c>
    </row>
    <row r="75" spans="1:7" x14ac:dyDescent="0.2">
      <c r="A75" s="20" t="s">
        <v>60</v>
      </c>
      <c r="B75" s="18">
        <v>1097.0999999999999</v>
      </c>
      <c r="C75" s="115">
        <f t="shared" si="3"/>
        <v>11.22262773722627</v>
      </c>
      <c r="D75" s="18">
        <v>986.4</v>
      </c>
      <c r="F75" s="18">
        <v>1043</v>
      </c>
    </row>
    <row r="76" spans="1:7" x14ac:dyDescent="0.2">
      <c r="A76" s="146" t="s">
        <v>59</v>
      </c>
      <c r="B76" s="147">
        <v>164.2</v>
      </c>
      <c r="C76" s="173">
        <f t="shared" si="3"/>
        <v>-3.5252643948296121</v>
      </c>
      <c r="D76" s="147">
        <v>170.2</v>
      </c>
      <c r="E76" s="59"/>
      <c r="F76" s="147">
        <v>132</v>
      </c>
    </row>
    <row r="77" spans="1:7" x14ac:dyDescent="0.2">
      <c r="A77" s="174"/>
      <c r="B77" s="148"/>
      <c r="C77" s="149"/>
      <c r="D77" s="132"/>
      <c r="E77" s="127"/>
      <c r="F77" s="148"/>
    </row>
    <row r="78" spans="1:7" x14ac:dyDescent="0.2">
      <c r="A78" s="59"/>
    </row>
    <row r="79" spans="1:7" x14ac:dyDescent="0.2">
      <c r="A79" s="59"/>
    </row>
    <row r="81" spans="1:7" ht="15.75" x14ac:dyDescent="0.25">
      <c r="A81" s="14" t="s">
        <v>21</v>
      </c>
      <c r="D81" s="9"/>
      <c r="E81" s="9"/>
    </row>
    <row r="82" spans="1:7" x14ac:dyDescent="0.2">
      <c r="A82" s="28" t="s">
        <v>82</v>
      </c>
      <c r="B82" s="9"/>
      <c r="C82" s="9"/>
      <c r="D82" s="9"/>
      <c r="E82" s="9"/>
    </row>
    <row r="83" spans="1:7" x14ac:dyDescent="0.2">
      <c r="A83" s="16" t="s">
        <v>1</v>
      </c>
      <c r="B83" s="237" t="s">
        <v>110</v>
      </c>
      <c r="C83" s="238"/>
      <c r="D83" s="237" t="s">
        <v>111</v>
      </c>
      <c r="E83" s="238"/>
      <c r="F83" s="239">
        <v>2007</v>
      </c>
      <c r="G83" s="240"/>
    </row>
    <row r="84" spans="1:7" x14ac:dyDescent="0.2">
      <c r="A84" s="52"/>
      <c r="B84" s="61" t="s">
        <v>2</v>
      </c>
      <c r="C84" s="61" t="s">
        <v>3</v>
      </c>
      <c r="D84" s="61" t="s">
        <v>2</v>
      </c>
      <c r="E84" s="62" t="s">
        <v>4</v>
      </c>
      <c r="F84" s="61" t="s">
        <v>2</v>
      </c>
      <c r="G84" s="61" t="s">
        <v>3</v>
      </c>
    </row>
    <row r="85" spans="1:7" x14ac:dyDescent="0.2">
      <c r="A85" s="17" t="s">
        <v>5</v>
      </c>
      <c r="B85" s="18">
        <v>18446.2</v>
      </c>
      <c r="C85" s="19">
        <v>5.75</v>
      </c>
      <c r="D85" s="18">
        <v>10720.9</v>
      </c>
      <c r="E85" s="19">
        <v>4.53</v>
      </c>
      <c r="F85" s="18">
        <v>25343.7</v>
      </c>
      <c r="G85" s="19">
        <v>4.84</v>
      </c>
    </row>
    <row r="86" spans="1:7" x14ac:dyDescent="0.2">
      <c r="A86" s="20" t="s">
        <v>6</v>
      </c>
      <c r="B86" s="18">
        <v>17096.7</v>
      </c>
      <c r="C86" s="34">
        <v>5.33</v>
      </c>
      <c r="D86" s="18">
        <v>9957.2000000000007</v>
      </c>
      <c r="E86" s="19">
        <v>4.21</v>
      </c>
      <c r="F86" s="18">
        <v>23563.3</v>
      </c>
      <c r="G86" s="34">
        <v>4.5</v>
      </c>
    </row>
    <row r="87" spans="1:7" x14ac:dyDescent="0.2">
      <c r="A87" s="21" t="s">
        <v>7</v>
      </c>
      <c r="B87" s="22">
        <f t="shared" ref="B87:G87" si="4">B85-B86</f>
        <v>1349.5</v>
      </c>
      <c r="C87" s="23">
        <f t="shared" si="4"/>
        <v>0.41999999999999993</v>
      </c>
      <c r="D87" s="22">
        <f t="shared" si="4"/>
        <v>763.69999999999891</v>
      </c>
      <c r="E87" s="23">
        <f t="shared" si="4"/>
        <v>0.32000000000000028</v>
      </c>
      <c r="F87" s="22">
        <f t="shared" si="4"/>
        <v>1780.4000000000015</v>
      </c>
      <c r="G87" s="23">
        <f t="shared" si="4"/>
        <v>0.33999999999999986</v>
      </c>
    </row>
    <row r="88" spans="1:7" x14ac:dyDescent="0.2">
      <c r="A88" s="20" t="s">
        <v>56</v>
      </c>
      <c r="B88" s="18">
        <v>0.3</v>
      </c>
      <c r="C88" s="19">
        <v>0</v>
      </c>
      <c r="D88" s="18">
        <v>0.2</v>
      </c>
      <c r="E88" s="19">
        <v>0</v>
      </c>
      <c r="F88" s="18">
        <v>75.8</v>
      </c>
      <c r="G88" s="19">
        <v>0.01</v>
      </c>
    </row>
    <row r="89" spans="1:7" x14ac:dyDescent="0.2">
      <c r="A89" s="20" t="s">
        <v>8</v>
      </c>
      <c r="B89" s="18">
        <v>18.5</v>
      </c>
      <c r="C89" s="19">
        <v>0.01</v>
      </c>
      <c r="D89" s="18">
        <v>4</v>
      </c>
      <c r="E89" s="19">
        <v>0</v>
      </c>
      <c r="F89" s="18">
        <v>12.5</v>
      </c>
      <c r="G89" s="19">
        <v>0</v>
      </c>
    </row>
    <row r="90" spans="1:7" x14ac:dyDescent="0.2">
      <c r="A90" s="20" t="s">
        <v>9</v>
      </c>
      <c r="B90" s="18">
        <v>113.1</v>
      </c>
      <c r="C90" s="19">
        <v>0.04</v>
      </c>
      <c r="D90" s="18">
        <v>30.4</v>
      </c>
      <c r="E90" s="19">
        <v>0.01</v>
      </c>
      <c r="F90" s="18">
        <v>73</v>
      </c>
      <c r="G90" s="19">
        <v>0.01</v>
      </c>
    </row>
    <row r="91" spans="1:7" x14ac:dyDescent="0.2">
      <c r="A91" s="20" t="s">
        <v>75</v>
      </c>
      <c r="B91" s="18">
        <v>-155</v>
      </c>
      <c r="C91" s="19">
        <v>-0.05</v>
      </c>
      <c r="D91" s="18">
        <v>44.6</v>
      </c>
      <c r="E91" s="19">
        <v>0.02</v>
      </c>
      <c r="F91" s="18">
        <v>-455</v>
      </c>
      <c r="G91" s="19">
        <v>-0.09</v>
      </c>
    </row>
    <row r="92" spans="1:7" x14ac:dyDescent="0.2">
      <c r="A92" s="20" t="s">
        <v>76</v>
      </c>
      <c r="B92" s="18">
        <v>17.600000000000001</v>
      </c>
      <c r="C92" s="19">
        <v>0.01</v>
      </c>
      <c r="D92" s="18">
        <v>-12.7</v>
      </c>
      <c r="E92" s="19">
        <v>-0.01</v>
      </c>
      <c r="F92" s="18">
        <v>-8</v>
      </c>
      <c r="G92" s="19">
        <v>0</v>
      </c>
    </row>
    <row r="93" spans="1:7" x14ac:dyDescent="0.2">
      <c r="A93" s="25" t="s">
        <v>10</v>
      </c>
      <c r="B93" s="18">
        <v>10.1</v>
      </c>
      <c r="C93" s="19">
        <v>0</v>
      </c>
      <c r="D93" s="18">
        <v>10.6</v>
      </c>
      <c r="E93" s="19">
        <v>0.01</v>
      </c>
      <c r="F93" s="18">
        <v>28</v>
      </c>
      <c r="G93" s="19">
        <v>0.01</v>
      </c>
    </row>
    <row r="94" spans="1:7" x14ac:dyDescent="0.2">
      <c r="A94" s="20" t="s">
        <v>77</v>
      </c>
      <c r="B94" s="18">
        <v>219.8</v>
      </c>
      <c r="C94" s="19">
        <v>7.0000000000000007E-2</v>
      </c>
      <c r="D94" s="18">
        <v>178.5</v>
      </c>
      <c r="E94" s="19">
        <v>7.0000000000000007E-2</v>
      </c>
      <c r="F94" s="18">
        <v>408.2</v>
      </c>
      <c r="G94" s="19">
        <v>0.08</v>
      </c>
    </row>
    <row r="95" spans="1:7" x14ac:dyDescent="0.2">
      <c r="A95" s="139" t="s">
        <v>22</v>
      </c>
      <c r="B95" s="140">
        <v>131.6</v>
      </c>
      <c r="C95" s="141">
        <v>0.04</v>
      </c>
      <c r="D95" s="140">
        <v>116.1</v>
      </c>
      <c r="E95" s="141">
        <v>0.05</v>
      </c>
      <c r="F95" s="140">
        <v>245.3</v>
      </c>
      <c r="G95" s="141">
        <v>0.05</v>
      </c>
    </row>
    <row r="96" spans="1:7" x14ac:dyDescent="0.2">
      <c r="A96" s="25" t="s">
        <v>43</v>
      </c>
      <c r="B96" s="26">
        <v>16.3</v>
      </c>
      <c r="C96" s="44">
        <v>0.01</v>
      </c>
      <c r="D96" s="26">
        <v>16.600000000000001</v>
      </c>
      <c r="E96" s="44">
        <v>0.01</v>
      </c>
      <c r="F96" s="26">
        <v>41</v>
      </c>
      <c r="G96" s="44">
        <v>0.01</v>
      </c>
    </row>
    <row r="97" spans="1:7" x14ac:dyDescent="0.2">
      <c r="A97" s="25" t="s">
        <v>11</v>
      </c>
      <c r="B97" s="18">
        <v>172.8</v>
      </c>
      <c r="C97" s="19">
        <v>0.05</v>
      </c>
      <c r="D97" s="18">
        <v>46.4</v>
      </c>
      <c r="E97" s="19">
        <v>0.02</v>
      </c>
      <c r="F97" s="18">
        <v>186.8</v>
      </c>
      <c r="G97" s="19">
        <v>0.03</v>
      </c>
    </row>
    <row r="98" spans="1:7" x14ac:dyDescent="0.2">
      <c r="A98" s="21" t="s">
        <v>12</v>
      </c>
      <c r="B98" s="22">
        <f t="shared" ref="B98:G98" si="5">(B87+B88+B89-B90+B91+B92+B93-B94-B96-B97)</f>
        <v>719</v>
      </c>
      <c r="C98" s="23">
        <f t="shared" si="5"/>
        <v>0.21999999999999997</v>
      </c>
      <c r="D98" s="22">
        <f t="shared" si="5"/>
        <v>538.49999999999898</v>
      </c>
      <c r="E98" s="23">
        <f t="shared" si="5"/>
        <v>0.23000000000000029</v>
      </c>
      <c r="F98" s="22">
        <f t="shared" si="5"/>
        <v>724.70000000000141</v>
      </c>
      <c r="G98" s="23">
        <f t="shared" si="5"/>
        <v>0.13999999999999982</v>
      </c>
    </row>
    <row r="99" spans="1:7" x14ac:dyDescent="0.2">
      <c r="A99" s="20" t="s">
        <v>13</v>
      </c>
      <c r="B99" s="18">
        <v>18</v>
      </c>
      <c r="C99" s="19">
        <v>0.01</v>
      </c>
      <c r="D99" s="18">
        <v>-10</v>
      </c>
      <c r="E99" s="19">
        <v>0</v>
      </c>
      <c r="F99" s="18">
        <v>-14.3</v>
      </c>
      <c r="G99" s="19">
        <v>0</v>
      </c>
    </row>
    <row r="100" spans="1:7" x14ac:dyDescent="0.2">
      <c r="A100" s="21" t="s">
        <v>14</v>
      </c>
      <c r="B100" s="22">
        <f t="shared" ref="B100:G100" si="6">(B98-B99)</f>
        <v>701</v>
      </c>
      <c r="C100" s="23">
        <f t="shared" si="6"/>
        <v>0.20999999999999996</v>
      </c>
      <c r="D100" s="22">
        <f t="shared" si="6"/>
        <v>548.49999999999898</v>
      </c>
      <c r="E100" s="23">
        <f t="shared" si="6"/>
        <v>0.23000000000000029</v>
      </c>
      <c r="F100" s="22">
        <f t="shared" si="6"/>
        <v>739.00000000000136</v>
      </c>
      <c r="G100" s="23">
        <f t="shared" si="6"/>
        <v>0.13999999999999982</v>
      </c>
    </row>
    <row r="101" spans="1:7" x14ac:dyDescent="0.2">
      <c r="A101" s="5"/>
      <c r="B101" s="32"/>
      <c r="C101" s="32"/>
      <c r="D101" s="32"/>
      <c r="E101" s="32"/>
      <c r="G101" s="175"/>
    </row>
    <row r="102" spans="1:7" x14ac:dyDescent="0.2">
      <c r="A102" s="53" t="s">
        <v>15</v>
      </c>
      <c r="B102" s="72">
        <v>39629</v>
      </c>
      <c r="C102" s="71"/>
      <c r="D102" s="73">
        <v>39263</v>
      </c>
      <c r="E102" s="32"/>
      <c r="F102" s="73">
        <v>39447</v>
      </c>
    </row>
    <row r="103" spans="1:7" x14ac:dyDescent="0.2">
      <c r="A103" s="67"/>
      <c r="B103" s="68" t="s">
        <v>2</v>
      </c>
      <c r="C103" s="69" t="s">
        <v>42</v>
      </c>
      <c r="D103" s="70" t="s">
        <v>2</v>
      </c>
      <c r="E103" s="63"/>
      <c r="F103" s="69" t="s">
        <v>2</v>
      </c>
    </row>
    <row r="104" spans="1:7" x14ac:dyDescent="0.2">
      <c r="A104" s="20" t="s">
        <v>44</v>
      </c>
      <c r="B104" s="18">
        <v>691047.8</v>
      </c>
      <c r="C104" s="33">
        <f t="shared" ref="C104:C111" si="7">((B104-D104)/D104)*100</f>
        <v>35.505068539056403</v>
      </c>
      <c r="D104" s="18">
        <v>509979.3</v>
      </c>
      <c r="F104" s="18">
        <v>614738.19999999995</v>
      </c>
    </row>
    <row r="105" spans="1:7" x14ac:dyDescent="0.2">
      <c r="A105" s="20" t="s">
        <v>18</v>
      </c>
      <c r="B105" s="18">
        <v>433087.1</v>
      </c>
      <c r="C105" s="33">
        <f t="shared" si="7"/>
        <v>47.410571603133455</v>
      </c>
      <c r="D105" s="18">
        <v>293796.5</v>
      </c>
      <c r="F105" s="18">
        <v>372215</v>
      </c>
    </row>
    <row r="106" spans="1:7" x14ac:dyDescent="0.2">
      <c r="A106" s="142" t="s">
        <v>68</v>
      </c>
      <c r="B106" s="143">
        <v>296753</v>
      </c>
      <c r="C106" s="150">
        <f t="shared" si="7"/>
        <v>85.124904241329332</v>
      </c>
      <c r="D106" s="143">
        <v>160298.79999999999</v>
      </c>
      <c r="E106" s="145"/>
      <c r="F106" s="143">
        <v>283954.40000000002</v>
      </c>
    </row>
    <row r="107" spans="1:7" x14ac:dyDescent="0.2">
      <c r="A107" s="142" t="s">
        <v>69</v>
      </c>
      <c r="B107" s="143">
        <v>136333.5</v>
      </c>
      <c r="C107" s="150">
        <f t="shared" si="7"/>
        <v>2.1242313537985962</v>
      </c>
      <c r="D107" s="143">
        <v>133497.70000000001</v>
      </c>
      <c r="E107" s="145"/>
      <c r="F107" s="143">
        <v>88260.6</v>
      </c>
    </row>
    <row r="108" spans="1:7" x14ac:dyDescent="0.2">
      <c r="A108" s="20" t="s">
        <v>57</v>
      </c>
      <c r="B108" s="18">
        <v>144820.5</v>
      </c>
      <c r="C108" s="115">
        <f t="shared" si="7"/>
        <v>0.41874513752230608</v>
      </c>
      <c r="D108" s="18">
        <v>144216.6</v>
      </c>
      <c r="F108" s="18">
        <v>154210.9</v>
      </c>
    </row>
    <row r="109" spans="1:7" x14ac:dyDescent="0.2">
      <c r="A109" s="20" t="s">
        <v>52</v>
      </c>
      <c r="B109" s="18">
        <v>504249.3</v>
      </c>
      <c r="C109" s="33">
        <f t="shared" si="7"/>
        <v>50.937595411849927</v>
      </c>
      <c r="D109" s="18">
        <v>334078</v>
      </c>
      <c r="F109" s="18">
        <v>427411.1</v>
      </c>
    </row>
    <row r="110" spans="1:7" x14ac:dyDescent="0.2">
      <c r="A110" s="20" t="s">
        <v>60</v>
      </c>
      <c r="B110" s="18">
        <v>73.8</v>
      </c>
      <c r="C110" s="33">
        <f t="shared" si="7"/>
        <v>25.510204081632654</v>
      </c>
      <c r="D110" s="18">
        <v>58.8</v>
      </c>
      <c r="F110" s="18">
        <v>60</v>
      </c>
    </row>
    <row r="111" spans="1:7" x14ac:dyDescent="0.2">
      <c r="A111" s="146" t="s">
        <v>59</v>
      </c>
      <c r="B111" s="147">
        <v>66.2</v>
      </c>
      <c r="C111" s="173">
        <f t="shared" si="7"/>
        <v>33.199195171026155</v>
      </c>
      <c r="D111" s="147">
        <v>49.7</v>
      </c>
      <c r="E111" s="59"/>
      <c r="F111" s="147">
        <v>45.6</v>
      </c>
    </row>
    <row r="114" spans="1:5" x14ac:dyDescent="0.2">
      <c r="A114" s="59"/>
    </row>
    <row r="115" spans="1:5" x14ac:dyDescent="0.2">
      <c r="A115" s="59"/>
    </row>
    <row r="116" spans="1:5" x14ac:dyDescent="0.2">
      <c r="A116" s="59"/>
    </row>
    <row r="117" spans="1:5" x14ac:dyDescent="0.2">
      <c r="A117" s="59"/>
    </row>
    <row r="118" spans="1:5" x14ac:dyDescent="0.2">
      <c r="A118" s="129"/>
      <c r="B118" s="130"/>
      <c r="C118" s="131"/>
      <c r="D118" s="132"/>
      <c r="E118" s="127"/>
    </row>
    <row r="119" spans="1:5" ht="15.75" x14ac:dyDescent="0.25">
      <c r="A119" s="14" t="s">
        <v>34</v>
      </c>
      <c r="B119" s="110"/>
      <c r="C119" s="9"/>
      <c r="D119" s="9"/>
      <c r="E119" s="9"/>
    </row>
    <row r="120" spans="1:5" x14ac:dyDescent="0.2">
      <c r="A120" s="15" t="s">
        <v>92</v>
      </c>
      <c r="B120" s="9"/>
      <c r="C120" s="9"/>
      <c r="D120" s="9"/>
      <c r="E120" s="9"/>
    </row>
    <row r="121" spans="1:5" x14ac:dyDescent="0.2">
      <c r="A121" s="15"/>
      <c r="B121" s="9"/>
      <c r="C121" s="9"/>
      <c r="D121" s="9"/>
      <c r="E121" s="9"/>
    </row>
    <row r="122" spans="1:5" x14ac:dyDescent="0.2">
      <c r="A122" s="16" t="s">
        <v>1</v>
      </c>
      <c r="B122" s="241" t="s">
        <v>110</v>
      </c>
      <c r="C122" s="242"/>
      <c r="D122" s="241" t="s">
        <v>80</v>
      </c>
      <c r="E122" s="242"/>
    </row>
    <row r="123" spans="1:5" x14ac:dyDescent="0.2">
      <c r="A123" s="52"/>
      <c r="B123" s="61" t="s">
        <v>2</v>
      </c>
      <c r="C123" s="61" t="s">
        <v>3</v>
      </c>
      <c r="D123" s="61" t="s">
        <v>2</v>
      </c>
      <c r="E123" s="86" t="s">
        <v>4</v>
      </c>
    </row>
    <row r="124" spans="1:5" x14ac:dyDescent="0.2">
      <c r="A124" s="35" t="s">
        <v>35</v>
      </c>
      <c r="B124" s="123">
        <v>35895.834590200007</v>
      </c>
      <c r="C124" s="191">
        <v>9.7178741298710509</v>
      </c>
      <c r="D124" s="123">
        <v>25551.589791890001</v>
      </c>
      <c r="E124" s="167">
        <v>13.86929402997735</v>
      </c>
    </row>
    <row r="125" spans="1:5" x14ac:dyDescent="0.2">
      <c r="A125" s="24" t="s">
        <v>36</v>
      </c>
      <c r="B125" s="136">
        <v>8939.2281449999991</v>
      </c>
      <c r="C125" s="165">
        <v>2.4200661420204814</v>
      </c>
      <c r="D125" s="136">
        <v>6957.0418152699995</v>
      </c>
      <c r="E125" s="168">
        <v>3.776252644187815</v>
      </c>
    </row>
    <row r="126" spans="1:5" x14ac:dyDescent="0.2">
      <c r="A126" s="111" t="s">
        <v>83</v>
      </c>
      <c r="B126" s="124">
        <v>-7961.9091023932297</v>
      </c>
      <c r="C126" s="165">
        <v>-2.1554821436483809</v>
      </c>
      <c r="D126" s="124">
        <v>-10836.461534</v>
      </c>
      <c r="E126" s="169">
        <v>-5.881985132184937</v>
      </c>
    </row>
    <row r="127" spans="1:5" x14ac:dyDescent="0.2">
      <c r="A127" s="24" t="s">
        <v>37</v>
      </c>
      <c r="B127" s="136">
        <v>-300.73804027281915</v>
      </c>
      <c r="C127" s="165">
        <v>-8.1417090723758634E-2</v>
      </c>
      <c r="D127" s="136">
        <v>-893.8727686200001</v>
      </c>
      <c r="E127" s="168">
        <v>-0.48519032883486518</v>
      </c>
    </row>
    <row r="128" spans="1:5" x14ac:dyDescent="0.2">
      <c r="A128" s="24" t="s">
        <v>84</v>
      </c>
      <c r="B128" s="136">
        <v>-21658.40123853265</v>
      </c>
      <c r="C128" s="165">
        <v>-5.8634551750404311</v>
      </c>
      <c r="D128" s="136">
        <v>-17198.615252380001</v>
      </c>
      <c r="E128" s="168">
        <v>-9.3353350529844885</v>
      </c>
    </row>
    <row r="129" spans="1:5" x14ac:dyDescent="0.2">
      <c r="A129" s="25" t="s">
        <v>38</v>
      </c>
      <c r="B129" s="123">
        <v>34019.49391469</v>
      </c>
      <c r="C129" s="165">
        <v>9.2099031433337561</v>
      </c>
      <c r="D129" s="123">
        <v>18944.008677540001</v>
      </c>
      <c r="E129" s="167">
        <v>10.282727164735462</v>
      </c>
    </row>
    <row r="130" spans="1:5" x14ac:dyDescent="0.2">
      <c r="A130" s="24" t="s">
        <v>39</v>
      </c>
      <c r="B130" s="136">
        <v>6439.36817565</v>
      </c>
      <c r="C130" s="165">
        <v>1.7432933408922144</v>
      </c>
      <c r="D130" s="136">
        <v>5527.0757790000007</v>
      </c>
      <c r="E130" s="168">
        <v>3.0000731746737621</v>
      </c>
    </row>
    <row r="131" spans="1:5" x14ac:dyDescent="0.2">
      <c r="A131" s="25" t="s">
        <v>85</v>
      </c>
      <c r="B131" s="102">
        <v>7335.4305900600002</v>
      </c>
      <c r="C131" s="165">
        <v>1.9858791967486504</v>
      </c>
      <c r="D131" s="102">
        <v>6835.3542568800012</v>
      </c>
      <c r="E131" s="169">
        <v>3.710201156165077</v>
      </c>
    </row>
    <row r="132" spans="1:5" x14ac:dyDescent="0.2">
      <c r="A132" s="24" t="s">
        <v>86</v>
      </c>
      <c r="B132" s="102">
        <v>1.5920000000000001</v>
      </c>
      <c r="C132" s="165">
        <v>4.3099306065385212E-4</v>
      </c>
      <c r="D132" s="102">
        <v>-1.583</v>
      </c>
      <c r="E132" s="169">
        <v>-8.5924565274692337E-4</v>
      </c>
    </row>
    <row r="133" spans="1:5" x14ac:dyDescent="0.2">
      <c r="A133" s="25" t="s">
        <v>87</v>
      </c>
      <c r="B133" s="102">
        <v>2836.8709489100006</v>
      </c>
      <c r="C133" s="165">
        <v>0.76800985738110483</v>
      </c>
      <c r="D133" s="102">
        <v>1450.2378950900002</v>
      </c>
      <c r="E133" s="169">
        <v>0.78718294807639377</v>
      </c>
    </row>
    <row r="134" spans="1:5" x14ac:dyDescent="0.2">
      <c r="A134" s="107" t="s">
        <v>27</v>
      </c>
      <c r="B134" s="37">
        <v>-2502.0811564632295</v>
      </c>
      <c r="C134" s="191">
        <v>-0.67737413041985994</v>
      </c>
      <c r="D134" s="125">
        <v>-2037.4491270300002</v>
      </c>
      <c r="E134" s="170">
        <v>-1.1059187018910559</v>
      </c>
    </row>
    <row r="135" spans="1:5" x14ac:dyDescent="0.2">
      <c r="A135" s="4" t="s">
        <v>88</v>
      </c>
      <c r="B135" s="79">
        <v>462.28750476322881</v>
      </c>
      <c r="C135" s="166">
        <v>0.12515245388186946</v>
      </c>
      <c r="D135" s="126">
        <v>245.99053845999998</v>
      </c>
      <c r="E135" s="171">
        <v>0.13352261578561581</v>
      </c>
    </row>
    <row r="136" spans="1:5" x14ac:dyDescent="0.2">
      <c r="A136" s="177" t="s">
        <v>78</v>
      </c>
      <c r="B136" s="178">
        <v>-1006.2585027000009</v>
      </c>
      <c r="C136" s="165">
        <v>-0.27241861299474618</v>
      </c>
      <c r="D136" s="22">
        <v>149.18450742999971</v>
      </c>
      <c r="E136" s="193">
        <v>8.0976714760845447E-2</v>
      </c>
    </row>
    <row r="137" spans="1:5" x14ac:dyDescent="0.2">
      <c r="A137" s="4" t="s">
        <v>53</v>
      </c>
      <c r="B137" s="79">
        <v>-15996.263380999999</v>
      </c>
      <c r="C137" s="191">
        <v>-4.3305769557803551</v>
      </c>
      <c r="D137" s="26">
        <v>-15419.874675000001</v>
      </c>
      <c r="E137" s="161">
        <v>-8.3698422491447424</v>
      </c>
    </row>
    <row r="138" spans="1:5" x14ac:dyDescent="0.2">
      <c r="A138" s="179" t="s">
        <v>89</v>
      </c>
      <c r="B138" s="128">
        <v>-17002.521883699999</v>
      </c>
      <c r="C138" s="166">
        <v>-4.6029955687751016</v>
      </c>
      <c r="D138" s="113">
        <v>-15270.690167570001</v>
      </c>
      <c r="E138" s="172">
        <v>-8.2888655343838966</v>
      </c>
    </row>
    <row r="139" spans="1:5" x14ac:dyDescent="0.2">
      <c r="A139" s="60" t="s">
        <v>90</v>
      </c>
      <c r="B139" s="80">
        <v>-1978.0976517000008</v>
      </c>
      <c r="C139" s="192">
        <v>-0.53551907109194774</v>
      </c>
      <c r="D139" s="212">
        <v>-1792.9235885700002</v>
      </c>
      <c r="E139" s="194">
        <v>-0.97319128186114079</v>
      </c>
    </row>
    <row r="140" spans="1:5" x14ac:dyDescent="0.2">
      <c r="A140" s="28" t="s">
        <v>91</v>
      </c>
      <c r="B140" s="112"/>
      <c r="C140" s="32"/>
      <c r="D140" s="32"/>
      <c r="E140" s="32"/>
    </row>
    <row r="141" spans="1:5" x14ac:dyDescent="0.2">
      <c r="B141" s="32"/>
      <c r="C141" s="32"/>
      <c r="D141" s="32"/>
      <c r="E141" s="32"/>
    </row>
    <row r="143" spans="1:5" x14ac:dyDescent="0.2">
      <c r="A143" s="137" t="s">
        <v>15</v>
      </c>
      <c r="B143" s="248">
        <v>39629</v>
      </c>
      <c r="C143" s="249"/>
      <c r="D143" s="248">
        <v>39538</v>
      </c>
      <c r="E143" s="249"/>
    </row>
    <row r="144" spans="1:5" x14ac:dyDescent="0.2">
      <c r="A144" s="103"/>
      <c r="B144" s="104" t="s">
        <v>2</v>
      </c>
      <c r="C144" s="105" t="s">
        <v>28</v>
      </c>
      <c r="D144" s="86" t="s">
        <v>2</v>
      </c>
      <c r="E144" s="104" t="s">
        <v>28</v>
      </c>
    </row>
    <row r="145" spans="1:7" x14ac:dyDescent="0.2">
      <c r="A145" s="35" t="s">
        <v>29</v>
      </c>
      <c r="B145" s="180">
        <v>86724.206000000006</v>
      </c>
      <c r="C145" s="160">
        <v>11.708934453242255</v>
      </c>
      <c r="D145" s="181">
        <v>91622.647507670001</v>
      </c>
      <c r="E145" s="163">
        <v>12.469103479301005</v>
      </c>
    </row>
    <row r="146" spans="1:7" x14ac:dyDescent="0.2">
      <c r="A146" s="25" t="s">
        <v>93</v>
      </c>
      <c r="B146" s="183">
        <v>206756.38642046004</v>
      </c>
      <c r="C146" s="161">
        <v>27.914893523342187</v>
      </c>
      <c r="D146" s="79">
        <v>201347.24264325001</v>
      </c>
      <c r="E146" s="163">
        <v>27.401736056365767</v>
      </c>
    </row>
    <row r="147" spans="1:7" x14ac:dyDescent="0.2">
      <c r="A147" s="77" t="s">
        <v>94</v>
      </c>
      <c r="B147" s="133">
        <v>152351.89887472003</v>
      </c>
      <c r="C147" s="161">
        <v>20.569555837168338</v>
      </c>
      <c r="D147" s="184">
        <v>148016.61901605001</v>
      </c>
      <c r="E147" s="164">
        <v>20.143868239704567</v>
      </c>
    </row>
    <row r="148" spans="1:7" x14ac:dyDescent="0.2">
      <c r="A148" s="77" t="s">
        <v>95</v>
      </c>
      <c r="B148" s="133">
        <v>48171.670545739995</v>
      </c>
      <c r="C148" s="161">
        <v>6.5038235452193156</v>
      </c>
      <c r="D148" s="184">
        <v>49420.684223199998</v>
      </c>
      <c r="E148" s="164">
        <v>6.7257565935906056</v>
      </c>
    </row>
    <row r="149" spans="1:7" x14ac:dyDescent="0.2">
      <c r="A149" s="25" t="s">
        <v>96</v>
      </c>
      <c r="B149" s="183">
        <v>399568.47319552</v>
      </c>
      <c r="C149" s="161">
        <v>53.947119011137779</v>
      </c>
      <c r="D149" s="79">
        <v>405091.07918526005</v>
      </c>
      <c r="E149" s="163">
        <v>55.1296292161813</v>
      </c>
    </row>
    <row r="150" spans="1:7" x14ac:dyDescent="0.2">
      <c r="A150" s="77" t="s">
        <v>40</v>
      </c>
      <c r="B150" s="133">
        <v>159028.93373707001</v>
      </c>
      <c r="C150" s="161">
        <v>21.471045365308491</v>
      </c>
      <c r="D150" s="184">
        <v>155268.82366636</v>
      </c>
      <c r="E150" s="164">
        <v>21.130834810717623</v>
      </c>
    </row>
    <row r="151" spans="1:7" x14ac:dyDescent="0.2">
      <c r="A151" s="77" t="s">
        <v>97</v>
      </c>
      <c r="B151" s="133">
        <v>199451.93242994999</v>
      </c>
      <c r="C151" s="161">
        <v>26.928693972646894</v>
      </c>
      <c r="D151" s="184">
        <v>196482.48252533001</v>
      </c>
      <c r="E151" s="164">
        <v>26.739681433820145</v>
      </c>
    </row>
    <row r="152" spans="1:7" x14ac:dyDescent="0.2">
      <c r="A152" s="185" t="s">
        <v>41</v>
      </c>
      <c r="B152" s="186">
        <v>740666.93554669002</v>
      </c>
      <c r="C152" s="195">
        <v>100</v>
      </c>
      <c r="D152" s="187">
        <v>734797.39469453983</v>
      </c>
      <c r="E152" s="196">
        <v>100</v>
      </c>
    </row>
    <row r="153" spans="1:7" x14ac:dyDescent="0.2">
      <c r="A153" s="24" t="s">
        <v>98</v>
      </c>
      <c r="B153" s="183">
        <v>83265.623630730013</v>
      </c>
      <c r="C153" s="161">
        <v>11.241979307375351</v>
      </c>
      <c r="D153" s="79">
        <v>74748.911179790026</v>
      </c>
      <c r="E153" s="182">
        <v>10.172724035155792</v>
      </c>
    </row>
    <row r="154" spans="1:7" x14ac:dyDescent="0.2">
      <c r="A154" s="24" t="s">
        <v>99</v>
      </c>
      <c r="B154" s="183">
        <v>602517.99671036995</v>
      </c>
      <c r="C154" s="161">
        <v>81.348034831020016</v>
      </c>
      <c r="D154" s="79">
        <v>617332.40993305016</v>
      </c>
      <c r="E154" s="182">
        <v>84.013962813474507</v>
      </c>
    </row>
    <row r="155" spans="1:7" x14ac:dyDescent="0.2">
      <c r="A155" s="24" t="s">
        <v>100</v>
      </c>
      <c r="B155" s="183">
        <v>54647.315205589999</v>
      </c>
      <c r="C155" s="161">
        <v>7.3781226868531045</v>
      </c>
      <c r="D155" s="79">
        <v>42716.073581700002</v>
      </c>
      <c r="E155" s="182">
        <v>5.813313151369754</v>
      </c>
    </row>
    <row r="156" spans="1:7" x14ac:dyDescent="0.2">
      <c r="A156" s="25" t="s">
        <v>51</v>
      </c>
      <c r="B156" s="183">
        <v>1801</v>
      </c>
      <c r="C156" s="161">
        <v>0.24315922765887651</v>
      </c>
      <c r="D156" s="79">
        <v>2392.3121530000003</v>
      </c>
      <c r="E156" s="182">
        <v>0.32557439237988867</v>
      </c>
    </row>
    <row r="157" spans="1:7" x14ac:dyDescent="0.2">
      <c r="A157" s="25" t="s">
        <v>101</v>
      </c>
      <c r="B157" s="183">
        <v>606472.83971387008</v>
      </c>
      <c r="C157" s="161">
        <v>81.881991838373267</v>
      </c>
      <c r="D157" s="79">
        <v>613223.31305681006</v>
      </c>
      <c r="E157" s="182">
        <v>83.45474786444106</v>
      </c>
    </row>
    <row r="158" spans="1:7" x14ac:dyDescent="0.2">
      <c r="A158" s="25" t="s">
        <v>102</v>
      </c>
      <c r="B158" s="183">
        <v>24219.890362999999</v>
      </c>
      <c r="C158" s="161">
        <v>3.2700110131314517</v>
      </c>
      <c r="D158" s="79">
        <v>24479.759842999996</v>
      </c>
      <c r="E158" s="182">
        <v>3.3314979094579393</v>
      </c>
    </row>
    <row r="159" spans="1:7" x14ac:dyDescent="0.2">
      <c r="A159" s="27" t="s">
        <v>31</v>
      </c>
      <c r="B159" s="188">
        <v>55996.00890837</v>
      </c>
      <c r="C159" s="162">
        <v>7.5602144798105595</v>
      </c>
      <c r="D159" s="189">
        <v>52971.561000000002</v>
      </c>
      <c r="E159" s="190">
        <v>7.2090022885860447</v>
      </c>
    </row>
    <row r="160" spans="1:7" x14ac:dyDescent="0.2">
      <c r="A160" s="152"/>
      <c r="B160" s="56"/>
      <c r="C160" s="57"/>
      <c r="D160" s="56"/>
      <c r="E160" s="57"/>
      <c r="G160" s="119"/>
    </row>
    <row r="162" spans="1:9" ht="15.75" x14ac:dyDescent="0.25">
      <c r="A162" s="1" t="s">
        <v>107</v>
      </c>
      <c r="B162" s="29"/>
      <c r="C162" s="29"/>
      <c r="D162" s="83"/>
      <c r="E162" s="29"/>
      <c r="F162" s="29"/>
      <c r="G162" s="29"/>
    </row>
    <row r="163" spans="1:9" x14ac:dyDescent="0.2">
      <c r="A163" s="211" t="s">
        <v>108</v>
      </c>
      <c r="B163" s="29"/>
      <c r="C163" s="29"/>
      <c r="D163" s="29"/>
      <c r="E163" s="29"/>
      <c r="F163" s="29"/>
      <c r="G163" s="29"/>
    </row>
    <row r="164" spans="1:9" x14ac:dyDescent="0.2">
      <c r="A164" s="28" t="s">
        <v>109</v>
      </c>
      <c r="B164" s="29"/>
      <c r="C164" s="29"/>
      <c r="D164" s="29"/>
      <c r="E164" s="29"/>
      <c r="F164" s="152"/>
      <c r="G164" s="152"/>
    </row>
    <row r="165" spans="1:9" x14ac:dyDescent="0.2">
      <c r="A165" s="106"/>
      <c r="B165" s="246" t="s">
        <v>110</v>
      </c>
      <c r="C165" s="247"/>
      <c r="D165" s="246" t="s">
        <v>111</v>
      </c>
      <c r="E165" s="247"/>
      <c r="F165" s="176"/>
      <c r="G165" s="176"/>
    </row>
    <row r="166" spans="1:9" x14ac:dyDescent="0.2">
      <c r="A166" s="108"/>
      <c r="B166" s="210" t="s">
        <v>55</v>
      </c>
      <c r="C166" s="198" t="s">
        <v>24</v>
      </c>
      <c r="D166" s="197" t="s">
        <v>55</v>
      </c>
      <c r="E166" s="198" t="s">
        <v>24</v>
      </c>
      <c r="F166" s="155"/>
      <c r="G166" s="156"/>
      <c r="H166" s="204"/>
    </row>
    <row r="167" spans="1:9" x14ac:dyDescent="0.2">
      <c r="A167" s="35" t="s">
        <v>46</v>
      </c>
      <c r="B167" s="89">
        <v>10729.870026680519</v>
      </c>
      <c r="C167" s="208"/>
      <c r="D167" s="88">
        <v>10291.601507276249</v>
      </c>
      <c r="E167" s="98"/>
      <c r="F167" s="153"/>
      <c r="G167" s="129"/>
      <c r="H167" s="205"/>
      <c r="I167" s="202"/>
    </row>
    <row r="168" spans="1:9" x14ac:dyDescent="0.2">
      <c r="A168" s="25" t="s">
        <v>25</v>
      </c>
      <c r="B168" s="89">
        <v>971.62448035017371</v>
      </c>
      <c r="C168" s="209">
        <v>9.0553238569914285</v>
      </c>
      <c r="D168" s="89">
        <v>1046.4338843173114</v>
      </c>
      <c r="E168" s="91">
        <v>10.167843008471264</v>
      </c>
      <c r="F168" s="153"/>
      <c r="G168" s="129"/>
      <c r="H168" s="203"/>
      <c r="I168" s="202"/>
    </row>
    <row r="169" spans="1:9" x14ac:dyDescent="0.2">
      <c r="A169" s="3" t="s">
        <v>47</v>
      </c>
      <c r="B169" s="89"/>
      <c r="C169" s="99"/>
      <c r="D169" s="89"/>
      <c r="E169" s="99"/>
      <c r="F169" s="153"/>
      <c r="G169" s="15"/>
      <c r="H169" s="203"/>
      <c r="I169" s="202"/>
    </row>
    <row r="170" spans="1:9" x14ac:dyDescent="0.2">
      <c r="A170" s="4" t="s">
        <v>74</v>
      </c>
      <c r="B170" s="89">
        <v>77.135631705805011</v>
      </c>
      <c r="C170" s="91">
        <v>0.71888691581540354</v>
      </c>
      <c r="D170" s="89">
        <v>38.933396111798366</v>
      </c>
      <c r="E170" s="91">
        <v>0.37830260027335999</v>
      </c>
      <c r="F170" s="153"/>
      <c r="G170" s="129"/>
      <c r="H170" s="203"/>
      <c r="I170" s="202"/>
    </row>
    <row r="171" spans="1:9" x14ac:dyDescent="0.2">
      <c r="A171" s="4" t="s">
        <v>48</v>
      </c>
      <c r="B171" s="89">
        <v>8233.6359079738741</v>
      </c>
      <c r="C171" s="91">
        <v>76.735653717150385</v>
      </c>
      <c r="D171" s="89">
        <v>8236.6455038728218</v>
      </c>
      <c r="E171" s="91">
        <v>80.032689742694018</v>
      </c>
      <c r="F171" s="153"/>
      <c r="G171" s="129"/>
      <c r="H171" s="203"/>
      <c r="I171" s="202"/>
    </row>
    <row r="172" spans="1:9" x14ac:dyDescent="0.2">
      <c r="A172" s="4" t="s">
        <v>87</v>
      </c>
      <c r="B172" s="89">
        <v>2204.6681903461003</v>
      </c>
      <c r="C172" s="91">
        <v>20.547016737985167</v>
      </c>
      <c r="D172" s="89">
        <v>2081.7291171350735</v>
      </c>
      <c r="E172" s="91">
        <v>20.227455519563925</v>
      </c>
      <c r="F172" s="153"/>
      <c r="G172" s="129"/>
      <c r="H172" s="203"/>
      <c r="I172" s="202"/>
    </row>
    <row r="173" spans="1:9" x14ac:dyDescent="0.2">
      <c r="A173" s="3" t="s">
        <v>26</v>
      </c>
      <c r="B173" s="89"/>
      <c r="C173" s="91"/>
      <c r="D173" s="89"/>
      <c r="E173" s="91"/>
      <c r="F173" s="153"/>
      <c r="G173" s="15"/>
      <c r="H173" s="203"/>
      <c r="I173" s="202"/>
    </row>
    <row r="174" spans="1:9" x14ac:dyDescent="0.2">
      <c r="A174" s="4" t="s">
        <v>49</v>
      </c>
      <c r="B174" s="89">
        <v>-131.25440889290522</v>
      </c>
      <c r="C174" s="91">
        <v>-1.2232618714535461</v>
      </c>
      <c r="D174" s="89">
        <v>407.99793067430215</v>
      </c>
      <c r="E174" s="91">
        <v>3.9643774623982879</v>
      </c>
      <c r="F174" s="153"/>
      <c r="G174" s="129"/>
      <c r="H174" s="203"/>
      <c r="I174" s="202"/>
    </row>
    <row r="175" spans="1:9" x14ac:dyDescent="0.2">
      <c r="A175" s="93" t="s">
        <v>27</v>
      </c>
      <c r="B175" s="90">
        <v>1463.7424493094304</v>
      </c>
      <c r="C175" s="92">
        <v>13.641753773994836</v>
      </c>
      <c r="D175" s="90">
        <v>652.10118602316174</v>
      </c>
      <c r="E175" s="92">
        <v>-1.4623088534238207E-2</v>
      </c>
      <c r="F175" s="66"/>
      <c r="G175" s="84"/>
      <c r="H175" s="203"/>
      <c r="I175" s="202"/>
    </row>
    <row r="176" spans="1:9" x14ac:dyDescent="0.2">
      <c r="A176" s="4" t="s">
        <v>103</v>
      </c>
      <c r="B176" s="89">
        <v>41.048297873830165</v>
      </c>
      <c r="C176" s="91">
        <v>0.38256099814593192</v>
      </c>
      <c r="D176" s="89">
        <v>2194.5979304178495</v>
      </c>
      <c r="E176" s="91">
        <v>21.324163482877278</v>
      </c>
      <c r="F176" s="153"/>
      <c r="G176" s="129"/>
      <c r="H176" s="203"/>
      <c r="I176" s="202"/>
    </row>
    <row r="177" spans="1:9" x14ac:dyDescent="0.2">
      <c r="A177" s="4" t="s">
        <v>25</v>
      </c>
      <c r="B177" s="89">
        <v>971.62448035017371</v>
      </c>
      <c r="C177" s="91">
        <v>9.0553238569914285</v>
      </c>
      <c r="D177" s="89">
        <v>1045.9888843173114</v>
      </c>
      <c r="E177" s="91">
        <v>10.163519094455692</v>
      </c>
      <c r="F177" s="153"/>
      <c r="G177" s="129"/>
      <c r="H177" s="203"/>
      <c r="I177" s="202"/>
    </row>
    <row r="178" spans="1:9" x14ac:dyDescent="0.2">
      <c r="A178" s="24" t="s">
        <v>50</v>
      </c>
      <c r="B178" s="89"/>
      <c r="C178" s="91"/>
      <c r="D178" s="89"/>
      <c r="E178" s="91"/>
      <c r="F178" s="153"/>
      <c r="G178" s="15"/>
      <c r="H178" s="203"/>
      <c r="I178" s="202"/>
    </row>
    <row r="179" spans="1:9" x14ac:dyDescent="0.2">
      <c r="A179" s="4" t="s">
        <v>45</v>
      </c>
      <c r="B179" s="89">
        <v>4.7982714486257905</v>
      </c>
      <c r="C179" s="91">
        <v>4.4718821725655361E-2</v>
      </c>
      <c r="D179" s="89">
        <v>0.69635963629983233</v>
      </c>
      <c r="E179" s="91">
        <v>6.7662903174739233E-3</v>
      </c>
      <c r="F179" s="153"/>
      <c r="G179" s="129"/>
      <c r="H179" s="203"/>
      <c r="I179" s="202"/>
    </row>
    <row r="180" spans="1:9" x14ac:dyDescent="0.2">
      <c r="A180" s="199" t="s">
        <v>104</v>
      </c>
      <c r="B180" s="100">
        <v>537.96453828171263</v>
      </c>
      <c r="C180" s="101">
        <v>5.0137097368749934</v>
      </c>
      <c r="D180" s="100">
        <v>1801.4065917599999</v>
      </c>
      <c r="E180" s="101">
        <v>17.503656651361695</v>
      </c>
      <c r="F180" s="66"/>
      <c r="G180" s="206"/>
      <c r="H180" s="207"/>
      <c r="I180" s="202"/>
    </row>
    <row r="181" spans="1:9" x14ac:dyDescent="0.2">
      <c r="A181" s="28"/>
      <c r="B181" s="29"/>
      <c r="C181" s="29"/>
      <c r="D181" s="29"/>
      <c r="E181" s="29"/>
      <c r="F181" s="152"/>
      <c r="G181" s="152"/>
      <c r="H181" s="204"/>
    </row>
    <row r="182" spans="1:9" x14ac:dyDescent="0.2">
      <c r="A182" s="28"/>
      <c r="B182" s="29"/>
      <c r="C182" s="29"/>
      <c r="D182" s="29"/>
      <c r="E182" s="29"/>
      <c r="F182" s="152"/>
      <c r="G182" s="152"/>
    </row>
    <row r="183" spans="1:9" x14ac:dyDescent="0.2">
      <c r="A183" s="109" t="s">
        <v>15</v>
      </c>
      <c r="B183" s="243">
        <v>39629</v>
      </c>
      <c r="C183" s="244"/>
      <c r="D183" s="243">
        <v>39263</v>
      </c>
      <c r="E183" s="244"/>
      <c r="F183" s="245"/>
      <c r="G183" s="245"/>
    </row>
    <row r="184" spans="1:9" x14ac:dyDescent="0.2">
      <c r="A184" s="103"/>
      <c r="B184" s="104" t="s">
        <v>55</v>
      </c>
      <c r="C184" s="105" t="s">
        <v>28</v>
      </c>
      <c r="D184" s="86" t="s">
        <v>55</v>
      </c>
      <c r="E184" s="104" t="s">
        <v>28</v>
      </c>
      <c r="F184" s="155"/>
      <c r="G184" s="155"/>
    </row>
    <row r="185" spans="1:9" x14ac:dyDescent="0.2">
      <c r="A185" s="25" t="s">
        <v>29</v>
      </c>
      <c r="B185" s="200">
        <v>2645.39015421063</v>
      </c>
      <c r="C185" s="94">
        <v>3.2314713900216194</v>
      </c>
      <c r="D185" s="65">
        <v>3389.4634846902559</v>
      </c>
      <c r="E185" s="94">
        <v>4.3216257063105799</v>
      </c>
      <c r="F185" s="153"/>
      <c r="G185" s="154"/>
    </row>
    <row r="186" spans="1:9" x14ac:dyDescent="0.2">
      <c r="A186" s="25" t="s">
        <v>112</v>
      </c>
      <c r="B186" s="65">
        <v>10899.700838930017</v>
      </c>
      <c r="C186" s="94">
        <v>13.314509152736703</v>
      </c>
      <c r="D186" s="65">
        <v>1437.648683680854</v>
      </c>
      <c r="E186" s="94">
        <v>1.8330274204463115</v>
      </c>
      <c r="F186" s="153"/>
      <c r="G186" s="154"/>
    </row>
    <row r="187" spans="1:9" x14ac:dyDescent="0.2">
      <c r="A187" s="25" t="s">
        <v>105</v>
      </c>
      <c r="B187" s="65">
        <v>7761.3266816041969</v>
      </c>
      <c r="C187" s="94">
        <v>9.4808340767032462</v>
      </c>
      <c r="D187" s="65">
        <v>16715.44218968409</v>
      </c>
      <c r="E187" s="94">
        <v>21.312483520054375</v>
      </c>
      <c r="F187" s="153"/>
      <c r="G187" s="154"/>
    </row>
    <row r="188" spans="1:9" x14ac:dyDescent="0.2">
      <c r="A188" s="25" t="s">
        <v>106</v>
      </c>
      <c r="B188" s="65">
        <v>24063.125704916485</v>
      </c>
      <c r="C188" s="94">
        <v>29.394266152447518</v>
      </c>
      <c r="D188" s="65">
        <v>27279.99164110078</v>
      </c>
      <c r="E188" s="94">
        <v>34.782470345713882</v>
      </c>
      <c r="F188" s="153"/>
      <c r="G188" s="154"/>
    </row>
    <row r="189" spans="1:9" x14ac:dyDescent="0.2">
      <c r="A189" s="27" t="s">
        <v>30</v>
      </c>
      <c r="B189" s="157">
        <v>1657.9954985036568</v>
      </c>
      <c r="C189" s="95">
        <v>2.0253212970008683</v>
      </c>
      <c r="D189" s="157">
        <v>2041.8751395097795</v>
      </c>
      <c r="E189" s="95">
        <v>2.6034268054043839</v>
      </c>
      <c r="F189" s="153"/>
      <c r="G189" s="154"/>
    </row>
    <row r="190" spans="1:9" x14ac:dyDescent="0.2">
      <c r="A190" s="25" t="s">
        <v>31</v>
      </c>
      <c r="B190" s="158">
        <v>16200.352486721526</v>
      </c>
      <c r="C190" s="96">
        <v>19.78951024890597</v>
      </c>
      <c r="D190" s="158">
        <v>16536.148565625881</v>
      </c>
      <c r="E190" s="96">
        <v>21.083880988058564</v>
      </c>
      <c r="F190" s="153"/>
      <c r="G190" s="154"/>
    </row>
    <row r="191" spans="1:9" x14ac:dyDescent="0.2">
      <c r="A191" s="27" t="s">
        <v>32</v>
      </c>
      <c r="B191" s="157">
        <v>44098.778501723158</v>
      </c>
      <c r="C191" s="95">
        <v>53.868780314464139</v>
      </c>
      <c r="D191" s="157">
        <v>42500.151248472968</v>
      </c>
      <c r="E191" s="95">
        <v>54.188442208361188</v>
      </c>
      <c r="F191" s="153"/>
      <c r="G191" s="154"/>
    </row>
    <row r="192" spans="1:9" x14ac:dyDescent="0.2">
      <c r="A192" s="201" t="s">
        <v>33</v>
      </c>
      <c r="B192" s="159">
        <v>81863.332052985672</v>
      </c>
      <c r="C192" s="97"/>
      <c r="D192" s="159">
        <v>78430.287929397731</v>
      </c>
      <c r="E192" s="97"/>
      <c r="F192" s="66"/>
      <c r="G192" s="154"/>
    </row>
    <row r="193" spans="1:7" x14ac:dyDescent="0.2">
      <c r="A193" s="28"/>
      <c r="B193" s="29"/>
      <c r="C193" s="29"/>
      <c r="D193" s="29"/>
      <c r="E193" s="29"/>
      <c r="F193" s="152"/>
      <c r="G193" s="152"/>
    </row>
    <row r="194" spans="1:7" x14ac:dyDescent="0.2">
      <c r="A194" s="28"/>
      <c r="B194" s="29"/>
      <c r="C194" s="29"/>
      <c r="D194" s="29"/>
      <c r="E194" s="29"/>
      <c r="F194" s="152"/>
      <c r="G194" s="152"/>
    </row>
    <row r="195" spans="1:7" x14ac:dyDescent="0.2">
      <c r="A195" s="29"/>
      <c r="B195" s="29"/>
      <c r="C195" s="29"/>
      <c r="D195" s="29"/>
      <c r="E195" s="29"/>
      <c r="F195" s="29"/>
      <c r="G195" s="29"/>
    </row>
    <row r="197" spans="1:7" ht="15.75" x14ac:dyDescent="0.25">
      <c r="A197" s="1"/>
      <c r="B197" s="29"/>
      <c r="C197" s="29"/>
      <c r="D197" s="83"/>
      <c r="E197" s="29"/>
      <c r="F197" s="29"/>
      <c r="G197" s="29"/>
    </row>
    <row r="198" spans="1:7" x14ac:dyDescent="0.2">
      <c r="A198" s="28"/>
      <c r="B198" s="29"/>
      <c r="C198" s="29"/>
      <c r="D198" s="29"/>
      <c r="E198" s="29"/>
      <c r="F198" s="29"/>
      <c r="G198" s="29"/>
    </row>
    <row r="199" spans="1:7" x14ac:dyDescent="0.2">
      <c r="A199" s="84"/>
      <c r="B199" s="66"/>
      <c r="C199" s="85"/>
      <c r="D199" s="66"/>
      <c r="E199" s="85"/>
      <c r="F199" s="66"/>
      <c r="G199" s="85"/>
    </row>
    <row r="200" spans="1:7" x14ac:dyDescent="0.2">
      <c r="A200" s="28"/>
      <c r="B200" s="66"/>
      <c r="C200" s="87"/>
      <c r="D200" s="66"/>
      <c r="E200" s="87"/>
      <c r="F200" s="29"/>
      <c r="G200" s="29"/>
    </row>
    <row r="201" spans="1:7" x14ac:dyDescent="0.2">
      <c r="A201" s="28"/>
      <c r="B201" s="66"/>
      <c r="C201" s="87"/>
      <c r="D201" s="66"/>
      <c r="E201" s="87"/>
      <c r="F201" s="29"/>
      <c r="G201" s="29"/>
    </row>
    <row r="233" spans="1:5" x14ac:dyDescent="0.2">
      <c r="A233" s="28"/>
      <c r="B233" s="56"/>
      <c r="C233" s="57"/>
      <c r="D233" s="56"/>
      <c r="E233" s="57"/>
    </row>
    <row r="234" spans="1:5" x14ac:dyDescent="0.2">
      <c r="A234" s="55"/>
      <c r="B234" s="56"/>
      <c r="C234" s="57"/>
      <c r="D234" s="56"/>
      <c r="E234" s="57"/>
    </row>
  </sheetData>
  <mergeCells count="17">
    <mergeCell ref="B122:C122"/>
    <mergeCell ref="B183:C183"/>
    <mergeCell ref="D183:E183"/>
    <mergeCell ref="F183:G183"/>
    <mergeCell ref="B165:C165"/>
    <mergeCell ref="D165:E165"/>
    <mergeCell ref="D122:E122"/>
    <mergeCell ref="B143:C143"/>
    <mergeCell ref="D143:E143"/>
    <mergeCell ref="B8:C8"/>
    <mergeCell ref="D8:E8"/>
    <mergeCell ref="F49:G49"/>
    <mergeCell ref="B83:C83"/>
    <mergeCell ref="D83:E83"/>
    <mergeCell ref="F83:G83"/>
    <mergeCell ref="B49:C49"/>
    <mergeCell ref="D49:E49"/>
  </mergeCells>
  <phoneticPr fontId="13" type="noConversion"/>
  <pageMargins left="0.59055118110236227" right="0.39370078740157483" top="0.39370078740157483" bottom="0.39370078740157483" header="0.51181102362204722" footer="0.51181102362204722"/>
  <pageSetup paperSize="9" scale="65" orientation="portrait" horizontalDpi="4294967292" r:id="rId1"/>
  <headerFooter alignWithMargins="0">
    <oddHeader>&amp;CKredittilsynet</oddHeader>
  </headerFooter>
  <rowBreaks count="2" manualBreakCount="2">
    <brk id="45" max="6" man="1"/>
    <brk id="117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Ark1</vt:lpstr>
      <vt:lpstr>Ark1!Utskriftsområde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Eirik Bonesmo Grimsmo</dc:creator>
  <cp:lastModifiedBy>Eirik Bonesmo Grimsmo</cp:lastModifiedBy>
  <cp:lastPrinted>2008-08-21T06:59:41Z</cp:lastPrinted>
  <dcterms:created xsi:type="dcterms:W3CDTF">1998-05-11T08:40:26Z</dcterms:created>
  <dcterms:modified xsi:type="dcterms:W3CDTF">2016-12-19T14:04:14Z</dcterms:modified>
</cp:coreProperties>
</file>