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17775" windowHeight="11220"/>
  </bookViews>
  <sheets>
    <sheet name="Ark1" sheetId="1" r:id="rId1"/>
  </sheets>
  <definedNames>
    <definedName name="_xlnm.Print_Area" localSheetId="0">'Ark1'!$A$1:$E$229</definedName>
  </definedNames>
  <calcPr calcId="145621"/>
</workbook>
</file>

<file path=xl/calcChain.xml><?xml version="1.0" encoding="utf-8"?>
<calcChain xmlns="http://schemas.openxmlformats.org/spreadsheetml/2006/main">
  <c r="C105" i="1" l="1"/>
  <c r="C104" i="1"/>
  <c r="C103" i="1"/>
  <c r="C102" i="1"/>
  <c r="C101" i="1"/>
  <c r="E85" i="1"/>
  <c r="E95" i="1" s="1"/>
  <c r="E97" i="1" s="1"/>
  <c r="D85" i="1"/>
  <c r="D95" i="1"/>
  <c r="D97" i="1"/>
  <c r="C85" i="1"/>
  <c r="C95" i="1" s="1"/>
  <c r="C97" i="1" s="1"/>
  <c r="B85" i="1"/>
  <c r="B95" i="1"/>
  <c r="B97" i="1" s="1"/>
  <c r="C75" i="1"/>
  <c r="C74" i="1"/>
  <c r="C73" i="1"/>
  <c r="C72" i="1"/>
  <c r="C71" i="1"/>
  <c r="E55" i="1"/>
  <c r="E65" i="1"/>
  <c r="E67" i="1" s="1"/>
  <c r="D55" i="1"/>
  <c r="D65" i="1"/>
  <c r="D67" i="1"/>
  <c r="C55" i="1"/>
  <c r="C65" i="1"/>
  <c r="C67" i="1"/>
  <c r="B55" i="1"/>
  <c r="B65" i="1" s="1"/>
  <c r="B67" i="1" s="1"/>
  <c r="C32" i="1"/>
  <c r="C33" i="1"/>
  <c r="C34" i="1"/>
  <c r="C35" i="1"/>
  <c r="C36" i="1"/>
  <c r="C31" i="1"/>
</calcChain>
</file>

<file path=xl/sharedStrings.xml><?xml version="1.0" encoding="utf-8"?>
<sst xmlns="http://schemas.openxmlformats.org/spreadsheetml/2006/main" count="217" uniqueCount="113">
  <si>
    <t>Resultater og balanseutdrag</t>
  </si>
  <si>
    <t>RESULTATER</t>
  </si>
  <si>
    <t>Mill. kr.</t>
  </si>
  <si>
    <t>% av GFK</t>
  </si>
  <si>
    <t xml:space="preserve"> % av GFK</t>
  </si>
  <si>
    <t>Renteinntekter m.v.</t>
  </si>
  <si>
    <t>Rentekostnader m.v</t>
  </si>
  <si>
    <t>Netto rente</t>
  </si>
  <si>
    <t>Provisjonsinntekter m.v.</t>
  </si>
  <si>
    <t>Provisjonskostnader m.v.</t>
  </si>
  <si>
    <t>Andre driftsinntekter</t>
  </si>
  <si>
    <t>Lønn og generelle adm.kostnader</t>
  </si>
  <si>
    <t>herav lønn, pensjoner og sosiale kostnader</t>
  </si>
  <si>
    <t>Avskrivning av varige dr.midl. og imm. eiend.</t>
  </si>
  <si>
    <t>Andre driftskostnader</t>
  </si>
  <si>
    <t>Driftsresultat før tap</t>
  </si>
  <si>
    <t>Tap på utlån</t>
  </si>
  <si>
    <t>Resultat av ordinær drift før skatt</t>
  </si>
  <si>
    <t>BALANSE OG NØKKELTALL</t>
  </si>
  <si>
    <t xml:space="preserve">Vekst i % </t>
  </si>
  <si>
    <t>Mill.kr.</t>
  </si>
  <si>
    <t>Brutto utlån til kunder</t>
  </si>
  <si>
    <t>Innsk. fra og gjeld til kunder</t>
  </si>
  <si>
    <t>Gjeld stiftet ved utsted. av verdipapirer</t>
  </si>
  <si>
    <t>KREDITTFORETAK</t>
  </si>
  <si>
    <t>Lønn og generelle adm. kostnader</t>
  </si>
  <si>
    <t xml:space="preserve"> herav lønn, pensjoner og sos. kostn.</t>
  </si>
  <si>
    <t>FINANSIERINGSSELSKAPER</t>
  </si>
  <si>
    <t>Innlån og gjeld til kunder</t>
  </si>
  <si>
    <t>SKADEFORSIKRINGSSELSKAPER</t>
  </si>
  <si>
    <t>%</t>
  </si>
  <si>
    <t>Allokert investeringsavkastning</t>
  </si>
  <si>
    <t>Andre forsikringsrelaterte inntekter</t>
  </si>
  <si>
    <t>Forsikringsrelaterte driftskostnader f.e.r.</t>
  </si>
  <si>
    <t>(inkl. andre forsikringsrel. driftskost. f.e.r.)</t>
  </si>
  <si>
    <t>Resultat av teknisk regnskap</t>
  </si>
  <si>
    <t>Netto inntekter av finansielle eiendeler</t>
  </si>
  <si>
    <t>Resultat av ordinær virksomhet</t>
  </si>
  <si>
    <t>% av FK</t>
  </si>
  <si>
    <t>Bygninger og faste eiendommer</t>
  </si>
  <si>
    <t>Utlån</t>
  </si>
  <si>
    <t>Ansvarlig kapital</t>
  </si>
  <si>
    <t>Forsikringstekniske avsetninger</t>
  </si>
  <si>
    <t>Forvaltningskapital</t>
  </si>
  <si>
    <t>LIVSFORSIKRING</t>
  </si>
  <si>
    <t>Premieinntekter</t>
  </si>
  <si>
    <t>herav overføringer av premieres. mv. fra andre</t>
  </si>
  <si>
    <t>Inntekter fra finansielle eiendeler</t>
  </si>
  <si>
    <t>herav gevinster ved realisasjon</t>
  </si>
  <si>
    <t>Erstatninger</t>
  </si>
  <si>
    <t>herav overføring av premiereserve mv. til andre</t>
  </si>
  <si>
    <t>Endring i forsikringsmessige avsetninger</t>
  </si>
  <si>
    <t>herav tap ved realisasjon</t>
  </si>
  <si>
    <t>Midler tilført forsikringskunder</t>
  </si>
  <si>
    <t>Nye tilleggsavsetninger</t>
  </si>
  <si>
    <t>Investeringer til varig eie m.m</t>
  </si>
  <si>
    <t>herav aksjer og andeler</t>
  </si>
  <si>
    <t>herav obligasjoner som holdes til forfall</t>
  </si>
  <si>
    <t>herav utlån</t>
  </si>
  <si>
    <t>Andre finansielle eiendeler</t>
  </si>
  <si>
    <t>herav obligasjoner</t>
  </si>
  <si>
    <t>herav sertifikater</t>
  </si>
  <si>
    <t>Sum eiendeler (forvaltningskapital)</t>
  </si>
  <si>
    <t>Forsikringsmessige avsetninger</t>
  </si>
  <si>
    <t>Tilleggsavsetninger</t>
  </si>
  <si>
    <t>% vekst</t>
  </si>
  <si>
    <t>Avskrivninger</t>
  </si>
  <si>
    <t>Gev/tap verdipapirer lang sikt</t>
  </si>
  <si>
    <t xml:space="preserve">Forvaltningskapital </t>
  </si>
  <si>
    <t>SKADEFORSIKRINGSKONSERN</t>
  </si>
  <si>
    <t>Andre inntekter/kostnader</t>
  </si>
  <si>
    <t>Premieinntekter f.e.r.</t>
  </si>
  <si>
    <t>(overført fra ikke-teknisk regnskap)</t>
  </si>
  <si>
    <t>Erstatningskostnader f.e.r.</t>
  </si>
  <si>
    <t>Endring i sikkerhetsavsetning mv.</t>
  </si>
  <si>
    <t>(overført til teknisk regnskap)</t>
  </si>
  <si>
    <t>Aksjer og andeler (omløpsmidler)</t>
  </si>
  <si>
    <t>De 3 største skadeforsikringskonsernene i mill. kroner og prosent av premieinntekter f.e.r.</t>
  </si>
  <si>
    <t>Obligasjoner og sertifikater (totalt)</t>
  </si>
  <si>
    <t>*) Regnskapsmessig resultat korrigert for endringer i kursreguleringsfond i perioden.</t>
  </si>
  <si>
    <t>Kursreguleringsfond</t>
  </si>
  <si>
    <t>Skatt på ordinært resultat</t>
  </si>
  <si>
    <t>Resultat av ordinær drift etter skatt</t>
  </si>
  <si>
    <t>Nto. verdiendr. og gev./tap på valuta/verdipapirer</t>
  </si>
  <si>
    <t>Gjeld v. utstedelse av verdipapirer</t>
  </si>
  <si>
    <t>Andre inntekter og kostnader</t>
  </si>
  <si>
    <t>Endring i kursreguleringsfond</t>
  </si>
  <si>
    <t>Skattekostnad</t>
  </si>
  <si>
    <t>Mill. kr</t>
  </si>
  <si>
    <t>Overskudd før tildeling til kunder og skatt</t>
  </si>
  <si>
    <t>Verdijustert resultat før tildeling til kunder og skatt*</t>
  </si>
  <si>
    <t>Forsikringsrel. driftskostnader og administrasjonskostnader</t>
  </si>
  <si>
    <t>Kostnader i tilknytning til fin. eiendeler (ekskl. adm. kostnader)</t>
  </si>
  <si>
    <t>Fra tilleggsavsetn. i forsikr.fondet til dekning av renteunderskudd</t>
  </si>
  <si>
    <t>Foreløpige tall</t>
  </si>
  <si>
    <t>Kjernekapitaldekning</t>
  </si>
  <si>
    <t>Utbytte og andre inntekter av verdip. med variabel avkastning</t>
  </si>
  <si>
    <t>Utbytte, andre innt. av verdipap. m. var. avkast.</t>
  </si>
  <si>
    <t>Gjeld til kredittinstitusjoner</t>
  </si>
  <si>
    <t>BANKER</t>
  </si>
  <si>
    <t xml:space="preserve">Tapsnedskrivninger av utlån </t>
  </si>
  <si>
    <t>herav gruppenedskrivninger</t>
  </si>
  <si>
    <t>41 skadeforsikringsselskaper i mill. kroner og prosent av premieinntekter f.e.r.</t>
  </si>
  <si>
    <t>26 finansieringsselskaper</t>
  </si>
  <si>
    <t>Tapsnedskrivninger av utlån</t>
  </si>
  <si>
    <t xml:space="preserve">11 kredittforetak  </t>
  </si>
  <si>
    <t>2006</t>
  </si>
  <si>
    <t>2005</t>
  </si>
  <si>
    <t>Netto kursgevinst valuta/verdipapirer</t>
  </si>
  <si>
    <t xml:space="preserve"> herav netto kursgevinst valuta og fin. derivater</t>
  </si>
  <si>
    <t>139 banker, norske juridiske enheter (filialer av utenlandske banker er ikke inkludert)</t>
  </si>
  <si>
    <t>11 livselskaper</t>
  </si>
  <si>
    <t>Kredittilsynet,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</si>
</sst>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 * #,##0.00_ ;_ * \-#,##0.00_ ;_ * &quot;-&quot;??_ ;_ @_ "/>
    <numFmt numFmtId="172" formatCode="0.0"/>
    <numFmt numFmtId="179" formatCode="#,##0.0"/>
    <numFmt numFmtId="182" formatCode="0.0\ %"/>
  </numFmts>
  <fonts count="23" x14ac:knownFonts="1">
    <font>
      <sz val="10"/>
      <name val="Arial"/>
    </font>
    <font>
      <b/>
      <sz val="10"/>
      <name val="Arial"/>
    </font>
    <font>
      <i/>
      <sz val="10"/>
      <name val="Arial"/>
    </font>
    <font>
      <sz val="10"/>
      <name val="Arial"/>
    </font>
    <font>
      <b/>
      <sz val="12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2"/>
      <name val="Arial"/>
      <family val="2"/>
    </font>
    <font>
      <sz val="12"/>
      <name val="Arial"/>
    </font>
    <font>
      <b/>
      <sz val="12"/>
      <name val="Arial"/>
    </font>
    <font>
      <sz val="8"/>
      <name val="Arial"/>
    </font>
    <font>
      <b/>
      <sz val="16"/>
      <name val="Arial"/>
    </font>
    <font>
      <b/>
      <sz val="14"/>
      <name val="Arial"/>
    </font>
    <font>
      <sz val="9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color indexed="9"/>
      <name val="Arial"/>
      <family val="2"/>
    </font>
    <font>
      <sz val="10"/>
      <name val="MS Sans Serif"/>
      <family val="2"/>
    </font>
    <font>
      <b/>
      <sz val="10"/>
      <name val="MS Sans Serif"/>
      <family val="2"/>
    </font>
    <font>
      <sz val="10"/>
      <color indexed="22"/>
      <name val="Arial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232">
    <xf numFmtId="0" fontId="0" fillId="0" borderId="0" xfId="0"/>
    <xf numFmtId="0" fontId="4" fillId="0" borderId="0" xfId="0" applyFont="1"/>
    <xf numFmtId="0" fontId="0" fillId="0" borderId="1" xfId="0" applyBorder="1" applyAlignment="1">
      <alignment horizontal="left"/>
    </xf>
    <xf numFmtId="0" fontId="5" fillId="0" borderId="1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3" fontId="7" fillId="0" borderId="2" xfId="0" applyNumberFormat="1" applyFont="1" applyBorder="1"/>
    <xf numFmtId="0" fontId="1" fillId="0" borderId="0" xfId="0" applyFont="1" applyBorder="1" applyAlignment="1">
      <alignment horizontal="left"/>
    </xf>
    <xf numFmtId="0" fontId="8" fillId="0" borderId="0" xfId="0" applyFont="1" applyAlignment="1">
      <alignment horizontal="right"/>
    </xf>
    <xf numFmtId="0" fontId="9" fillId="0" borderId="0" xfId="0" applyFont="1" applyAlignment="1">
      <alignment horizontal="right"/>
    </xf>
    <xf numFmtId="0" fontId="8" fillId="0" borderId="0" xfId="0" applyFont="1"/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0" fontId="2" fillId="0" borderId="0" xfId="0" applyFont="1"/>
    <xf numFmtId="0" fontId="2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5" fillId="0" borderId="0" xfId="0" applyFont="1" applyBorder="1" applyAlignment="1">
      <alignment horizontal="left"/>
    </xf>
    <xf numFmtId="0" fontId="1" fillId="2" borderId="3" xfId="0" applyFont="1" applyFill="1" applyBorder="1"/>
    <xf numFmtId="0" fontId="0" fillId="0" borderId="3" xfId="0" applyBorder="1" applyAlignment="1">
      <alignment horizontal="left"/>
    </xf>
    <xf numFmtId="3" fontId="0" fillId="0" borderId="1" xfId="0" applyNumberFormat="1" applyBorder="1" applyAlignment="1">
      <alignment horizontal="right"/>
    </xf>
    <xf numFmtId="2" fontId="0" fillId="0" borderId="1" xfId="0" applyNumberFormat="1" applyBorder="1" applyAlignment="1">
      <alignment horizontal="right"/>
    </xf>
    <xf numFmtId="0" fontId="0" fillId="0" borderId="4" xfId="0" applyBorder="1" applyAlignment="1">
      <alignment horizontal="left"/>
    </xf>
    <xf numFmtId="0" fontId="1" fillId="0" borderId="5" xfId="0" applyFont="1" applyBorder="1" applyAlignment="1">
      <alignment horizontal="left"/>
    </xf>
    <xf numFmtId="3" fontId="1" fillId="0" borderId="6" xfId="0" applyNumberFormat="1" applyFont="1" applyBorder="1" applyAlignment="1">
      <alignment horizontal="right"/>
    </xf>
    <xf numFmtId="4" fontId="1" fillId="0" borderId="6" xfId="0" applyNumberFormat="1" applyFont="1" applyBorder="1" applyAlignment="1">
      <alignment horizontal="right"/>
    </xf>
    <xf numFmtId="0" fontId="5" fillId="0" borderId="4" xfId="0" applyFont="1" applyBorder="1" applyAlignment="1">
      <alignment horizontal="left"/>
    </xf>
    <xf numFmtId="3" fontId="5" fillId="0" borderId="1" xfId="0" applyNumberFormat="1" applyFont="1" applyBorder="1" applyAlignment="1">
      <alignment horizontal="right"/>
    </xf>
    <xf numFmtId="2" fontId="5" fillId="0" borderId="1" xfId="0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3" fontId="6" fillId="0" borderId="1" xfId="0" applyNumberFormat="1" applyFont="1" applyBorder="1" applyAlignment="1">
      <alignment horizontal="right"/>
    </xf>
    <xf numFmtId="0" fontId="6" fillId="0" borderId="7" xfId="0" applyFont="1" applyBorder="1" applyAlignment="1">
      <alignment horizontal="left"/>
    </xf>
    <xf numFmtId="3" fontId="6" fillId="0" borderId="8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172" fontId="0" fillId="0" borderId="9" xfId="0" applyNumberFormat="1" applyBorder="1" applyAlignment="1">
      <alignment horizontal="right"/>
    </xf>
    <xf numFmtId="3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Border="1" applyAlignment="1">
      <alignment horizontal="right"/>
    </xf>
    <xf numFmtId="172" fontId="0" fillId="0" borderId="0" xfId="0" applyNumberFormat="1" applyBorder="1" applyAlignment="1">
      <alignment horizontal="right"/>
    </xf>
    <xf numFmtId="4" fontId="0" fillId="0" borderId="1" xfId="0" applyNumberFormat="1" applyBorder="1" applyAlignment="1">
      <alignment horizontal="right"/>
    </xf>
    <xf numFmtId="0" fontId="6" fillId="0" borderId="3" xfId="0" applyFont="1" applyBorder="1" applyAlignment="1">
      <alignment horizontal="left"/>
    </xf>
    <xf numFmtId="3" fontId="3" fillId="0" borderId="1" xfId="0" applyNumberFormat="1" applyFont="1" applyBorder="1" applyAlignment="1">
      <alignment horizontal="right"/>
    </xf>
    <xf numFmtId="2" fontId="6" fillId="0" borderId="1" xfId="1" applyNumberFormat="1" applyFont="1" applyBorder="1" applyAlignment="1">
      <alignment horizontal="right"/>
    </xf>
    <xf numFmtId="2" fontId="7" fillId="0" borderId="10" xfId="1" applyNumberFormat="1" applyFont="1" applyBorder="1" applyAlignment="1">
      <alignment horizontal="right"/>
    </xf>
    <xf numFmtId="3" fontId="6" fillId="0" borderId="10" xfId="0" applyNumberFormat="1" applyFont="1" applyBorder="1" applyAlignment="1">
      <alignment horizontal="right"/>
    </xf>
    <xf numFmtId="2" fontId="6" fillId="0" borderId="10" xfId="1" applyNumberFormat="1" applyFont="1" applyBorder="1" applyAlignment="1">
      <alignment horizontal="right"/>
    </xf>
    <xf numFmtId="2" fontId="6" fillId="0" borderId="1" xfId="1" applyNumberFormat="1" applyFont="1" applyBorder="1"/>
    <xf numFmtId="2" fontId="5" fillId="0" borderId="1" xfId="1" applyNumberFormat="1" applyFont="1" applyBorder="1" applyAlignment="1">
      <alignment horizontal="right"/>
    </xf>
    <xf numFmtId="2" fontId="5" fillId="0" borderId="1" xfId="1" applyNumberFormat="1" applyFont="1" applyBorder="1"/>
    <xf numFmtId="2" fontId="6" fillId="0" borderId="8" xfId="1" applyNumberFormat="1" applyFont="1" applyBorder="1" applyAlignment="1">
      <alignment horizontal="right"/>
    </xf>
    <xf numFmtId="2" fontId="6" fillId="0" borderId="8" xfId="1" applyNumberFormat="1" applyFont="1" applyBorder="1"/>
    <xf numFmtId="0" fontId="3" fillId="0" borderId="0" xfId="0" applyFont="1" applyAlignment="1">
      <alignment horizontal="right"/>
    </xf>
    <xf numFmtId="0" fontId="11" fillId="0" borderId="0" xfId="0" applyFont="1" applyAlignment="1">
      <alignment horizontal="right"/>
    </xf>
    <xf numFmtId="0" fontId="12" fillId="0" borderId="0" xfId="0" applyFont="1"/>
    <xf numFmtId="0" fontId="2" fillId="2" borderId="7" xfId="0" applyFont="1" applyFill="1" applyBorder="1"/>
    <xf numFmtId="0" fontId="5" fillId="0" borderId="1" xfId="0" applyFont="1" applyBorder="1"/>
    <xf numFmtId="0" fontId="1" fillId="0" borderId="6" xfId="0" applyFont="1" applyBorder="1"/>
    <xf numFmtId="2" fontId="1" fillId="0" borderId="6" xfId="0" applyNumberFormat="1" applyFont="1" applyBorder="1" applyAlignment="1">
      <alignment horizontal="right"/>
    </xf>
    <xf numFmtId="2" fontId="6" fillId="0" borderId="1" xfId="0" applyNumberFormat="1" applyFont="1" applyBorder="1" applyAlignment="1">
      <alignment horizontal="right"/>
    </xf>
    <xf numFmtId="0" fontId="1" fillId="2" borderId="10" xfId="0" applyFont="1" applyFill="1" applyBorder="1" applyAlignment="1">
      <alignment horizontal="left"/>
    </xf>
    <xf numFmtId="0" fontId="1" fillId="2" borderId="8" xfId="0" applyFont="1" applyFill="1" applyBorder="1"/>
    <xf numFmtId="0" fontId="1" fillId="2" borderId="8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right"/>
    </xf>
    <xf numFmtId="0" fontId="1" fillId="2" borderId="2" xfId="0" applyFont="1" applyFill="1" applyBorder="1" applyAlignment="1">
      <alignment horizontal="right"/>
    </xf>
    <xf numFmtId="0" fontId="6" fillId="0" borderId="1" xfId="0" applyFont="1" applyBorder="1"/>
    <xf numFmtId="0" fontId="13" fillId="0" borderId="0" xfId="0" applyFont="1"/>
    <xf numFmtId="0" fontId="14" fillId="0" borderId="0" xfId="0" applyFont="1" applyAlignment="1">
      <alignment horizontal="left"/>
    </xf>
    <xf numFmtId="0" fontId="2" fillId="2" borderId="4" xfId="0" applyFont="1" applyFill="1" applyBorder="1"/>
    <xf numFmtId="0" fontId="1" fillId="2" borderId="3" xfId="0" applyFont="1" applyFill="1" applyBorder="1" applyAlignment="1">
      <alignment horizontal="left"/>
    </xf>
    <xf numFmtId="0" fontId="15" fillId="0" borderId="0" xfId="0" applyFont="1" applyAlignment="1">
      <alignment horizontal="right"/>
    </xf>
    <xf numFmtId="0" fontId="1" fillId="0" borderId="0" xfId="0" applyFont="1" applyBorder="1"/>
    <xf numFmtId="3" fontId="1" fillId="0" borderId="0" xfId="0" applyNumberFormat="1" applyFont="1" applyBorder="1"/>
    <xf numFmtId="1" fontId="1" fillId="0" borderId="0" xfId="1" applyNumberFormat="1" applyFont="1" applyBorder="1"/>
    <xf numFmtId="0" fontId="3" fillId="0" borderId="1" xfId="0" applyFont="1" applyBorder="1"/>
    <xf numFmtId="0" fontId="16" fillId="0" borderId="0" xfId="0" applyFont="1"/>
    <xf numFmtId="0" fontId="7" fillId="0" borderId="6" xfId="0" applyFont="1" applyBorder="1"/>
    <xf numFmtId="0" fontId="7" fillId="2" borderId="8" xfId="0" applyFont="1" applyFill="1" applyBorder="1" applyAlignment="1">
      <alignment horizontal="right"/>
    </xf>
    <xf numFmtId="0" fontId="7" fillId="0" borderId="0" xfId="0" applyFont="1" applyAlignment="1">
      <alignment horizontal="right"/>
    </xf>
    <xf numFmtId="2" fontId="6" fillId="0" borderId="1" xfId="0" applyNumberFormat="1" applyFont="1" applyBorder="1"/>
    <xf numFmtId="14" fontId="1" fillId="2" borderId="10" xfId="0" applyNumberFormat="1" applyFont="1" applyFill="1" applyBorder="1" applyAlignment="1">
      <alignment horizontal="center"/>
    </xf>
    <xf numFmtId="3" fontId="6" fillId="0" borderId="1" xfId="0" applyNumberFormat="1" applyFont="1" applyBorder="1"/>
    <xf numFmtId="3" fontId="7" fillId="0" borderId="0" xfId="0" applyNumberFormat="1" applyFont="1" applyBorder="1"/>
    <xf numFmtId="0" fontId="1" fillId="2" borderId="7" xfId="0" applyFont="1" applyFill="1" applyBorder="1" applyAlignment="1">
      <alignment horizontal="left"/>
    </xf>
    <xf numFmtId="0" fontId="17" fillId="2" borderId="7" xfId="0" applyFont="1" applyFill="1" applyBorder="1" applyAlignment="1">
      <alignment horizontal="right"/>
    </xf>
    <xf numFmtId="0" fontId="17" fillId="2" borderId="8" xfId="0" applyFont="1" applyFill="1" applyBorder="1" applyAlignment="1">
      <alignment horizontal="right"/>
    </xf>
    <xf numFmtId="0" fontId="0" fillId="2" borderId="6" xfId="0" applyFill="1" applyBorder="1" applyAlignment="1">
      <alignment horizontal="right"/>
    </xf>
    <xf numFmtId="14" fontId="7" fillId="2" borderId="5" xfId="0" applyNumberFormat="1" applyFont="1" applyFill="1" applyBorder="1" applyAlignment="1">
      <alignment horizontal="right"/>
    </xf>
    <xf numFmtId="14" fontId="7" fillId="2" borderId="6" xfId="0" applyNumberFormat="1" applyFont="1" applyFill="1" applyBorder="1" applyAlignment="1">
      <alignment horizontal="right"/>
    </xf>
    <xf numFmtId="2" fontId="6" fillId="0" borderId="4" xfId="0" applyNumberFormat="1" applyFont="1" applyFill="1" applyBorder="1" applyAlignment="1"/>
    <xf numFmtId="3" fontId="6" fillId="0" borderId="1" xfId="0" applyNumberFormat="1" applyFont="1" applyFill="1" applyBorder="1" applyAlignment="1"/>
    <xf numFmtId="2" fontId="6" fillId="0" borderId="11" xfId="0" applyNumberFormat="1" applyFont="1" applyFill="1" applyBorder="1" applyAlignment="1"/>
    <xf numFmtId="3" fontId="6" fillId="0" borderId="4" xfId="0" applyNumberFormat="1" applyFont="1" applyFill="1" applyBorder="1" applyAlignment="1"/>
    <xf numFmtId="3" fontId="18" fillId="0" borderId="4" xfId="0" applyNumberFormat="1" applyFont="1" applyFill="1" applyBorder="1" applyAlignment="1"/>
    <xf numFmtId="3" fontId="18" fillId="0" borderId="1" xfId="0" applyNumberFormat="1" applyFont="1" applyFill="1" applyBorder="1" applyAlignment="1"/>
    <xf numFmtId="1" fontId="19" fillId="0" borderId="0" xfId="0" applyNumberFormat="1" applyFont="1" applyFill="1" applyBorder="1" applyAlignment="1"/>
    <xf numFmtId="1" fontId="19" fillId="0" borderId="0" xfId="0" applyNumberFormat="1" applyFont="1"/>
    <xf numFmtId="0" fontId="5" fillId="0" borderId="4" xfId="0" applyFont="1" applyBorder="1" applyAlignment="1">
      <alignment horizontal="left" indent="1"/>
    </xf>
    <xf numFmtId="3" fontId="7" fillId="3" borderId="5" xfId="0" applyNumberFormat="1" applyFont="1" applyFill="1" applyBorder="1" applyAlignment="1"/>
    <xf numFmtId="2" fontId="7" fillId="3" borderId="5" xfId="0" applyNumberFormat="1" applyFont="1" applyFill="1" applyBorder="1" applyAlignment="1"/>
    <xf numFmtId="3" fontId="7" fillId="3" borderId="6" xfId="0" applyNumberFormat="1" applyFont="1" applyFill="1" applyBorder="1" applyAlignment="1"/>
    <xf numFmtId="2" fontId="7" fillId="3" borderId="12" xfId="0" applyNumberFormat="1" applyFont="1" applyFill="1" applyBorder="1" applyAlignment="1"/>
    <xf numFmtId="3" fontId="6" fillId="0" borderId="11" xfId="0" applyNumberFormat="1" applyFont="1" applyBorder="1"/>
    <xf numFmtId="3" fontId="6" fillId="0" borderId="11" xfId="0" applyNumberFormat="1" applyFont="1" applyBorder="1" applyAlignment="1">
      <alignment horizontal="right"/>
    </xf>
    <xf numFmtId="3" fontId="7" fillId="0" borderId="6" xfId="0" applyNumberFormat="1" applyFont="1" applyBorder="1" applyAlignment="1">
      <alignment horizontal="right"/>
    </xf>
    <xf numFmtId="2" fontId="7" fillId="0" borderId="6" xfId="0" applyNumberFormat="1" applyFont="1" applyBorder="1" applyAlignment="1">
      <alignment horizontal="right"/>
    </xf>
    <xf numFmtId="0" fontId="3" fillId="0" borderId="8" xfId="0" applyFont="1" applyBorder="1"/>
    <xf numFmtId="3" fontId="3" fillId="0" borderId="8" xfId="0" applyNumberFormat="1" applyFont="1" applyBorder="1" applyAlignment="1">
      <alignment horizontal="right"/>
    </xf>
    <xf numFmtId="0" fontId="3" fillId="0" borderId="0" xfId="0" applyFont="1"/>
    <xf numFmtId="0" fontId="7" fillId="0" borderId="0" xfId="0" applyFont="1"/>
    <xf numFmtId="9" fontId="7" fillId="2" borderId="8" xfId="1" applyFont="1" applyFill="1" applyBorder="1" applyAlignment="1">
      <alignment horizontal="right"/>
    </xf>
    <xf numFmtId="3" fontId="6" fillId="0" borderId="2" xfId="0" applyNumberFormat="1" applyFont="1" applyBorder="1"/>
    <xf numFmtId="0" fontId="7" fillId="0" borderId="0" xfId="0" applyFont="1" applyBorder="1" applyAlignment="1">
      <alignment horizontal="left"/>
    </xf>
    <xf numFmtId="172" fontId="6" fillId="0" borderId="0" xfId="1" applyNumberFormat="1" applyFont="1" applyBorder="1" applyAlignment="1"/>
    <xf numFmtId="0" fontId="7" fillId="2" borderId="6" xfId="0" applyFont="1" applyFill="1" applyBorder="1" applyAlignment="1">
      <alignment horizontal="right"/>
    </xf>
    <xf numFmtId="1" fontId="7" fillId="0" borderId="0" xfId="1" applyNumberFormat="1" applyFont="1" applyBorder="1"/>
    <xf numFmtId="3" fontId="5" fillId="0" borderId="4" xfId="0" applyNumberFormat="1" applyFont="1" applyFill="1" applyBorder="1" applyAlignment="1"/>
    <xf numFmtId="2" fontId="5" fillId="0" borderId="4" xfId="0" applyNumberFormat="1" applyFont="1" applyFill="1" applyBorder="1" applyAlignment="1"/>
    <xf numFmtId="3" fontId="5" fillId="0" borderId="1" xfId="0" applyNumberFormat="1" applyFont="1" applyFill="1" applyBorder="1" applyAlignment="1"/>
    <xf numFmtId="2" fontId="5" fillId="0" borderId="11" xfId="0" applyNumberFormat="1" applyFont="1" applyFill="1" applyBorder="1" applyAlignment="1"/>
    <xf numFmtId="3" fontId="6" fillId="0" borderId="10" xfId="2" applyNumberFormat="1" applyFont="1" applyBorder="1"/>
    <xf numFmtId="3" fontId="6" fillId="0" borderId="1" xfId="2" applyNumberFormat="1" applyFont="1" applyBorder="1"/>
    <xf numFmtId="3" fontId="7" fillId="0" borderId="6" xfId="2" applyNumberFormat="1" applyFont="1" applyBorder="1"/>
    <xf numFmtId="172" fontId="6" fillId="0" borderId="10" xfId="2" applyNumberFormat="1" applyFont="1" applyBorder="1"/>
    <xf numFmtId="172" fontId="6" fillId="0" borderId="1" xfId="2" applyNumberFormat="1" applyFont="1" applyBorder="1"/>
    <xf numFmtId="172" fontId="7" fillId="0" borderId="6" xfId="2" applyNumberFormat="1" applyFont="1" applyBorder="1"/>
    <xf numFmtId="0" fontId="7" fillId="0" borderId="6" xfId="0" applyFont="1" applyBorder="1" applyAlignment="1">
      <alignment horizontal="left"/>
    </xf>
    <xf numFmtId="3" fontId="6" fillId="0" borderId="11" xfId="0" quotePrefix="1" applyNumberFormat="1" applyFont="1" applyBorder="1" applyAlignment="1">
      <alignment horizontal="right"/>
    </xf>
    <xf numFmtId="179" fontId="6" fillId="0" borderId="11" xfId="0" applyNumberFormat="1" applyFont="1" applyBorder="1"/>
    <xf numFmtId="179" fontId="6" fillId="0" borderId="2" xfId="0" applyNumberFormat="1" applyFont="1" applyBorder="1"/>
    <xf numFmtId="179" fontId="6" fillId="0" borderId="11" xfId="0" quotePrefix="1" applyNumberFormat="1" applyFont="1" applyBorder="1" applyAlignment="1">
      <alignment horizontal="right"/>
    </xf>
    <xf numFmtId="179" fontId="7" fillId="0" borderId="2" xfId="0" applyNumberFormat="1" applyFont="1" applyBorder="1"/>
    <xf numFmtId="3" fontId="6" fillId="0" borderId="13" xfId="2" applyNumberFormat="1" applyFont="1" applyBorder="1"/>
    <xf numFmtId="172" fontId="5" fillId="0" borderId="10" xfId="0" applyNumberFormat="1" applyFont="1" applyBorder="1" applyAlignment="1">
      <alignment horizontal="center"/>
    </xf>
    <xf numFmtId="172" fontId="5" fillId="0" borderId="1" xfId="0" applyNumberFormat="1" applyFont="1" applyBorder="1" applyAlignment="1">
      <alignment horizontal="center"/>
    </xf>
    <xf numFmtId="3" fontId="7" fillId="0" borderId="6" xfId="2" applyNumberFormat="1" applyFont="1" applyBorder="1" applyAlignment="1"/>
    <xf numFmtId="172" fontId="7" fillId="0" borderId="6" xfId="2" applyNumberFormat="1" applyFont="1" applyBorder="1" applyAlignment="1"/>
    <xf numFmtId="2" fontId="6" fillId="0" borderId="1" xfId="1" applyNumberFormat="1" applyFont="1" applyFill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0" fontId="7" fillId="2" borderId="8" xfId="0" applyFont="1" applyFill="1" applyBorder="1" applyAlignment="1">
      <alignment horizontal="left"/>
    </xf>
    <xf numFmtId="0" fontId="7" fillId="2" borderId="12" xfId="0" applyFont="1" applyFill="1" applyBorder="1" applyAlignment="1">
      <alignment horizontal="right"/>
    </xf>
    <xf numFmtId="0" fontId="7" fillId="2" borderId="14" xfId="0" applyFont="1" applyFill="1" applyBorder="1" applyAlignment="1">
      <alignment horizontal="right"/>
    </xf>
    <xf numFmtId="0" fontId="7" fillId="2" borderId="3" xfId="0" applyFont="1" applyFill="1" applyBorder="1"/>
    <xf numFmtId="0" fontId="6" fillId="0" borderId="10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7" fillId="2" borderId="4" xfId="0" applyFont="1" applyFill="1" applyBorder="1"/>
    <xf numFmtId="0" fontId="7" fillId="2" borderId="10" xfId="0" applyFont="1" applyFill="1" applyBorder="1" applyAlignment="1"/>
    <xf numFmtId="0" fontId="7" fillId="0" borderId="8" xfId="0" applyFont="1" applyBorder="1"/>
    <xf numFmtId="0" fontId="0" fillId="0" borderId="0" xfId="0" applyProtection="1">
      <protection locked="0"/>
    </xf>
    <xf numFmtId="0" fontId="3" fillId="0" borderId="4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3" fontId="0" fillId="0" borderId="0" xfId="0" applyNumberFormat="1" applyBorder="1" applyAlignment="1">
      <alignment horizontal="right"/>
    </xf>
    <xf numFmtId="3" fontId="1" fillId="0" borderId="8" xfId="0" applyNumberFormat="1" applyFont="1" applyBorder="1" applyAlignment="1">
      <alignment horizontal="right"/>
    </xf>
    <xf numFmtId="0" fontId="3" fillId="0" borderId="0" xfId="0" applyFont="1" applyAlignment="1"/>
    <xf numFmtId="3" fontId="6" fillId="0" borderId="6" xfId="0" applyNumberFormat="1" applyFont="1" applyBorder="1" applyAlignment="1">
      <alignment horizontal="right"/>
    </xf>
    <xf numFmtId="2" fontId="6" fillId="0" borderId="6" xfId="0" applyNumberFormat="1" applyFont="1" applyBorder="1" applyAlignment="1">
      <alignment horizontal="right"/>
    </xf>
    <xf numFmtId="172" fontId="6" fillId="0" borderId="0" xfId="0" applyNumberFormat="1" applyFont="1" applyBorder="1" applyAlignment="1">
      <alignment horizontal="right"/>
    </xf>
    <xf numFmtId="2" fontId="0" fillId="0" borderId="1" xfId="0" applyNumberFormat="1" applyBorder="1"/>
    <xf numFmtId="2" fontId="0" fillId="0" borderId="8" xfId="0" applyNumberFormat="1" applyBorder="1"/>
    <xf numFmtId="0" fontId="6" fillId="0" borderId="6" xfId="0" applyFont="1" applyBorder="1"/>
    <xf numFmtId="43" fontId="0" fillId="0" borderId="0" xfId="2" applyFont="1"/>
    <xf numFmtId="2" fontId="7" fillId="0" borderId="1" xfId="1" applyNumberFormat="1" applyFont="1" applyBorder="1" applyAlignment="1">
      <alignment horizontal="right"/>
    </xf>
    <xf numFmtId="0" fontId="7" fillId="2" borderId="3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left"/>
    </xf>
    <xf numFmtId="3" fontId="5" fillId="0" borderId="1" xfId="0" applyNumberFormat="1" applyFont="1" applyFill="1" applyBorder="1" applyAlignment="1">
      <alignment horizontal="right"/>
    </xf>
    <xf numFmtId="172" fontId="3" fillId="0" borderId="1" xfId="0" applyNumberFormat="1" applyFont="1" applyBorder="1" applyAlignment="1">
      <alignment horizontal="center"/>
    </xf>
    <xf numFmtId="172" fontId="3" fillId="0" borderId="8" xfId="0" applyNumberFormat="1" applyFont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0" fillId="0" borderId="1" xfId="0" applyNumberFormat="1" applyFill="1" applyBorder="1" applyAlignment="1">
      <alignment horizontal="right"/>
    </xf>
    <xf numFmtId="2" fontId="0" fillId="0" borderId="0" xfId="0" applyNumberFormat="1"/>
    <xf numFmtId="2" fontId="0" fillId="0" borderId="1" xfId="1" applyNumberFormat="1" applyFont="1" applyFill="1" applyBorder="1" applyAlignment="1">
      <alignment horizontal="right"/>
    </xf>
    <xf numFmtId="3" fontId="3" fillId="0" borderId="1" xfId="0" applyNumberFormat="1" applyFont="1" applyFill="1" applyBorder="1" applyAlignment="1">
      <alignment horizontal="right"/>
    </xf>
    <xf numFmtId="3" fontId="20" fillId="0" borderId="1" xfId="0" applyNumberFormat="1" applyFont="1" applyFill="1" applyBorder="1" applyAlignment="1">
      <alignment horizontal="right"/>
    </xf>
    <xf numFmtId="2" fontId="20" fillId="0" borderId="1" xfId="1" applyNumberFormat="1" applyFont="1" applyFill="1" applyBorder="1" applyAlignment="1">
      <alignment horizontal="right"/>
    </xf>
    <xf numFmtId="3" fontId="1" fillId="0" borderId="10" xfId="0" applyNumberFormat="1" applyFont="1" applyBorder="1" applyAlignment="1">
      <alignment horizontal="right"/>
    </xf>
    <xf numFmtId="2" fontId="21" fillId="0" borderId="10" xfId="0" applyNumberFormat="1" applyFont="1" applyBorder="1"/>
    <xf numFmtId="2" fontId="21" fillId="0" borderId="1" xfId="0" applyNumberFormat="1" applyFont="1" applyBorder="1"/>
    <xf numFmtId="3" fontId="1" fillId="0" borderId="1" xfId="0" applyNumberFormat="1" applyFont="1" applyBorder="1" applyAlignment="1">
      <alignment horizontal="right"/>
    </xf>
    <xf numFmtId="2" fontId="21" fillId="0" borderId="8" xfId="0" applyNumberFormat="1" applyFont="1" applyBorder="1"/>
    <xf numFmtId="2" fontId="7" fillId="0" borderId="8" xfId="1" applyNumberFormat="1" applyFont="1" applyBorder="1" applyAlignment="1">
      <alignment horizontal="right"/>
    </xf>
    <xf numFmtId="3" fontId="3" fillId="0" borderId="10" xfId="0" applyNumberFormat="1" applyFont="1" applyBorder="1" applyAlignment="1">
      <alignment horizontal="right"/>
    </xf>
    <xf numFmtId="2" fontId="20" fillId="0" borderId="1" xfId="0" applyNumberFormat="1" applyFont="1" applyBorder="1"/>
    <xf numFmtId="3" fontId="0" fillId="0" borderId="8" xfId="0" applyNumberFormat="1" applyBorder="1" applyAlignment="1">
      <alignment horizontal="right"/>
    </xf>
    <xf numFmtId="2" fontId="20" fillId="0" borderId="8" xfId="0" applyNumberFormat="1" applyFont="1" applyBorder="1"/>
    <xf numFmtId="0" fontId="6" fillId="0" borderId="5" xfId="0" applyFont="1" applyBorder="1" applyAlignment="1">
      <alignment horizontal="left"/>
    </xf>
    <xf numFmtId="182" fontId="3" fillId="0" borderId="8" xfId="1" applyNumberFormat="1" applyFont="1" applyBorder="1" applyAlignment="1">
      <alignment horizontal="right"/>
    </xf>
    <xf numFmtId="182" fontId="3" fillId="0" borderId="8" xfId="1" applyNumberFormat="1" applyFont="1" applyBorder="1" applyAlignment="1">
      <alignment horizontal="center"/>
    </xf>
    <xf numFmtId="0" fontId="22" fillId="0" borderId="0" xfId="0" applyFont="1"/>
    <xf numFmtId="182" fontId="3" fillId="0" borderId="6" xfId="0" applyNumberFormat="1" applyFont="1" applyFill="1" applyBorder="1" applyAlignment="1">
      <alignment horizontal="right"/>
    </xf>
    <xf numFmtId="3" fontId="1" fillId="0" borderId="11" xfId="0" applyNumberFormat="1" applyFont="1" applyBorder="1" applyAlignment="1">
      <alignment horizontal="right"/>
    </xf>
    <xf numFmtId="3" fontId="1" fillId="0" borderId="2" xfId="0" applyNumberFormat="1" applyFon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182" fontId="6" fillId="0" borderId="6" xfId="0" applyNumberFormat="1" applyFont="1" applyFill="1" applyBorder="1"/>
    <xf numFmtId="2" fontId="6" fillId="0" borderId="0" xfId="0" applyNumberFormat="1" applyFont="1"/>
    <xf numFmtId="2" fontId="5" fillId="0" borderId="1" xfId="1" applyNumberFormat="1" applyFont="1" applyFill="1" applyBorder="1" applyAlignment="1">
      <alignment horizontal="right"/>
    </xf>
    <xf numFmtId="3" fontId="1" fillId="0" borderId="13" xfId="0" applyNumberFormat="1" applyFont="1" applyBorder="1" applyAlignment="1">
      <alignment horizontal="right"/>
    </xf>
    <xf numFmtId="3" fontId="3" fillId="0" borderId="13" xfId="0" applyNumberFormat="1" applyFont="1" applyBorder="1" applyAlignment="1">
      <alignment horizontal="right"/>
    </xf>
    <xf numFmtId="3" fontId="0" fillId="0" borderId="2" xfId="0" applyNumberFormat="1" applyBorder="1" applyAlignment="1">
      <alignment horizontal="right"/>
    </xf>
    <xf numFmtId="0" fontId="1" fillId="0" borderId="10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182" fontId="3" fillId="0" borderId="0" xfId="0" applyNumberFormat="1" applyFont="1" applyFill="1" applyBorder="1" applyAlignment="1">
      <alignment horizontal="right"/>
    </xf>
    <xf numFmtId="172" fontId="22" fillId="0" borderId="0" xfId="0" applyNumberFormat="1" applyFont="1" applyBorder="1" applyAlignment="1">
      <alignment horizontal="right"/>
    </xf>
    <xf numFmtId="182" fontId="3" fillId="0" borderId="0" xfId="0" applyNumberFormat="1" applyFont="1" applyFill="1" applyBorder="1"/>
    <xf numFmtId="172" fontId="22" fillId="0" borderId="12" xfId="0" applyNumberFormat="1" applyFont="1" applyFill="1" applyBorder="1" applyAlignment="1">
      <alignment horizontal="right"/>
    </xf>
    <xf numFmtId="3" fontId="6" fillId="0" borderId="0" xfId="0" applyNumberFormat="1" applyFont="1" applyFill="1" applyBorder="1" applyAlignment="1">
      <alignment horizontal="right"/>
    </xf>
    <xf numFmtId="3" fontId="5" fillId="0" borderId="0" xfId="0" applyNumberFormat="1" applyFont="1" applyFill="1" applyBorder="1" applyAlignment="1">
      <alignment horizontal="right"/>
    </xf>
    <xf numFmtId="0" fontId="0" fillId="0" borderId="0" xfId="0" applyFill="1" applyBorder="1"/>
    <xf numFmtId="0" fontId="7" fillId="0" borderId="0" xfId="0" applyFont="1" applyFill="1" applyBorder="1" applyAlignment="1">
      <alignment horizontal="right"/>
    </xf>
    <xf numFmtId="2" fontId="6" fillId="0" borderId="0" xfId="0" applyNumberFormat="1" applyFont="1" applyFill="1" applyBorder="1"/>
    <xf numFmtId="2" fontId="5" fillId="0" borderId="0" xfId="0" applyNumberFormat="1" applyFont="1" applyFill="1" applyBorder="1"/>
    <xf numFmtId="3" fontId="7" fillId="0" borderId="0" xfId="0" applyNumberFormat="1" applyFont="1" applyFill="1" applyBorder="1" applyAlignment="1">
      <alignment horizontal="right"/>
    </xf>
    <xf numFmtId="2" fontId="7" fillId="0" borderId="0" xfId="0" applyNumberFormat="1" applyFont="1" applyFill="1" applyBorder="1"/>
    <xf numFmtId="0" fontId="0" fillId="0" borderId="0" xfId="0" applyFill="1" applyBorder="1" applyAlignment="1">
      <alignment horizontal="right"/>
    </xf>
    <xf numFmtId="2" fontId="6" fillId="0" borderId="0" xfId="1" applyNumberFormat="1" applyFont="1" applyFill="1" applyBorder="1" applyAlignment="1">
      <alignment horizontal="right"/>
    </xf>
    <xf numFmtId="2" fontId="5" fillId="0" borderId="0" xfId="1" applyNumberFormat="1" applyFont="1" applyFill="1" applyBorder="1" applyAlignment="1">
      <alignment horizontal="right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" fontId="7" fillId="2" borderId="5" xfId="0" applyNumberFormat="1" applyFont="1" applyFill="1" applyBorder="1" applyAlignment="1">
      <alignment horizontal="center"/>
    </xf>
    <xf numFmtId="1" fontId="7" fillId="2" borderId="12" xfId="0" applyNumberFormat="1" applyFont="1" applyFill="1" applyBorder="1" applyAlignment="1">
      <alignment horizontal="center"/>
    </xf>
    <xf numFmtId="14" fontId="1" fillId="2" borderId="5" xfId="0" applyNumberFormat="1" applyFont="1" applyFill="1" applyBorder="1" applyAlignment="1">
      <alignment horizontal="center"/>
    </xf>
    <xf numFmtId="14" fontId="1" fillId="2" borderId="12" xfId="0" applyNumberFormat="1" applyFont="1" applyFill="1" applyBorder="1" applyAlignment="1">
      <alignment horizontal="center"/>
    </xf>
    <xf numFmtId="14" fontId="7" fillId="2" borderId="5" xfId="0" applyNumberFormat="1" applyFont="1" applyFill="1" applyBorder="1" applyAlignment="1">
      <alignment horizontal="center"/>
    </xf>
    <xf numFmtId="14" fontId="7" fillId="2" borderId="12" xfId="0" applyNumberFormat="1" applyFont="1" applyFill="1" applyBorder="1" applyAlignment="1">
      <alignment horizontal="center"/>
    </xf>
    <xf numFmtId="0" fontId="7" fillId="2" borderId="5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5" xfId="0" applyNumberFormat="1" applyFont="1" applyFill="1" applyBorder="1" applyAlignment="1">
      <alignment horizontal="center"/>
    </xf>
    <xf numFmtId="0" fontId="7" fillId="2" borderId="12" xfId="0" applyNumberFormat="1" applyFont="1" applyFill="1" applyBorder="1" applyAlignment="1">
      <alignment horizontal="center"/>
    </xf>
    <xf numFmtId="17" fontId="7" fillId="2" borderId="5" xfId="0" quotePrefix="1" applyNumberFormat="1" applyFont="1" applyFill="1" applyBorder="1" applyAlignment="1">
      <alignment horizontal="center"/>
    </xf>
    <xf numFmtId="17" fontId="7" fillId="2" borderId="12" xfId="0" applyNumberFormat="1" applyFont="1" applyFill="1" applyBorder="1" applyAlignment="1">
      <alignment horizontal="center"/>
    </xf>
  </cellXfs>
  <cellStyles count="3">
    <cellStyle name="Komma" xfId="2" builtinId="3"/>
    <cellStyle name="Normal" xfId="0" builtinId="0"/>
    <cellStyle name="Prosent" xfId="1" builtinId="5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0"/>
  <sheetViews>
    <sheetView tabSelected="1" zoomScaleNormal="75" zoomScaleSheetLayoutView="75" workbookViewId="0">
      <selection activeCell="A3" sqref="A3"/>
    </sheetView>
  </sheetViews>
  <sheetFormatPr baseColWidth="10" defaultColWidth="9.140625" defaultRowHeight="12.75" x14ac:dyDescent="0.2"/>
  <cols>
    <col min="1" max="1" width="51.28515625" customWidth="1"/>
    <col min="2" max="2" width="13" customWidth="1"/>
    <col min="3" max="3" width="10.7109375" customWidth="1"/>
    <col min="4" max="4" width="12.85546875" customWidth="1"/>
    <col min="5" max="5" width="11.5703125" customWidth="1"/>
    <col min="6" max="6" width="13" customWidth="1"/>
    <col min="7" max="7" width="10.85546875" customWidth="1"/>
  </cols>
  <sheetData>
    <row r="1" spans="1:7" ht="20.25" x14ac:dyDescent="0.3">
      <c r="A1" s="66" t="s">
        <v>0</v>
      </c>
      <c r="B1" s="7"/>
      <c r="D1" s="8"/>
      <c r="E1" s="69"/>
      <c r="F1" s="9"/>
      <c r="G1" s="9"/>
    </row>
    <row r="2" spans="1:7" ht="15" x14ac:dyDescent="0.2">
      <c r="A2" s="13" t="s">
        <v>94</v>
      </c>
      <c r="B2" s="14"/>
      <c r="C2" s="10"/>
      <c r="D2" s="11"/>
      <c r="E2" s="12"/>
    </row>
    <row r="3" spans="1:7" ht="15" x14ac:dyDescent="0.2">
      <c r="A3" s="13" t="s">
        <v>112</v>
      </c>
      <c r="B3" s="14"/>
      <c r="C3" s="10"/>
      <c r="D3" s="11"/>
      <c r="E3" s="12"/>
    </row>
    <row r="4" spans="1:7" ht="15" x14ac:dyDescent="0.2">
      <c r="A4" s="152"/>
      <c r="B4" s="14"/>
      <c r="C4" s="10"/>
      <c r="D4" s="11"/>
      <c r="E4" s="12"/>
    </row>
    <row r="5" spans="1:7" ht="15.75" x14ac:dyDescent="0.25">
      <c r="A5" s="53" t="s">
        <v>99</v>
      </c>
      <c r="B5" s="152"/>
      <c r="D5" s="11"/>
      <c r="E5" s="52"/>
    </row>
    <row r="6" spans="1:7" ht="15" x14ac:dyDescent="0.2">
      <c r="A6" s="32" t="s">
        <v>110</v>
      </c>
      <c r="B6" s="51"/>
      <c r="C6" s="51"/>
      <c r="D6" s="11"/>
      <c r="E6" s="52"/>
    </row>
    <row r="7" spans="1:7" x14ac:dyDescent="0.2">
      <c r="A7" s="17" t="s">
        <v>1</v>
      </c>
      <c r="B7" s="230" t="s">
        <v>106</v>
      </c>
      <c r="C7" s="231"/>
      <c r="D7" s="230" t="s">
        <v>107</v>
      </c>
      <c r="E7" s="231"/>
    </row>
    <row r="8" spans="1:7" s="33" customFormat="1" x14ac:dyDescent="0.2">
      <c r="A8" s="54"/>
      <c r="B8" s="62" t="s">
        <v>2</v>
      </c>
      <c r="C8" s="62" t="s">
        <v>3</v>
      </c>
      <c r="D8" s="62" t="s">
        <v>2</v>
      </c>
      <c r="E8" s="63" t="s">
        <v>4</v>
      </c>
      <c r="F8"/>
      <c r="G8"/>
    </row>
    <row r="9" spans="1:7" x14ac:dyDescent="0.2">
      <c r="A9" s="73" t="s">
        <v>5</v>
      </c>
      <c r="B9" s="91">
        <v>94573.1</v>
      </c>
      <c r="C9" s="88">
        <v>4.323268786917378</v>
      </c>
      <c r="D9" s="89">
        <v>70207.600000000006</v>
      </c>
      <c r="E9" s="90">
        <v>3.7624909752864331</v>
      </c>
    </row>
    <row r="10" spans="1:7" x14ac:dyDescent="0.2">
      <c r="A10" s="73" t="s">
        <v>6</v>
      </c>
      <c r="B10" s="91">
        <v>59178</v>
      </c>
      <c r="C10" s="88">
        <v>2.7052343665608567</v>
      </c>
      <c r="D10" s="89">
        <v>37217.599999999999</v>
      </c>
      <c r="E10" s="90">
        <v>1.9945260074667177</v>
      </c>
    </row>
    <row r="11" spans="1:7" x14ac:dyDescent="0.2">
      <c r="A11" s="56" t="s">
        <v>7</v>
      </c>
      <c r="B11" s="97">
        <v>35395.1</v>
      </c>
      <c r="C11" s="98">
        <v>1.6180344203565213</v>
      </c>
      <c r="D11" s="99">
        <v>32990</v>
      </c>
      <c r="E11" s="100">
        <v>1.7679649678197153</v>
      </c>
    </row>
    <row r="12" spans="1:7" x14ac:dyDescent="0.2">
      <c r="A12" s="73" t="s">
        <v>96</v>
      </c>
      <c r="B12" s="91">
        <v>2795.8</v>
      </c>
      <c r="C12" s="88">
        <v>0.12780584409798984</v>
      </c>
      <c r="D12" s="89">
        <v>2742.5</v>
      </c>
      <c r="E12" s="90">
        <v>0.14697314108049617</v>
      </c>
    </row>
    <row r="13" spans="1:7" x14ac:dyDescent="0.2">
      <c r="A13" s="73" t="s">
        <v>8</v>
      </c>
      <c r="B13" s="91">
        <v>13565.4</v>
      </c>
      <c r="C13" s="88">
        <v>0.62012211085445013</v>
      </c>
      <c r="D13" s="89">
        <v>12664.4</v>
      </c>
      <c r="E13" s="90">
        <v>0.67869704572464373</v>
      </c>
    </row>
    <row r="14" spans="1:7" x14ac:dyDescent="0.2">
      <c r="A14" s="73" t="s">
        <v>9</v>
      </c>
      <c r="B14" s="92">
        <v>3581.4</v>
      </c>
      <c r="C14" s="88">
        <v>0.16371838116193607</v>
      </c>
      <c r="D14" s="93">
        <v>3516.2</v>
      </c>
      <c r="E14" s="90">
        <v>0.18843644800993278</v>
      </c>
    </row>
    <row r="15" spans="1:7" x14ac:dyDescent="0.2">
      <c r="A15" s="64" t="s">
        <v>108</v>
      </c>
      <c r="B15" s="91">
        <v>3953.9</v>
      </c>
      <c r="C15" s="88">
        <v>0.18074666534767939</v>
      </c>
      <c r="D15" s="89">
        <v>4048.7</v>
      </c>
      <c r="E15" s="90">
        <v>0.2169736212552798</v>
      </c>
    </row>
    <row r="16" spans="1:7" x14ac:dyDescent="0.2">
      <c r="A16" s="55" t="s">
        <v>109</v>
      </c>
      <c r="B16" s="115">
        <v>3520.5</v>
      </c>
      <c r="C16" s="116">
        <v>0.16093442812324674</v>
      </c>
      <c r="D16" s="117">
        <v>2594.6999999999998</v>
      </c>
      <c r="E16" s="118">
        <v>0.13905240078817263</v>
      </c>
    </row>
    <row r="17" spans="1:9" x14ac:dyDescent="0.2">
      <c r="A17" s="73" t="s">
        <v>10</v>
      </c>
      <c r="B17" s="80">
        <v>1449.4</v>
      </c>
      <c r="C17" s="78">
        <v>6.6257168050513793E-2</v>
      </c>
      <c r="D17" s="101">
        <v>1314.6</v>
      </c>
      <c r="E17" s="156">
        <v>7.0450644034428522E-2</v>
      </c>
    </row>
    <row r="18" spans="1:9" x14ac:dyDescent="0.2">
      <c r="A18" s="73" t="s">
        <v>11</v>
      </c>
      <c r="B18" s="29">
        <v>22713.7</v>
      </c>
      <c r="C18" s="58">
        <v>1.0383230564019286</v>
      </c>
      <c r="D18" s="102">
        <v>21423.3</v>
      </c>
      <c r="E18" s="156">
        <v>1.1480946921822399</v>
      </c>
    </row>
    <row r="19" spans="1:9" x14ac:dyDescent="0.2">
      <c r="A19" s="55" t="s">
        <v>12</v>
      </c>
      <c r="B19" s="26">
        <v>14595.7</v>
      </c>
      <c r="C19" s="27">
        <v>0.66722074493920547</v>
      </c>
      <c r="D19" s="26">
        <v>13479.7</v>
      </c>
      <c r="E19" s="156">
        <v>0.72238973557803621</v>
      </c>
    </row>
    <row r="20" spans="1:9" x14ac:dyDescent="0.2">
      <c r="A20" s="73" t="s">
        <v>13</v>
      </c>
      <c r="B20" s="29">
        <v>1386.1</v>
      </c>
      <c r="C20" s="58">
        <v>6.3363502576802247E-2</v>
      </c>
      <c r="D20" s="29">
        <v>1328.7</v>
      </c>
      <c r="E20" s="156">
        <v>7.1206276227403914E-2</v>
      </c>
    </row>
    <row r="21" spans="1:9" x14ac:dyDescent="0.2">
      <c r="A21" s="73" t="s">
        <v>14</v>
      </c>
      <c r="B21" s="29">
        <v>4067.1</v>
      </c>
      <c r="C21" s="58">
        <v>0.18592143519956167</v>
      </c>
      <c r="D21" s="29">
        <v>3782.8</v>
      </c>
      <c r="E21" s="157">
        <v>0.20272379146009148</v>
      </c>
    </row>
    <row r="22" spans="1:9" x14ac:dyDescent="0.2">
      <c r="A22" s="56" t="s">
        <v>15</v>
      </c>
      <c r="B22" s="103">
        <v>25411.3</v>
      </c>
      <c r="C22" s="104">
        <v>1.1616398333669258</v>
      </c>
      <c r="D22" s="103">
        <v>23709.200000000001</v>
      </c>
      <c r="E22" s="104">
        <v>1.2705982120348953</v>
      </c>
    </row>
    <row r="23" spans="1:9" x14ac:dyDescent="0.2">
      <c r="A23" s="73" t="s">
        <v>16</v>
      </c>
      <c r="B23" s="29">
        <v>-1452.8</v>
      </c>
      <c r="C23" s="58">
        <v>-6.6412594000128639E-2</v>
      </c>
      <c r="D23" s="29">
        <v>-1204.9000000000001</v>
      </c>
      <c r="E23" s="58">
        <v>-6.4571718391208691E-2</v>
      </c>
    </row>
    <row r="24" spans="1:9" x14ac:dyDescent="0.2">
      <c r="A24" s="73" t="s">
        <v>67</v>
      </c>
      <c r="B24" s="91">
        <v>1210.7</v>
      </c>
      <c r="C24" s="88">
        <v>5.5345352117260278E-2</v>
      </c>
      <c r="D24" s="89">
        <v>620</v>
      </c>
      <c r="E24" s="90">
        <v>3.3226380116648177E-2</v>
      </c>
    </row>
    <row r="25" spans="1:9" x14ac:dyDescent="0.2">
      <c r="A25" s="56" t="s">
        <v>17</v>
      </c>
      <c r="B25" s="23">
        <v>28074.799999999999</v>
      </c>
      <c r="C25" s="57">
        <v>1.2833977794843145</v>
      </c>
      <c r="D25" s="23">
        <v>25534.1</v>
      </c>
      <c r="E25" s="57">
        <v>1.3683963105427521</v>
      </c>
    </row>
    <row r="26" spans="1:9" x14ac:dyDescent="0.2">
      <c r="A26" s="158" t="s">
        <v>81</v>
      </c>
      <c r="B26" s="153">
        <v>6979.3</v>
      </c>
      <c r="C26" s="154">
        <v>0.31904833239613012</v>
      </c>
      <c r="D26" s="153">
        <v>6621</v>
      </c>
      <c r="E26" s="154">
        <v>0.35482558508439932</v>
      </c>
    </row>
    <row r="27" spans="1:9" x14ac:dyDescent="0.2">
      <c r="A27" s="75" t="s">
        <v>82</v>
      </c>
      <c r="B27" s="103">
        <v>21095.5</v>
      </c>
      <c r="C27" s="104">
        <v>0.96434944708818437</v>
      </c>
      <c r="D27" s="103">
        <v>18913.099999999999</v>
      </c>
      <c r="E27" s="104">
        <v>1.0135707254583528</v>
      </c>
    </row>
    <row r="28" spans="1:9" ht="14.25" customHeight="1" x14ac:dyDescent="0.2">
      <c r="A28" s="74"/>
      <c r="B28" s="51"/>
      <c r="C28" s="51"/>
      <c r="D28" s="51"/>
      <c r="E28" s="51"/>
    </row>
    <row r="29" spans="1:9" x14ac:dyDescent="0.2">
      <c r="A29" s="59" t="s">
        <v>18</v>
      </c>
      <c r="B29" s="79">
        <v>39082</v>
      </c>
      <c r="C29" s="166" t="s">
        <v>19</v>
      </c>
      <c r="D29" s="79">
        <v>38717</v>
      </c>
    </row>
    <row r="30" spans="1:9" x14ac:dyDescent="0.2">
      <c r="A30" s="60"/>
      <c r="B30" s="61" t="s">
        <v>2</v>
      </c>
      <c r="C30" s="60"/>
      <c r="D30" s="61" t="s">
        <v>20</v>
      </c>
    </row>
    <row r="31" spans="1:9" x14ac:dyDescent="0.2">
      <c r="A31" s="73" t="s">
        <v>68</v>
      </c>
      <c r="B31" s="41">
        <v>2399428</v>
      </c>
      <c r="C31" s="164">
        <f t="shared" ref="C31:C36" si="0">(B31/D31-1)*100</f>
        <v>21.301225333329299</v>
      </c>
      <c r="D31" s="41">
        <v>1978074</v>
      </c>
      <c r="I31" s="94"/>
    </row>
    <row r="32" spans="1:9" x14ac:dyDescent="0.2">
      <c r="A32" s="73" t="s">
        <v>21</v>
      </c>
      <c r="B32" s="41">
        <v>1857468</v>
      </c>
      <c r="C32" s="164">
        <f t="shared" si="0"/>
        <v>17.616724341540781</v>
      </c>
      <c r="D32" s="41">
        <v>1579255</v>
      </c>
      <c r="I32" s="94"/>
    </row>
    <row r="33" spans="1:9" x14ac:dyDescent="0.2">
      <c r="A33" s="73" t="s">
        <v>100</v>
      </c>
      <c r="B33" s="41">
        <v>8516</v>
      </c>
      <c r="C33" s="164">
        <f t="shared" si="0"/>
        <v>-38.374701497937622</v>
      </c>
      <c r="D33" s="41">
        <v>13819</v>
      </c>
      <c r="I33" s="94"/>
    </row>
    <row r="34" spans="1:9" x14ac:dyDescent="0.2">
      <c r="A34" s="73" t="s">
        <v>101</v>
      </c>
      <c r="B34" s="41">
        <v>3642</v>
      </c>
      <c r="C34" s="164">
        <f t="shared" si="0"/>
        <v>-51.895390305111611</v>
      </c>
      <c r="D34" s="41">
        <v>7571</v>
      </c>
      <c r="I34" s="94"/>
    </row>
    <row r="35" spans="1:9" x14ac:dyDescent="0.2">
      <c r="A35" s="73" t="s">
        <v>22</v>
      </c>
      <c r="B35" s="41">
        <v>1158108</v>
      </c>
      <c r="C35" s="164">
        <f t="shared" si="0"/>
        <v>15.558535716530809</v>
      </c>
      <c r="D35" s="41">
        <v>1002183</v>
      </c>
      <c r="I35" s="94"/>
    </row>
    <row r="36" spans="1:9" x14ac:dyDescent="0.2">
      <c r="A36" s="105" t="s">
        <v>23</v>
      </c>
      <c r="B36" s="106">
        <v>571372</v>
      </c>
      <c r="C36" s="165">
        <f t="shared" si="0"/>
        <v>25.08088843744116</v>
      </c>
      <c r="D36" s="106">
        <v>456802</v>
      </c>
      <c r="I36" s="95"/>
    </row>
    <row r="37" spans="1:9" x14ac:dyDescent="0.2">
      <c r="A37" s="105" t="s">
        <v>95</v>
      </c>
      <c r="B37" s="184">
        <v>8.5999999999999993E-2</v>
      </c>
      <c r="C37" s="185"/>
      <c r="D37" s="184">
        <v>9.6000000000000002E-2</v>
      </c>
      <c r="E37" s="107"/>
    </row>
    <row r="38" spans="1:9" x14ac:dyDescent="0.2">
      <c r="A38" s="65"/>
      <c r="B38" s="107"/>
      <c r="C38" s="107"/>
      <c r="D38" s="107"/>
      <c r="E38" s="107"/>
      <c r="F38" s="35"/>
      <c r="G38" s="36"/>
    </row>
    <row r="39" spans="1:9" x14ac:dyDescent="0.2">
      <c r="H39" s="159"/>
    </row>
    <row r="40" spans="1:9" x14ac:dyDescent="0.2">
      <c r="H40" s="159"/>
    </row>
    <row r="41" spans="1:9" x14ac:dyDescent="0.2">
      <c r="H41" s="159"/>
    </row>
    <row r="42" spans="1:9" x14ac:dyDescent="0.2">
      <c r="H42" s="159"/>
    </row>
    <row r="43" spans="1:9" x14ac:dyDescent="0.2">
      <c r="H43" s="159"/>
    </row>
    <row r="44" spans="1:9" x14ac:dyDescent="0.2">
      <c r="H44" s="159"/>
    </row>
    <row r="45" spans="1:9" x14ac:dyDescent="0.2">
      <c r="H45" s="159"/>
    </row>
    <row r="46" spans="1:9" x14ac:dyDescent="0.2">
      <c r="H46" s="159"/>
    </row>
    <row r="48" spans="1:9" x14ac:dyDescent="0.2">
      <c r="F48" s="32"/>
      <c r="G48" s="32"/>
    </row>
    <row r="49" spans="1:5" ht="15.75" x14ac:dyDescent="0.25">
      <c r="A49" s="15" t="s">
        <v>27</v>
      </c>
    </row>
    <row r="50" spans="1:5" x14ac:dyDescent="0.2">
      <c r="A50" s="32" t="s">
        <v>103</v>
      </c>
      <c r="B50" s="10"/>
      <c r="C50" s="10"/>
      <c r="D50" s="10"/>
      <c r="E50" s="10"/>
    </row>
    <row r="51" spans="1:5" x14ac:dyDescent="0.2">
      <c r="A51" s="17" t="s">
        <v>1</v>
      </c>
      <c r="B51" s="228">
        <v>2006</v>
      </c>
      <c r="C51" s="229"/>
      <c r="D51" s="228">
        <v>2005</v>
      </c>
      <c r="E51" s="229"/>
    </row>
    <row r="52" spans="1:5" x14ac:dyDescent="0.2">
      <c r="A52" s="67"/>
      <c r="B52" s="76" t="s">
        <v>2</v>
      </c>
      <c r="C52" s="76" t="s">
        <v>3</v>
      </c>
      <c r="D52" s="76" t="s">
        <v>2</v>
      </c>
      <c r="E52" s="76" t="s">
        <v>3</v>
      </c>
    </row>
    <row r="53" spans="1:5" x14ac:dyDescent="0.2">
      <c r="A53" s="18" t="s">
        <v>5</v>
      </c>
      <c r="B53" s="19">
        <v>5633.2</v>
      </c>
      <c r="C53" s="20">
        <v>6.71</v>
      </c>
      <c r="D53" s="19">
        <v>4213.3999999999996</v>
      </c>
      <c r="E53" s="20">
        <v>5.95</v>
      </c>
    </row>
    <row r="54" spans="1:5" x14ac:dyDescent="0.2">
      <c r="A54" s="21" t="s">
        <v>6</v>
      </c>
      <c r="B54" s="19">
        <v>2398.1</v>
      </c>
      <c r="C54" s="39">
        <v>2.86</v>
      </c>
      <c r="D54" s="19">
        <v>1510.7</v>
      </c>
      <c r="E54" s="39">
        <v>2.13</v>
      </c>
    </row>
    <row r="55" spans="1:5" x14ac:dyDescent="0.2">
      <c r="A55" s="22" t="s">
        <v>7</v>
      </c>
      <c r="B55" s="23">
        <f>B53-B54</f>
        <v>3235.1</v>
      </c>
      <c r="C55" s="24">
        <f>C53-C54</f>
        <v>3.85</v>
      </c>
      <c r="D55" s="23">
        <f>D53-D54</f>
        <v>2702.7</v>
      </c>
      <c r="E55" s="24">
        <f>E53-E54</f>
        <v>3.8200000000000003</v>
      </c>
    </row>
    <row r="56" spans="1:5" x14ac:dyDescent="0.2">
      <c r="A56" s="21" t="s">
        <v>97</v>
      </c>
      <c r="B56" s="19">
        <v>0.5</v>
      </c>
      <c r="C56" s="20">
        <v>0</v>
      </c>
      <c r="D56" s="19">
        <v>0</v>
      </c>
      <c r="E56" s="20">
        <v>0</v>
      </c>
    </row>
    <row r="57" spans="1:5" x14ac:dyDescent="0.2">
      <c r="A57" s="21" t="s">
        <v>8</v>
      </c>
      <c r="B57" s="19">
        <v>738.6</v>
      </c>
      <c r="C57" s="20">
        <v>0.88</v>
      </c>
      <c r="D57" s="19">
        <v>697.7</v>
      </c>
      <c r="E57" s="20">
        <v>0.99</v>
      </c>
    </row>
    <row r="58" spans="1:5" x14ac:dyDescent="0.2">
      <c r="A58" s="21" t="s">
        <v>9</v>
      </c>
      <c r="B58" s="19">
        <v>295.8</v>
      </c>
      <c r="C58" s="20">
        <v>0.35</v>
      </c>
      <c r="D58" s="19">
        <v>267.39999999999998</v>
      </c>
      <c r="E58" s="20">
        <v>0.38</v>
      </c>
    </row>
    <row r="59" spans="1:5" x14ac:dyDescent="0.2">
      <c r="A59" s="21" t="s">
        <v>83</v>
      </c>
      <c r="B59" s="19">
        <v>47.3</v>
      </c>
      <c r="C59" s="20">
        <v>0.06</v>
      </c>
      <c r="D59" s="19">
        <v>23.5</v>
      </c>
      <c r="E59" s="20">
        <v>0.03</v>
      </c>
    </row>
    <row r="60" spans="1:5" x14ac:dyDescent="0.2">
      <c r="A60" s="28" t="s">
        <v>10</v>
      </c>
      <c r="B60" s="19">
        <v>350.4</v>
      </c>
      <c r="C60" s="20">
        <v>0.42</v>
      </c>
      <c r="D60" s="19">
        <v>357.9</v>
      </c>
      <c r="E60" s="20">
        <v>0.5</v>
      </c>
    </row>
    <row r="61" spans="1:5" x14ac:dyDescent="0.2">
      <c r="A61" s="21" t="s">
        <v>25</v>
      </c>
      <c r="B61" s="19">
        <v>1737</v>
      </c>
      <c r="C61" s="20">
        <v>2.0699999999999998</v>
      </c>
      <c r="D61" s="19">
        <v>1509.9</v>
      </c>
      <c r="E61" s="20">
        <v>2.13</v>
      </c>
    </row>
    <row r="62" spans="1:5" x14ac:dyDescent="0.2">
      <c r="A62" s="25" t="s">
        <v>26</v>
      </c>
      <c r="B62" s="26">
        <v>891.6</v>
      </c>
      <c r="C62" s="27">
        <v>1.06</v>
      </c>
      <c r="D62" s="26">
        <v>785</v>
      </c>
      <c r="E62" s="27">
        <v>1.1100000000000001</v>
      </c>
    </row>
    <row r="63" spans="1:5" x14ac:dyDescent="0.2">
      <c r="A63" s="28" t="s">
        <v>66</v>
      </c>
      <c r="B63" s="29">
        <v>140.30000000000001</v>
      </c>
      <c r="C63" s="58">
        <v>0.17</v>
      </c>
      <c r="D63" s="29">
        <v>88.4</v>
      </c>
      <c r="E63" s="58">
        <v>0.12</v>
      </c>
    </row>
    <row r="64" spans="1:5" x14ac:dyDescent="0.2">
      <c r="A64" s="28" t="s">
        <v>14</v>
      </c>
      <c r="B64" s="19">
        <v>363.9</v>
      </c>
      <c r="C64" s="20">
        <v>0.43</v>
      </c>
      <c r="D64" s="19">
        <v>264.10000000000002</v>
      </c>
      <c r="E64" s="20">
        <v>0.37</v>
      </c>
    </row>
    <row r="65" spans="1:5" x14ac:dyDescent="0.2">
      <c r="A65" s="22" t="s">
        <v>15</v>
      </c>
      <c r="B65" s="23">
        <f>(B55+B56+B57-B58+B59+B60-B61-B63-B64)</f>
        <v>1834.8999999999996</v>
      </c>
      <c r="C65" s="24">
        <f>(C55+C56+C57-C58+C59+C60-C61-C63-C64)</f>
        <v>2.1900000000000004</v>
      </c>
      <c r="D65" s="23">
        <f>(D55+D56+D57-D58+D59+D60-D61-D63-D64)</f>
        <v>1651.9999999999995</v>
      </c>
      <c r="E65" s="24">
        <f>(E55+E56+E57-E58+E59+E60-E61-E63-E64)</f>
        <v>2.3400000000000007</v>
      </c>
    </row>
    <row r="66" spans="1:5" x14ac:dyDescent="0.2">
      <c r="A66" s="2" t="s">
        <v>16</v>
      </c>
      <c r="B66" s="19">
        <v>245.1</v>
      </c>
      <c r="C66" s="20">
        <v>0.28999999999999998</v>
      </c>
      <c r="D66" s="19">
        <v>308.3</v>
      </c>
      <c r="E66" s="20">
        <v>0.44</v>
      </c>
    </row>
    <row r="67" spans="1:5" x14ac:dyDescent="0.2">
      <c r="A67" s="22" t="s">
        <v>17</v>
      </c>
      <c r="B67" s="23">
        <f>(B65-B66)</f>
        <v>1589.7999999999997</v>
      </c>
      <c r="C67" s="24">
        <f>(C65-C66)</f>
        <v>1.9000000000000004</v>
      </c>
      <c r="D67" s="23">
        <f>(D65-D66)</f>
        <v>1343.6999999999996</v>
      </c>
      <c r="E67" s="24">
        <f>(E65-E66)</f>
        <v>1.9000000000000008</v>
      </c>
    </row>
    <row r="68" spans="1:5" x14ac:dyDescent="0.2">
      <c r="A68" s="6"/>
    </row>
    <row r="69" spans="1:5" x14ac:dyDescent="0.2">
      <c r="A69" s="68" t="s">
        <v>18</v>
      </c>
      <c r="B69" s="86">
        <v>39082</v>
      </c>
      <c r="C69" s="85"/>
      <c r="D69" s="86">
        <v>38717</v>
      </c>
      <c r="E69" s="37"/>
    </row>
    <row r="70" spans="1:5" x14ac:dyDescent="0.2">
      <c r="A70" s="82"/>
      <c r="B70" s="83" t="s">
        <v>2</v>
      </c>
      <c r="C70" s="84" t="s">
        <v>65</v>
      </c>
      <c r="D70" s="83" t="s">
        <v>2</v>
      </c>
      <c r="E70" s="77"/>
    </row>
    <row r="71" spans="1:5" x14ac:dyDescent="0.2">
      <c r="A71" s="21" t="s">
        <v>68</v>
      </c>
      <c r="B71" s="19">
        <v>96436.2</v>
      </c>
      <c r="C71" s="38">
        <f>((B71-D71)/D71)*100</f>
        <v>24.436536027241878</v>
      </c>
      <c r="D71" s="19">
        <v>77498.3</v>
      </c>
    </row>
    <row r="72" spans="1:5" x14ac:dyDescent="0.2">
      <c r="A72" s="21" t="s">
        <v>21</v>
      </c>
      <c r="B72" s="19">
        <v>91115.1</v>
      </c>
      <c r="C72" s="38">
        <f>((B72-D72)/D72)*100</f>
        <v>22.550209013681396</v>
      </c>
      <c r="D72" s="19">
        <v>74349.2</v>
      </c>
    </row>
    <row r="73" spans="1:5" x14ac:dyDescent="0.2">
      <c r="A73" s="21" t="s">
        <v>98</v>
      </c>
      <c r="B73" s="19">
        <v>76331.199999999997</v>
      </c>
      <c r="C73" s="155">
        <f>((B73-D73)/D73)*100</f>
        <v>26.901202159264905</v>
      </c>
      <c r="D73" s="19">
        <v>60150.1</v>
      </c>
    </row>
    <row r="74" spans="1:5" x14ac:dyDescent="0.2">
      <c r="A74" s="21" t="s">
        <v>28</v>
      </c>
      <c r="B74" s="19">
        <v>2374.9</v>
      </c>
      <c r="C74" s="155">
        <f>((B74-D74)/D74)*100</f>
        <v>2.3928602224713287</v>
      </c>
      <c r="D74" s="19">
        <v>2319.4</v>
      </c>
    </row>
    <row r="75" spans="1:5" x14ac:dyDescent="0.2">
      <c r="A75" s="30" t="s">
        <v>104</v>
      </c>
      <c r="B75" s="31">
        <v>988.1</v>
      </c>
      <c r="C75" s="34">
        <f>((B75-D75)/D75)*100</f>
        <v>-1.2393803098450751</v>
      </c>
      <c r="D75" s="31">
        <v>1000.5</v>
      </c>
    </row>
    <row r="76" spans="1:5" x14ac:dyDescent="0.2">
      <c r="A76" s="183" t="s">
        <v>95</v>
      </c>
      <c r="B76" s="191">
        <v>9.4E-2</v>
      </c>
      <c r="C76" s="206"/>
      <c r="D76" s="191">
        <v>0.1</v>
      </c>
      <c r="E76" s="186"/>
    </row>
    <row r="79" spans="1:5" ht="15.75" x14ac:dyDescent="0.25">
      <c r="A79" s="15" t="s">
        <v>24</v>
      </c>
      <c r="D79" s="10"/>
      <c r="E79" s="10"/>
    </row>
    <row r="80" spans="1:5" x14ac:dyDescent="0.2">
      <c r="A80" s="32" t="s">
        <v>105</v>
      </c>
      <c r="B80" s="10"/>
      <c r="C80" s="10"/>
      <c r="D80" s="10"/>
      <c r="E80" s="10"/>
    </row>
    <row r="81" spans="1:5" x14ac:dyDescent="0.2">
      <c r="A81" s="17" t="s">
        <v>1</v>
      </c>
      <c r="B81" s="228">
        <v>2006</v>
      </c>
      <c r="C81" s="229"/>
      <c r="D81" s="228">
        <v>2005</v>
      </c>
      <c r="E81" s="229"/>
    </row>
    <row r="82" spans="1:5" x14ac:dyDescent="0.2">
      <c r="A82" s="67"/>
      <c r="B82" s="76" t="s">
        <v>2</v>
      </c>
      <c r="C82" s="76" t="s">
        <v>3</v>
      </c>
      <c r="D82" s="76" t="s">
        <v>2</v>
      </c>
      <c r="E82" s="76" t="s">
        <v>3</v>
      </c>
    </row>
    <row r="83" spans="1:5" x14ac:dyDescent="0.2">
      <c r="A83" s="18" t="s">
        <v>5</v>
      </c>
      <c r="B83" s="19">
        <v>14066.9</v>
      </c>
      <c r="C83" s="20">
        <v>3.49</v>
      </c>
      <c r="D83" s="19">
        <v>10209.299999999999</v>
      </c>
      <c r="E83" s="20">
        <v>3.03</v>
      </c>
    </row>
    <row r="84" spans="1:5" x14ac:dyDescent="0.2">
      <c r="A84" s="21" t="s">
        <v>6</v>
      </c>
      <c r="B84" s="19">
        <v>12520</v>
      </c>
      <c r="C84" s="20">
        <v>3.11</v>
      </c>
      <c r="D84" s="19">
        <v>8951.2000000000007</v>
      </c>
      <c r="E84" s="20">
        <v>2.66</v>
      </c>
    </row>
    <row r="85" spans="1:5" x14ac:dyDescent="0.2">
      <c r="A85" s="22" t="s">
        <v>7</v>
      </c>
      <c r="B85" s="23">
        <f>B83-B84</f>
        <v>1546.8999999999996</v>
      </c>
      <c r="C85" s="24">
        <f>C83-C84</f>
        <v>0.38000000000000034</v>
      </c>
      <c r="D85" s="23">
        <f>D83-D84</f>
        <v>1258.0999999999985</v>
      </c>
      <c r="E85" s="24">
        <f>E83-E84</f>
        <v>0.36999999999999966</v>
      </c>
    </row>
    <row r="86" spans="1:5" x14ac:dyDescent="0.2">
      <c r="A86" s="21" t="s">
        <v>97</v>
      </c>
      <c r="B86" s="19">
        <v>62.6</v>
      </c>
      <c r="C86" s="20">
        <v>0.02</v>
      </c>
      <c r="D86" s="19">
        <v>42.4</v>
      </c>
      <c r="E86" s="20">
        <v>0.01</v>
      </c>
    </row>
    <row r="87" spans="1:5" x14ac:dyDescent="0.2">
      <c r="A87" s="21" t="s">
        <v>8</v>
      </c>
      <c r="B87" s="19">
        <v>7.7</v>
      </c>
      <c r="C87" s="20">
        <v>0</v>
      </c>
      <c r="D87" s="19">
        <v>8.8000000000000007</v>
      </c>
      <c r="E87" s="20">
        <v>0</v>
      </c>
    </row>
    <row r="88" spans="1:5" x14ac:dyDescent="0.2">
      <c r="A88" s="21" t="s">
        <v>9</v>
      </c>
      <c r="B88" s="19">
        <v>45.1</v>
      </c>
      <c r="C88" s="20">
        <v>0.01</v>
      </c>
      <c r="D88" s="19">
        <v>30.4</v>
      </c>
      <c r="E88" s="20">
        <v>0.01</v>
      </c>
    </row>
    <row r="89" spans="1:5" x14ac:dyDescent="0.2">
      <c r="A89" s="21" t="s">
        <v>83</v>
      </c>
      <c r="B89" s="19">
        <v>33.5</v>
      </c>
      <c r="C89" s="20">
        <v>0.01</v>
      </c>
      <c r="D89" s="19">
        <v>22.4</v>
      </c>
      <c r="E89" s="20">
        <v>0.01</v>
      </c>
    </row>
    <row r="90" spans="1:5" x14ac:dyDescent="0.2">
      <c r="A90" s="28" t="s">
        <v>10</v>
      </c>
      <c r="B90" s="19">
        <v>27.5</v>
      </c>
      <c r="C90" s="20">
        <v>0.01</v>
      </c>
      <c r="D90" s="19">
        <v>20.6</v>
      </c>
      <c r="E90" s="20">
        <v>0.01</v>
      </c>
    </row>
    <row r="91" spans="1:5" x14ac:dyDescent="0.2">
      <c r="A91" s="21" t="s">
        <v>25</v>
      </c>
      <c r="B91" s="19">
        <v>422.3</v>
      </c>
      <c r="C91" s="20">
        <v>0.11</v>
      </c>
      <c r="D91" s="19">
        <v>377.4</v>
      </c>
      <c r="E91" s="20">
        <v>0.11</v>
      </c>
    </row>
    <row r="92" spans="1:5" x14ac:dyDescent="0.2">
      <c r="A92" s="25" t="s">
        <v>26</v>
      </c>
      <c r="B92" s="26">
        <v>235.5</v>
      </c>
      <c r="C92" s="27">
        <v>0.06</v>
      </c>
      <c r="D92" s="26">
        <v>228.9</v>
      </c>
      <c r="E92" s="27">
        <v>7.0000000000000007E-2</v>
      </c>
    </row>
    <row r="93" spans="1:5" x14ac:dyDescent="0.2">
      <c r="A93" s="28" t="s">
        <v>66</v>
      </c>
      <c r="B93" s="29">
        <v>28.5</v>
      </c>
      <c r="C93" s="58">
        <v>0.01</v>
      </c>
      <c r="D93" s="29">
        <v>24.6</v>
      </c>
      <c r="E93" s="58">
        <v>0.01</v>
      </c>
    </row>
    <row r="94" spans="1:5" x14ac:dyDescent="0.2">
      <c r="A94" s="28" t="s">
        <v>14</v>
      </c>
      <c r="B94" s="19">
        <v>53.4</v>
      </c>
      <c r="C94" s="20">
        <v>0.01</v>
      </c>
      <c r="D94" s="19">
        <v>57</v>
      </c>
      <c r="E94" s="20">
        <v>0.02</v>
      </c>
    </row>
    <row r="95" spans="1:5" x14ac:dyDescent="0.2">
      <c r="A95" s="22" t="s">
        <v>15</v>
      </c>
      <c r="B95" s="23">
        <f>(B85+B86+B87-B88+B89+B90-B91-B93-B94)</f>
        <v>1128.8999999999996</v>
      </c>
      <c r="C95" s="24">
        <f>(C85+C86+C87-C88+C89+C90-C91-C93-C94)</f>
        <v>0.28000000000000036</v>
      </c>
      <c r="D95" s="23">
        <f>(D85+D86+D87-D88+D89+D90-D91-D93-D94)</f>
        <v>862.8999999999985</v>
      </c>
      <c r="E95" s="24">
        <f>(E85+E86+E87-E88+E89+E90-E91-E93-E94)</f>
        <v>0.24999999999999969</v>
      </c>
    </row>
    <row r="96" spans="1:5" x14ac:dyDescent="0.2">
      <c r="A96" s="21" t="s">
        <v>16</v>
      </c>
      <c r="B96" s="19">
        <v>23.3</v>
      </c>
      <c r="C96" s="39">
        <v>0.01</v>
      </c>
      <c r="D96" s="19">
        <v>-16.5</v>
      </c>
      <c r="E96" s="39">
        <v>-0.01</v>
      </c>
    </row>
    <row r="97" spans="1:5" x14ac:dyDescent="0.2">
      <c r="A97" s="22" t="s">
        <v>17</v>
      </c>
      <c r="B97" s="23">
        <f>(B95-B96)</f>
        <v>1105.5999999999997</v>
      </c>
      <c r="C97" s="24">
        <f>(C95-C96)</f>
        <v>0.27000000000000035</v>
      </c>
      <c r="D97" s="23">
        <f>(D95-D96)</f>
        <v>879.3999999999985</v>
      </c>
      <c r="E97" s="24">
        <f>(E95-E96)</f>
        <v>0.25999999999999968</v>
      </c>
    </row>
    <row r="98" spans="1:5" x14ac:dyDescent="0.2">
      <c r="A98" s="6"/>
      <c r="B98" s="37"/>
      <c r="C98" s="37"/>
      <c r="D98" s="37"/>
      <c r="E98" s="37"/>
    </row>
    <row r="99" spans="1:5" x14ac:dyDescent="0.2">
      <c r="A99" s="68" t="s">
        <v>18</v>
      </c>
      <c r="B99" s="86">
        <v>39082</v>
      </c>
      <c r="C99" s="85"/>
      <c r="D99" s="87">
        <v>38717</v>
      </c>
      <c r="E99" s="37"/>
    </row>
    <row r="100" spans="1:5" x14ac:dyDescent="0.2">
      <c r="A100" s="82"/>
      <c r="B100" s="83" t="s">
        <v>2</v>
      </c>
      <c r="C100" s="84" t="s">
        <v>65</v>
      </c>
      <c r="D100" s="84" t="s">
        <v>2</v>
      </c>
      <c r="E100" s="77"/>
    </row>
    <row r="101" spans="1:5" x14ac:dyDescent="0.2">
      <c r="A101" s="21" t="s">
        <v>68</v>
      </c>
      <c r="B101" s="19">
        <v>444572</v>
      </c>
      <c r="C101" s="38">
        <f>((B101-D101)/D101)*100</f>
        <v>17.322431107655785</v>
      </c>
      <c r="D101" s="19">
        <v>378931.8</v>
      </c>
    </row>
    <row r="102" spans="1:5" x14ac:dyDescent="0.2">
      <c r="A102" s="21" t="s">
        <v>21</v>
      </c>
      <c r="B102" s="19">
        <v>260690</v>
      </c>
      <c r="C102" s="155">
        <f>((B102-D102)/D102)*100</f>
        <v>16.655166272431359</v>
      </c>
      <c r="D102" s="19">
        <v>223470.6</v>
      </c>
    </row>
    <row r="103" spans="1:5" x14ac:dyDescent="0.2">
      <c r="A103" s="21" t="s">
        <v>98</v>
      </c>
      <c r="B103" s="19">
        <v>83255</v>
      </c>
      <c r="C103" s="155">
        <f>((B103-D103)/D103)*100</f>
        <v>-2.5430920956366512</v>
      </c>
      <c r="D103" s="19">
        <v>85427.5</v>
      </c>
    </row>
    <row r="104" spans="1:5" x14ac:dyDescent="0.2">
      <c r="A104" s="21" t="s">
        <v>84</v>
      </c>
      <c r="B104" s="19">
        <v>334554</v>
      </c>
      <c r="C104" s="38">
        <f>((B104-D104)/D104)*100</f>
        <v>25.062661419742366</v>
      </c>
      <c r="D104" s="19">
        <v>267509.09999999998</v>
      </c>
    </row>
    <row r="105" spans="1:5" x14ac:dyDescent="0.2">
      <c r="A105" s="30" t="s">
        <v>104</v>
      </c>
      <c r="B105" s="31">
        <v>74.099999999999994</v>
      </c>
      <c r="C105" s="34">
        <f>((B105-D105)/D105)*100</f>
        <v>16.692913385826763</v>
      </c>
      <c r="D105" s="31">
        <v>63.5</v>
      </c>
    </row>
    <row r="106" spans="1:5" x14ac:dyDescent="0.2">
      <c r="A106" s="183" t="s">
        <v>95</v>
      </c>
      <c r="B106" s="187">
        <v>9.5000000000000001E-2</v>
      </c>
      <c r="C106" s="206"/>
      <c r="D106" s="187">
        <v>9.4E-2</v>
      </c>
      <c r="E106" s="186"/>
    </row>
    <row r="109" spans="1:5" x14ac:dyDescent="0.2">
      <c r="A109" s="202"/>
      <c r="B109" s="203"/>
      <c r="C109" s="204"/>
      <c r="D109" s="205"/>
      <c r="E109" s="186"/>
    </row>
    <row r="110" spans="1:5" x14ac:dyDescent="0.2">
      <c r="A110" s="202"/>
      <c r="B110" s="203"/>
      <c r="C110" s="204"/>
      <c r="D110" s="205"/>
      <c r="E110" s="186"/>
    </row>
    <row r="111" spans="1:5" ht="15.75" x14ac:dyDescent="0.25">
      <c r="A111" s="15" t="s">
        <v>44</v>
      </c>
      <c r="B111" s="147"/>
      <c r="C111" s="10"/>
      <c r="D111" s="10"/>
      <c r="E111" s="10"/>
    </row>
    <row r="112" spans="1:5" x14ac:dyDescent="0.2">
      <c r="A112" s="16" t="s">
        <v>111</v>
      </c>
      <c r="B112" s="10"/>
      <c r="C112" s="10"/>
      <c r="D112" s="10"/>
      <c r="E112" s="10"/>
    </row>
    <row r="113" spans="1:7" x14ac:dyDescent="0.2">
      <c r="A113" s="16"/>
      <c r="B113" s="10"/>
      <c r="C113" s="10"/>
      <c r="D113" s="10"/>
      <c r="E113" s="10"/>
      <c r="F113" s="209"/>
      <c r="G113" s="209"/>
    </row>
    <row r="114" spans="1:7" x14ac:dyDescent="0.2">
      <c r="A114" s="17" t="s">
        <v>1</v>
      </c>
      <c r="B114" s="220">
        <v>2006</v>
      </c>
      <c r="C114" s="221"/>
      <c r="D114" s="220">
        <v>2005</v>
      </c>
      <c r="E114" s="221"/>
      <c r="F114" s="218"/>
      <c r="G114" s="218"/>
    </row>
    <row r="115" spans="1:7" x14ac:dyDescent="0.2">
      <c r="A115" s="67"/>
      <c r="B115" s="76" t="s">
        <v>2</v>
      </c>
      <c r="C115" s="76" t="s">
        <v>3</v>
      </c>
      <c r="D115" s="76" t="s">
        <v>2</v>
      </c>
      <c r="E115" s="113" t="s">
        <v>4</v>
      </c>
      <c r="F115" s="210"/>
      <c r="G115" s="210"/>
    </row>
    <row r="116" spans="1:7" x14ac:dyDescent="0.2">
      <c r="A116" s="40" t="s">
        <v>45</v>
      </c>
      <c r="B116" s="167">
        <v>71194.181502120002</v>
      </c>
      <c r="C116" s="168">
        <v>11.443701014878359</v>
      </c>
      <c r="D116" s="167">
        <v>64690.315368870004</v>
      </c>
      <c r="E116" s="169">
        <v>11.86528730387945</v>
      </c>
      <c r="F116" s="207"/>
      <c r="G116" s="211"/>
    </row>
    <row r="117" spans="1:7" x14ac:dyDescent="0.2">
      <c r="A117" s="96" t="s">
        <v>46</v>
      </c>
      <c r="B117" s="163">
        <v>10011.3128225</v>
      </c>
      <c r="C117" s="192">
        <v>1.6092111502636834</v>
      </c>
      <c r="D117" s="163">
        <v>6150.2092729900005</v>
      </c>
      <c r="E117" s="193">
        <v>1.1280513873971025</v>
      </c>
      <c r="F117" s="208"/>
      <c r="G117" s="212"/>
    </row>
    <row r="118" spans="1:7" x14ac:dyDescent="0.2">
      <c r="A118" s="148" t="s">
        <v>47</v>
      </c>
      <c r="B118" s="170">
        <v>80447.241207519997</v>
      </c>
      <c r="C118" s="168">
        <v>12.931031109940452</v>
      </c>
      <c r="D118" s="170">
        <v>64134.877802110001</v>
      </c>
      <c r="E118" s="136">
        <v>11.76341075139403</v>
      </c>
      <c r="F118" s="207"/>
      <c r="G118" s="211"/>
    </row>
    <row r="119" spans="1:7" x14ac:dyDescent="0.2">
      <c r="A119" s="96" t="s">
        <v>48</v>
      </c>
      <c r="B119" s="163">
        <v>42664.366784160004</v>
      </c>
      <c r="C119" s="192">
        <v>6.857839322901631</v>
      </c>
      <c r="D119" s="163">
        <v>27982.458929999997</v>
      </c>
      <c r="E119" s="193">
        <v>5.1324516317512083</v>
      </c>
      <c r="F119" s="208"/>
      <c r="G119" s="212"/>
    </row>
    <row r="120" spans="1:7" x14ac:dyDescent="0.2">
      <c r="A120" s="28" t="s">
        <v>49</v>
      </c>
      <c r="B120" s="167">
        <v>44436.757252559997</v>
      </c>
      <c r="C120" s="168">
        <v>7.1427320792202877</v>
      </c>
      <c r="D120" s="167">
        <v>32107.875689700002</v>
      </c>
      <c r="E120" s="169">
        <v>5.8891221599897383</v>
      </c>
      <c r="F120" s="207"/>
      <c r="G120" s="211"/>
    </row>
    <row r="121" spans="1:7" x14ac:dyDescent="0.2">
      <c r="A121" s="96" t="s">
        <v>50</v>
      </c>
      <c r="B121" s="163">
        <v>10838.956047619999</v>
      </c>
      <c r="C121" s="192">
        <v>1.7422459210192247</v>
      </c>
      <c r="D121" s="163">
        <v>5886.6379722800002</v>
      </c>
      <c r="E121" s="193">
        <v>1.0797079964250702</v>
      </c>
      <c r="F121" s="208"/>
      <c r="G121" s="212"/>
    </row>
    <row r="122" spans="1:7" x14ac:dyDescent="0.2">
      <c r="A122" s="28" t="s">
        <v>51</v>
      </c>
      <c r="B122" s="137">
        <v>43025.107561849996</v>
      </c>
      <c r="C122" s="168">
        <v>6.9158245334435344</v>
      </c>
      <c r="D122" s="137">
        <v>46053.897400540009</v>
      </c>
      <c r="E122" s="136">
        <v>8.4470561165906908</v>
      </c>
      <c r="F122" s="207"/>
      <c r="G122" s="211"/>
    </row>
    <row r="123" spans="1:7" x14ac:dyDescent="0.2">
      <c r="A123" s="28" t="s">
        <v>91</v>
      </c>
      <c r="B123" s="137">
        <v>6821.5351394300014</v>
      </c>
      <c r="C123" s="168">
        <v>1.0964886027350276</v>
      </c>
      <c r="D123" s="137">
        <v>4661.3760309899999</v>
      </c>
      <c r="E123" s="136">
        <v>0.85497443510267668</v>
      </c>
      <c r="F123" s="207"/>
      <c r="G123" s="211"/>
    </row>
    <row r="124" spans="1:7" x14ac:dyDescent="0.2">
      <c r="A124" s="28" t="s">
        <v>92</v>
      </c>
      <c r="B124" s="137">
        <v>33217.293943440003</v>
      </c>
      <c r="C124" s="168">
        <v>5.3393236974111113</v>
      </c>
      <c r="D124" s="137">
        <v>21590.167340250002</v>
      </c>
      <c r="E124" s="169">
        <v>3.9599982929465796</v>
      </c>
      <c r="F124" s="207"/>
      <c r="G124" s="211"/>
    </row>
    <row r="125" spans="1:7" x14ac:dyDescent="0.2">
      <c r="A125" s="96" t="s">
        <v>52</v>
      </c>
      <c r="B125" s="163">
        <v>31071.336511860001</v>
      </c>
      <c r="C125" s="192">
        <v>4.9943840588126047</v>
      </c>
      <c r="D125" s="163">
        <v>19090.7918742</v>
      </c>
      <c r="E125" s="193">
        <v>3.5015709717030399</v>
      </c>
      <c r="F125" s="208"/>
      <c r="G125" s="212"/>
    </row>
    <row r="126" spans="1:7" x14ac:dyDescent="0.2">
      <c r="A126" s="28" t="s">
        <v>93</v>
      </c>
      <c r="B126" s="171">
        <v>0</v>
      </c>
      <c r="C126" s="156">
        <v>0</v>
      </c>
      <c r="D126" s="171">
        <v>0</v>
      </c>
      <c r="E126" s="172">
        <v>0</v>
      </c>
      <c r="F126" s="207"/>
      <c r="G126" s="211"/>
    </row>
    <row r="127" spans="1:7" x14ac:dyDescent="0.2">
      <c r="A127" s="28" t="s">
        <v>85</v>
      </c>
      <c r="B127" s="171">
        <v>-360.16156968999985</v>
      </c>
      <c r="C127" s="157">
        <v>-5.7892109068757296E-2</v>
      </c>
      <c r="D127" s="171">
        <v>-896.78071972000009</v>
      </c>
      <c r="E127" s="172">
        <v>-0.16448460372134771</v>
      </c>
      <c r="F127" s="207"/>
      <c r="G127" s="211"/>
    </row>
    <row r="128" spans="1:7" x14ac:dyDescent="0.2">
      <c r="A128" s="197" t="s">
        <v>89</v>
      </c>
      <c r="B128" s="194">
        <v>20068.503724999999</v>
      </c>
      <c r="C128" s="174">
        <v>3.2257967097779465</v>
      </c>
      <c r="D128" s="173">
        <v>14720.694726780001</v>
      </c>
      <c r="E128" s="43">
        <v>2.7000219623291493</v>
      </c>
      <c r="F128" s="213"/>
      <c r="G128" s="214"/>
    </row>
    <row r="129" spans="1:7" x14ac:dyDescent="0.2">
      <c r="A129" s="198" t="s">
        <v>86</v>
      </c>
      <c r="B129" s="188">
        <v>6645.500446</v>
      </c>
      <c r="C129" s="175">
        <v>1.0681929139953694</v>
      </c>
      <c r="D129" s="176">
        <v>8203.7142629999998</v>
      </c>
      <c r="E129" s="160">
        <v>1.5046985956768102</v>
      </c>
      <c r="F129" s="213"/>
      <c r="G129" s="214"/>
    </row>
    <row r="130" spans="1:7" x14ac:dyDescent="0.2">
      <c r="A130" s="149" t="s">
        <v>90</v>
      </c>
      <c r="B130" s="189">
        <v>26712.122753</v>
      </c>
      <c r="C130" s="177">
        <v>4.2936872060107723</v>
      </c>
      <c r="D130" s="151">
        <v>22924.456308779998</v>
      </c>
      <c r="E130" s="178">
        <v>4.2047292371030807</v>
      </c>
      <c r="F130" s="213"/>
      <c r="G130" s="214"/>
    </row>
    <row r="131" spans="1:7" x14ac:dyDescent="0.2">
      <c r="A131" s="199" t="s">
        <v>53</v>
      </c>
      <c r="B131" s="195">
        <v>10894.814853119999</v>
      </c>
      <c r="C131" s="168">
        <v>1.7512246248360694</v>
      </c>
      <c r="D131" s="179">
        <v>8776.2234138500007</v>
      </c>
      <c r="E131" s="172">
        <v>1.6097063626076265</v>
      </c>
      <c r="F131" s="207"/>
      <c r="G131" s="211"/>
    </row>
    <row r="132" spans="1:7" x14ac:dyDescent="0.2">
      <c r="A132" s="200" t="s">
        <v>54</v>
      </c>
      <c r="B132" s="190">
        <v>5347</v>
      </c>
      <c r="C132" s="180">
        <v>0.85947289561482643</v>
      </c>
      <c r="D132" s="19">
        <v>2511.3130000000001</v>
      </c>
      <c r="E132" s="42">
        <v>0.46061686490566123</v>
      </c>
      <c r="F132" s="207"/>
      <c r="G132" s="211"/>
    </row>
    <row r="133" spans="1:7" x14ac:dyDescent="0.2">
      <c r="A133" s="201" t="s">
        <v>87</v>
      </c>
      <c r="B133" s="196">
        <v>-687.3012520000002</v>
      </c>
      <c r="C133" s="182">
        <v>-0.11047630394915572</v>
      </c>
      <c r="D133" s="181">
        <v>-413.6649404800001</v>
      </c>
      <c r="E133" s="49">
        <v>-7.5873078347973577E-2</v>
      </c>
      <c r="F133" s="207"/>
      <c r="G133" s="211"/>
    </row>
    <row r="134" spans="1:7" x14ac:dyDescent="0.2">
      <c r="A134" s="32" t="s">
        <v>79</v>
      </c>
      <c r="B134" s="150"/>
      <c r="C134" s="37"/>
      <c r="D134" s="37"/>
      <c r="E134" s="37"/>
      <c r="F134" s="35"/>
      <c r="G134" s="215"/>
    </row>
    <row r="135" spans="1:7" x14ac:dyDescent="0.2">
      <c r="B135" s="37"/>
      <c r="C135" s="37"/>
      <c r="D135" s="37"/>
      <c r="E135" s="37"/>
      <c r="F135" s="215"/>
      <c r="G135" s="215"/>
    </row>
    <row r="136" spans="1:7" x14ac:dyDescent="0.2">
      <c r="F136" s="209"/>
      <c r="G136" s="209"/>
    </row>
    <row r="137" spans="1:7" x14ac:dyDescent="0.2">
      <c r="A137" s="161" t="s">
        <v>18</v>
      </c>
      <c r="B137" s="222">
        <v>39082</v>
      </c>
      <c r="C137" s="223"/>
      <c r="D137" s="222">
        <v>38717</v>
      </c>
      <c r="E137" s="223"/>
      <c r="F137" s="219"/>
      <c r="G137" s="219"/>
    </row>
    <row r="138" spans="1:7" x14ac:dyDescent="0.2">
      <c r="A138" s="162"/>
      <c r="B138" s="113" t="s">
        <v>2</v>
      </c>
      <c r="C138" s="140" t="s">
        <v>38</v>
      </c>
      <c r="D138" s="113" t="s">
        <v>2</v>
      </c>
      <c r="E138" s="139" t="s">
        <v>38</v>
      </c>
      <c r="F138" s="210"/>
      <c r="G138" s="210"/>
    </row>
    <row r="139" spans="1:7" x14ac:dyDescent="0.2">
      <c r="A139" s="28" t="s">
        <v>39</v>
      </c>
      <c r="B139" s="44">
        <v>68733.785265059996</v>
      </c>
      <c r="C139" s="45">
        <v>10.207701869396631</v>
      </c>
      <c r="D139" s="44">
        <v>58555.00461358</v>
      </c>
      <c r="E139" s="46">
        <v>9.8262431068069933</v>
      </c>
      <c r="F139" s="207"/>
      <c r="G139" s="216"/>
    </row>
    <row r="140" spans="1:7" x14ac:dyDescent="0.2">
      <c r="A140" s="28" t="s">
        <v>55</v>
      </c>
      <c r="B140" s="29">
        <v>208259.10694999</v>
      </c>
      <c r="C140" s="42">
        <v>30.928703651840557</v>
      </c>
      <c r="D140" s="29">
        <v>183480.13515565</v>
      </c>
      <c r="E140" s="46">
        <v>30.79020188295042</v>
      </c>
      <c r="F140" s="207"/>
      <c r="G140" s="216"/>
    </row>
    <row r="141" spans="1:7" x14ac:dyDescent="0.2">
      <c r="A141" s="96" t="s">
        <v>56</v>
      </c>
      <c r="B141" s="26">
        <v>4430.4998908500002</v>
      </c>
      <c r="C141" s="47">
        <v>0.65797659540774367</v>
      </c>
      <c r="D141" s="26">
        <v>2854.68859058</v>
      </c>
      <c r="E141" s="48">
        <v>0.47905152207539536</v>
      </c>
      <c r="F141" s="208"/>
      <c r="G141" s="217"/>
    </row>
    <row r="142" spans="1:7" x14ac:dyDescent="0.2">
      <c r="A142" s="96" t="s">
        <v>57</v>
      </c>
      <c r="B142" s="26">
        <v>184129.38311247999</v>
      </c>
      <c r="C142" s="47">
        <v>27.345181717549771</v>
      </c>
      <c r="D142" s="26">
        <v>162332.50911471</v>
      </c>
      <c r="E142" s="48">
        <v>27.241372607272663</v>
      </c>
      <c r="F142" s="208"/>
      <c r="G142" s="217"/>
    </row>
    <row r="143" spans="1:7" x14ac:dyDescent="0.2">
      <c r="A143" s="96" t="s">
        <v>58</v>
      </c>
      <c r="B143" s="26">
        <v>17188.138946660001</v>
      </c>
      <c r="C143" s="47">
        <v>2.5526223731265816</v>
      </c>
      <c r="D143" s="26">
        <v>18118.136450360002</v>
      </c>
      <c r="E143" s="48">
        <v>3.0404440163300626</v>
      </c>
      <c r="F143" s="208"/>
      <c r="G143" s="217"/>
    </row>
    <row r="144" spans="1:7" x14ac:dyDescent="0.2">
      <c r="A144" s="28" t="s">
        <v>59</v>
      </c>
      <c r="B144" s="29">
        <v>361439.45895325998</v>
      </c>
      <c r="C144" s="42">
        <v>53.677623407515064</v>
      </c>
      <c r="D144" s="29">
        <v>328059.09691042005</v>
      </c>
      <c r="E144" s="46">
        <v>55.052312964786829</v>
      </c>
      <c r="F144" s="207"/>
      <c r="G144" s="216"/>
    </row>
    <row r="145" spans="1:7" x14ac:dyDescent="0.2">
      <c r="A145" s="96" t="s">
        <v>56</v>
      </c>
      <c r="B145" s="26">
        <v>177911.72215362999</v>
      </c>
      <c r="C145" s="47">
        <v>26.421792598964579</v>
      </c>
      <c r="D145" s="26">
        <v>126728.43253652001</v>
      </c>
      <c r="E145" s="48">
        <v>21.266574819116908</v>
      </c>
      <c r="F145" s="208"/>
      <c r="G145" s="217"/>
    </row>
    <row r="146" spans="1:7" x14ac:dyDescent="0.2">
      <c r="A146" s="96" t="s">
        <v>60</v>
      </c>
      <c r="B146" s="26">
        <v>151611.09069151999</v>
      </c>
      <c r="C146" s="47">
        <v>22.515867675627565</v>
      </c>
      <c r="D146" s="26">
        <v>142127.90920266</v>
      </c>
      <c r="E146" s="48">
        <v>23.850794604217899</v>
      </c>
      <c r="F146" s="208"/>
      <c r="G146" s="217"/>
    </row>
    <row r="147" spans="1:7" x14ac:dyDescent="0.2">
      <c r="A147" s="96" t="s">
        <v>61</v>
      </c>
      <c r="B147" s="26">
        <v>17196.897557450004</v>
      </c>
      <c r="C147" s="47">
        <v>2.5539231204576014</v>
      </c>
      <c r="D147" s="26">
        <v>39838.46163825001</v>
      </c>
      <c r="E147" s="48">
        <v>6.6853791856394382</v>
      </c>
      <c r="F147" s="208"/>
      <c r="G147" s="217"/>
    </row>
    <row r="148" spans="1:7" x14ac:dyDescent="0.2">
      <c r="A148" s="28" t="s">
        <v>62</v>
      </c>
      <c r="B148" s="29">
        <v>673352.20154821</v>
      </c>
      <c r="C148" s="42">
        <v>100</v>
      </c>
      <c r="D148" s="29">
        <v>595904.29401260009</v>
      </c>
      <c r="E148" s="46">
        <v>100</v>
      </c>
      <c r="F148" s="207"/>
      <c r="G148" s="216"/>
    </row>
    <row r="149" spans="1:7" x14ac:dyDescent="0.2">
      <c r="A149" s="28" t="s">
        <v>80</v>
      </c>
      <c r="B149" s="29">
        <v>25345.619028000001</v>
      </c>
      <c r="C149" s="42">
        <v>3.7640953678808655</v>
      </c>
      <c r="D149" s="29">
        <v>18701.961582</v>
      </c>
      <c r="E149" s="46">
        <v>3.1384169857323694</v>
      </c>
      <c r="F149" s="207"/>
      <c r="G149" s="216"/>
    </row>
    <row r="150" spans="1:7" x14ac:dyDescent="0.2">
      <c r="A150" s="28" t="s">
        <v>63</v>
      </c>
      <c r="B150" s="29">
        <v>559869.49485565</v>
      </c>
      <c r="C150" s="42">
        <v>83.146604936965517</v>
      </c>
      <c r="D150" s="29">
        <v>514211.85793643998</v>
      </c>
      <c r="E150" s="46">
        <v>86.291014027424879</v>
      </c>
      <c r="F150" s="207"/>
      <c r="G150" s="216"/>
    </row>
    <row r="151" spans="1:7" x14ac:dyDescent="0.2">
      <c r="A151" s="28" t="s">
        <v>64</v>
      </c>
      <c r="B151" s="29">
        <v>20741.137408450002</v>
      </c>
      <c r="C151" s="42">
        <v>3.0802806259132725</v>
      </c>
      <c r="D151" s="29">
        <v>15305.836065620002</v>
      </c>
      <c r="E151" s="46">
        <v>2.5685057515790222</v>
      </c>
      <c r="F151" s="207"/>
      <c r="G151" s="216"/>
    </row>
    <row r="152" spans="1:7" x14ac:dyDescent="0.2">
      <c r="A152" s="30" t="s">
        <v>41</v>
      </c>
      <c r="B152" s="31">
        <v>34033.838999999993</v>
      </c>
      <c r="C152" s="49">
        <v>5.0543889099563994</v>
      </c>
      <c r="D152" s="31">
        <v>29267.786999999997</v>
      </c>
      <c r="E152" s="50">
        <v>4.9114912065696821</v>
      </c>
      <c r="F152" s="207"/>
      <c r="G152" s="216"/>
    </row>
    <row r="153" spans="1:7" x14ac:dyDescent="0.2">
      <c r="F153" s="209"/>
      <c r="G153" s="209"/>
    </row>
    <row r="156" spans="1:7" ht="15.75" x14ac:dyDescent="0.25">
      <c r="A156" s="1" t="s">
        <v>29</v>
      </c>
      <c r="B156" s="33"/>
      <c r="C156" s="33"/>
      <c r="D156" s="108"/>
      <c r="E156" s="33"/>
      <c r="F156" s="33"/>
      <c r="G156" s="33"/>
    </row>
    <row r="157" spans="1:7" x14ac:dyDescent="0.2">
      <c r="A157" s="32" t="s">
        <v>102</v>
      </c>
      <c r="B157" s="33"/>
      <c r="C157" s="33"/>
      <c r="D157" s="33"/>
      <c r="E157" s="33"/>
      <c r="F157" s="33"/>
      <c r="G157" s="33"/>
    </row>
    <row r="158" spans="1:7" x14ac:dyDescent="0.2">
      <c r="A158" s="33"/>
      <c r="B158" s="33"/>
      <c r="C158" s="33"/>
      <c r="D158" s="33"/>
      <c r="E158" s="33"/>
      <c r="F158" s="33"/>
      <c r="G158" s="33"/>
    </row>
    <row r="159" spans="1:7" x14ac:dyDescent="0.2">
      <c r="A159" s="141" t="s">
        <v>1</v>
      </c>
      <c r="B159" s="226">
        <v>2006</v>
      </c>
      <c r="C159" s="227"/>
      <c r="D159" s="226">
        <v>2005</v>
      </c>
      <c r="E159" s="227"/>
    </row>
    <row r="160" spans="1:7" x14ac:dyDescent="0.2">
      <c r="A160" s="144"/>
      <c r="B160" s="76" t="s">
        <v>88</v>
      </c>
      <c r="C160" s="109" t="s">
        <v>30</v>
      </c>
      <c r="D160" s="76" t="s">
        <v>88</v>
      </c>
      <c r="E160" s="109" t="s">
        <v>30</v>
      </c>
    </row>
    <row r="161" spans="1:5" x14ac:dyDescent="0.2">
      <c r="A161" s="142" t="s">
        <v>71</v>
      </c>
      <c r="B161" s="131">
        <v>27695.120390826974</v>
      </c>
      <c r="C161" s="132"/>
      <c r="D161" s="119">
        <v>26295.255835667747</v>
      </c>
      <c r="E161" s="132"/>
    </row>
    <row r="162" spans="1:5" x14ac:dyDescent="0.2">
      <c r="A162" s="4" t="s">
        <v>31</v>
      </c>
      <c r="B162" s="120">
        <v>2560.8445174083331</v>
      </c>
      <c r="C162" s="123">
        <v>9.2465549211207687</v>
      </c>
      <c r="D162" s="120">
        <v>1809.7827899666665</v>
      </c>
      <c r="E162" s="123">
        <v>6.8825449019279663</v>
      </c>
    </row>
    <row r="163" spans="1:5" x14ac:dyDescent="0.2">
      <c r="A163" s="3" t="s">
        <v>72</v>
      </c>
      <c r="B163" s="120"/>
      <c r="C163" s="133"/>
      <c r="D163" s="120"/>
      <c r="E163" s="133"/>
    </row>
    <row r="164" spans="1:5" x14ac:dyDescent="0.2">
      <c r="A164" s="4" t="s">
        <v>32</v>
      </c>
      <c r="B164" s="120">
        <v>163.98874501673083</v>
      </c>
      <c r="C164" s="123">
        <v>0.59212143764880065</v>
      </c>
      <c r="D164" s="120">
        <v>91.419917237796668</v>
      </c>
      <c r="E164" s="123">
        <v>0.3476669624708183</v>
      </c>
    </row>
    <row r="165" spans="1:5" x14ac:dyDescent="0.2">
      <c r="A165" s="4" t="s">
        <v>73</v>
      </c>
      <c r="B165" s="120">
        <v>19277.500255444029</v>
      </c>
      <c r="C165" s="123">
        <v>69.606125495771508</v>
      </c>
      <c r="D165" s="120">
        <v>18288.460010412422</v>
      </c>
      <c r="E165" s="123">
        <v>69.550416716635837</v>
      </c>
    </row>
    <row r="166" spans="1:5" x14ac:dyDescent="0.2">
      <c r="A166" s="4" t="s">
        <v>33</v>
      </c>
      <c r="B166" s="120">
        <v>6057.8158513886428</v>
      </c>
      <c r="C166" s="123">
        <v>21.873224473850197</v>
      </c>
      <c r="D166" s="120">
        <v>5745.3593435753128</v>
      </c>
      <c r="E166" s="123">
        <v>21.849414128088153</v>
      </c>
    </row>
    <row r="167" spans="1:5" x14ac:dyDescent="0.2">
      <c r="A167" s="3" t="s">
        <v>34</v>
      </c>
      <c r="B167" s="120"/>
      <c r="C167" s="123"/>
      <c r="D167" s="120"/>
      <c r="E167" s="123"/>
    </row>
    <row r="168" spans="1:5" x14ac:dyDescent="0.2">
      <c r="A168" s="4" t="s">
        <v>74</v>
      </c>
      <c r="B168" s="120">
        <v>1273.0098743950564</v>
      </c>
      <c r="C168" s="123">
        <v>4.5965132356553893</v>
      </c>
      <c r="D168" s="120">
        <v>1962.9202717218561</v>
      </c>
      <c r="E168" s="123">
        <v>7.464921748581304</v>
      </c>
    </row>
    <row r="169" spans="1:5" x14ac:dyDescent="0.2">
      <c r="A169" s="125" t="s">
        <v>35</v>
      </c>
      <c r="B169" s="121">
        <v>3811.6276720243095</v>
      </c>
      <c r="C169" s="124">
        <v>13.762813153492468</v>
      </c>
      <c r="D169" s="121">
        <v>2199.7189171626187</v>
      </c>
      <c r="E169" s="124">
        <v>8.3654592710934867</v>
      </c>
    </row>
    <row r="170" spans="1:5" x14ac:dyDescent="0.2">
      <c r="A170" s="4" t="s">
        <v>36</v>
      </c>
      <c r="B170" s="120">
        <v>6134.7641893987684</v>
      </c>
      <c r="C170" s="123">
        <v>22.151065252024296</v>
      </c>
      <c r="D170" s="120">
        <v>5855.7553228040479</v>
      </c>
      <c r="E170" s="123">
        <v>22.269246435172953</v>
      </c>
    </row>
    <row r="171" spans="1:5" x14ac:dyDescent="0.2">
      <c r="A171" s="4" t="s">
        <v>31</v>
      </c>
      <c r="B171" s="120">
        <v>2560.8445824083333</v>
      </c>
      <c r="C171" s="123">
        <v>9.2465549211207687</v>
      </c>
      <c r="D171" s="120">
        <v>1809.7827899666665</v>
      </c>
      <c r="E171" s="123">
        <v>6.8825449019279663</v>
      </c>
    </row>
    <row r="172" spans="1:5" x14ac:dyDescent="0.2">
      <c r="A172" s="3" t="s">
        <v>75</v>
      </c>
      <c r="B172" s="120"/>
      <c r="C172" s="123"/>
      <c r="D172" s="120"/>
      <c r="E172" s="123"/>
    </row>
    <row r="173" spans="1:5" x14ac:dyDescent="0.2">
      <c r="A173" s="4" t="s">
        <v>70</v>
      </c>
      <c r="B173" s="120">
        <v>36.916273999999994</v>
      </c>
      <c r="C173" s="123">
        <v>0.13329522847002029</v>
      </c>
      <c r="D173" s="120">
        <v>-5.1100000000000003</v>
      </c>
      <c r="E173" s="123">
        <v>-1.9433163274527369E-2</v>
      </c>
    </row>
    <row r="174" spans="1:5" x14ac:dyDescent="0.2">
      <c r="A174" s="125" t="s">
        <v>37</v>
      </c>
      <c r="B174" s="134">
        <v>7422.4635530147443</v>
      </c>
      <c r="C174" s="135">
        <v>26.800618478167628</v>
      </c>
      <c r="D174" s="134">
        <v>6240.5814500000006</v>
      </c>
      <c r="E174" s="135">
        <v>23.732727641063946</v>
      </c>
    </row>
    <row r="175" spans="1:5" x14ac:dyDescent="0.2">
      <c r="A175" s="111"/>
      <c r="B175" s="81"/>
      <c r="C175" s="112"/>
      <c r="D175" s="81"/>
      <c r="E175" s="112"/>
    </row>
    <row r="176" spans="1:5" x14ac:dyDescent="0.2">
      <c r="A176" s="145" t="s">
        <v>18</v>
      </c>
      <c r="B176" s="224">
        <v>39082</v>
      </c>
      <c r="C176" s="225"/>
      <c r="D176" s="224">
        <v>38717</v>
      </c>
      <c r="E176" s="225"/>
    </row>
    <row r="177" spans="1:7" x14ac:dyDescent="0.2">
      <c r="A177" s="138"/>
      <c r="B177" s="139" t="s">
        <v>88</v>
      </c>
      <c r="C177" s="140" t="s">
        <v>38</v>
      </c>
      <c r="D177" s="113" t="s">
        <v>88</v>
      </c>
      <c r="E177" s="139" t="s">
        <v>38</v>
      </c>
    </row>
    <row r="178" spans="1:7" x14ac:dyDescent="0.2">
      <c r="A178" s="4" t="s">
        <v>39</v>
      </c>
      <c r="B178" s="101">
        <v>3292.8417186228539</v>
      </c>
      <c r="C178" s="127">
        <v>3.1603369393417995</v>
      </c>
      <c r="D178" s="101">
        <v>3539.595686292856</v>
      </c>
      <c r="E178" s="127">
        <v>3.7864992828757038</v>
      </c>
    </row>
    <row r="179" spans="1:7" x14ac:dyDescent="0.2">
      <c r="A179" s="4" t="s">
        <v>76</v>
      </c>
      <c r="B179" s="101">
        <v>19864.882763816469</v>
      </c>
      <c r="C179" s="127">
        <v>19.065514883126362</v>
      </c>
      <c r="D179" s="101">
        <v>15928.144836367652</v>
      </c>
      <c r="E179" s="127">
        <v>17.039208527122277</v>
      </c>
    </row>
    <row r="180" spans="1:7" x14ac:dyDescent="0.2">
      <c r="A180" s="4" t="s">
        <v>78</v>
      </c>
      <c r="B180" s="101">
        <v>55030.723513093399</v>
      </c>
      <c r="C180" s="127">
        <v>52.816273352449542</v>
      </c>
      <c r="D180" s="101">
        <v>52773.093177736991</v>
      </c>
      <c r="E180" s="127">
        <v>56.454266866258365</v>
      </c>
    </row>
    <row r="181" spans="1:7" x14ac:dyDescent="0.2">
      <c r="A181" s="143" t="s">
        <v>40</v>
      </c>
      <c r="B181" s="110">
        <v>1081.3571097394488</v>
      </c>
      <c r="C181" s="128">
        <v>1.0378430275594073</v>
      </c>
      <c r="D181" s="110">
        <v>948.777260467671</v>
      </c>
      <c r="E181" s="128">
        <v>1.0149589768915699</v>
      </c>
    </row>
    <row r="182" spans="1:7" x14ac:dyDescent="0.2">
      <c r="A182" s="4" t="s">
        <v>41</v>
      </c>
      <c r="B182" s="126">
        <v>23246.254939162369</v>
      </c>
      <c r="C182" s="129">
        <v>22.310819791337206</v>
      </c>
      <c r="D182" s="126">
        <v>15770.341705889461</v>
      </c>
      <c r="E182" s="129">
        <v>16.870397879424541</v>
      </c>
    </row>
    <row r="183" spans="1:7" x14ac:dyDescent="0.2">
      <c r="A183" s="143" t="s">
        <v>42</v>
      </c>
      <c r="B183" s="110">
        <v>64125.739544496246</v>
      </c>
      <c r="C183" s="128">
        <v>61.545303650319255</v>
      </c>
      <c r="D183" s="110">
        <v>59317.870696299913</v>
      </c>
      <c r="E183" s="128">
        <v>63.455573675560764</v>
      </c>
    </row>
    <row r="184" spans="1:7" x14ac:dyDescent="0.2">
      <c r="A184" s="146" t="s">
        <v>43</v>
      </c>
      <c r="B184" s="5">
        <v>104192.74216086121</v>
      </c>
      <c r="C184" s="130"/>
      <c r="D184" s="5">
        <v>93479.370306513461</v>
      </c>
      <c r="E184" s="130"/>
    </row>
    <row r="187" spans="1:7" ht="15.75" x14ac:dyDescent="0.25">
      <c r="A187" s="1" t="s">
        <v>69</v>
      </c>
      <c r="B187" s="33"/>
      <c r="C187" s="33"/>
      <c r="D187" s="108"/>
      <c r="E187" s="33"/>
      <c r="F187" s="33"/>
      <c r="G187" s="33"/>
    </row>
    <row r="188" spans="1:7" x14ac:dyDescent="0.2">
      <c r="A188" s="32" t="s">
        <v>77</v>
      </c>
      <c r="B188" s="33"/>
      <c r="C188" s="33"/>
      <c r="D188" s="33"/>
      <c r="E188" s="33"/>
      <c r="F188" s="33"/>
      <c r="G188" s="33"/>
    </row>
    <row r="189" spans="1:7" x14ac:dyDescent="0.2">
      <c r="A189" s="32"/>
      <c r="B189" s="33"/>
      <c r="C189" s="33"/>
      <c r="D189" s="33"/>
      <c r="E189" s="33"/>
      <c r="F189" s="33"/>
      <c r="G189" s="33"/>
    </row>
    <row r="190" spans="1:7" x14ac:dyDescent="0.2">
      <c r="A190" s="141" t="s">
        <v>1</v>
      </c>
      <c r="B190" s="226">
        <v>2006</v>
      </c>
      <c r="C190" s="227"/>
      <c r="D190" s="226">
        <v>2005</v>
      </c>
      <c r="E190" s="227"/>
    </row>
    <row r="191" spans="1:7" x14ac:dyDescent="0.2">
      <c r="A191" s="144"/>
      <c r="B191" s="76" t="s">
        <v>88</v>
      </c>
      <c r="C191" s="109" t="s">
        <v>30</v>
      </c>
      <c r="D191" s="76" t="s">
        <v>88</v>
      </c>
      <c r="E191" s="109" t="s">
        <v>30</v>
      </c>
    </row>
    <row r="192" spans="1:7" x14ac:dyDescent="0.2">
      <c r="A192" s="142" t="s">
        <v>71</v>
      </c>
      <c r="B192" s="119">
        <v>23299.593100000002</v>
      </c>
      <c r="C192" s="122"/>
      <c r="D192" s="119">
        <v>22953.651000000002</v>
      </c>
      <c r="E192" s="122"/>
    </row>
    <row r="193" spans="1:5" x14ac:dyDescent="0.2">
      <c r="A193" s="4" t="s">
        <v>31</v>
      </c>
      <c r="B193" s="120">
        <v>1792.333631625</v>
      </c>
      <c r="C193" s="123">
        <v>7.6925533589039361</v>
      </c>
      <c r="D193" s="120">
        <v>1274.9297127999998</v>
      </c>
      <c r="E193" s="123">
        <v>5.5543656771639505</v>
      </c>
    </row>
    <row r="194" spans="1:5" x14ac:dyDescent="0.2">
      <c r="A194" s="3" t="s">
        <v>72</v>
      </c>
      <c r="B194" s="120"/>
      <c r="C194" s="123"/>
      <c r="D194" s="120"/>
      <c r="E194" s="123"/>
    </row>
    <row r="195" spans="1:5" x14ac:dyDescent="0.2">
      <c r="A195" s="4" t="s">
        <v>32</v>
      </c>
      <c r="B195" s="120">
        <v>23.137</v>
      </c>
      <c r="C195" s="123">
        <v>9.9302163349796857E-2</v>
      </c>
      <c r="D195" s="120">
        <v>20.248999999999999</v>
      </c>
      <c r="E195" s="123">
        <v>8.821690283606734E-2</v>
      </c>
    </row>
    <row r="196" spans="1:5" x14ac:dyDescent="0.2">
      <c r="A196" s="4" t="s">
        <v>73</v>
      </c>
      <c r="B196" s="120">
        <v>16459.490000000002</v>
      </c>
      <c r="C196" s="123">
        <v>70.64282165511294</v>
      </c>
      <c r="D196" s="120">
        <v>15478.022999999999</v>
      </c>
      <c r="E196" s="123">
        <v>67.431638653040423</v>
      </c>
    </row>
    <row r="197" spans="1:5" x14ac:dyDescent="0.2">
      <c r="A197" s="4" t="s">
        <v>33</v>
      </c>
      <c r="B197" s="120">
        <v>5074.2274000000007</v>
      </c>
      <c r="C197" s="123">
        <v>21.778180323672689</v>
      </c>
      <c r="D197" s="120">
        <v>4933.1660000000002</v>
      </c>
      <c r="E197" s="123">
        <v>21.491857656980148</v>
      </c>
    </row>
    <row r="198" spans="1:5" x14ac:dyDescent="0.2">
      <c r="A198" s="3" t="s">
        <v>34</v>
      </c>
      <c r="B198" s="120"/>
      <c r="C198" s="123"/>
      <c r="D198" s="120"/>
      <c r="E198" s="123"/>
    </row>
    <row r="199" spans="1:5" x14ac:dyDescent="0.2">
      <c r="A199" s="4" t="s">
        <v>74</v>
      </c>
      <c r="B199" s="120">
        <v>714.48440000000005</v>
      </c>
      <c r="C199" s="123">
        <v>3.0665102044206942</v>
      </c>
      <c r="D199" s="120">
        <v>965.43799999999999</v>
      </c>
      <c r="E199" s="123">
        <v>4.206032408526208</v>
      </c>
    </row>
    <row r="200" spans="1:5" x14ac:dyDescent="0.2">
      <c r="A200" s="125" t="s">
        <v>35</v>
      </c>
      <c r="B200" s="121">
        <v>2866.8619316250001</v>
      </c>
      <c r="C200" s="124">
        <v>12.30434333904741</v>
      </c>
      <c r="D200" s="121">
        <v>2872.2027128</v>
      </c>
      <c r="E200" s="124">
        <v>12.513053861453237</v>
      </c>
    </row>
    <row r="201" spans="1:5" x14ac:dyDescent="0.2">
      <c r="A201" s="4" t="s">
        <v>36</v>
      </c>
      <c r="B201" s="120">
        <v>4043.3789999999999</v>
      </c>
      <c r="C201" s="123">
        <v>17.353860999400887</v>
      </c>
      <c r="D201" s="120">
        <v>3708.3440000000001</v>
      </c>
      <c r="E201" s="123">
        <v>16.155791512208665</v>
      </c>
    </row>
    <row r="202" spans="1:5" x14ac:dyDescent="0.2">
      <c r="A202" s="4" t="s">
        <v>31</v>
      </c>
      <c r="B202" s="120">
        <v>1792.333631625</v>
      </c>
      <c r="C202" s="123">
        <v>7.6925533589039361</v>
      </c>
      <c r="D202" s="120">
        <v>1274.9297127999998</v>
      </c>
      <c r="E202" s="123">
        <v>5.5543656771639505</v>
      </c>
    </row>
    <row r="203" spans="1:5" x14ac:dyDescent="0.2">
      <c r="A203" s="3" t="s">
        <v>75</v>
      </c>
      <c r="B203" s="120"/>
      <c r="C203" s="123"/>
      <c r="D203" s="120"/>
      <c r="E203" s="123"/>
    </row>
    <row r="204" spans="1:5" x14ac:dyDescent="0.2">
      <c r="A204" s="4" t="s">
        <v>70</v>
      </c>
      <c r="B204" s="120">
        <v>20.290500000000002</v>
      </c>
      <c r="C204" s="123">
        <v>8.7085211801402648E-2</v>
      </c>
      <c r="D204" s="120">
        <v>-3.35</v>
      </c>
      <c r="E204" s="123">
        <v>-1.4594628105132382E-2</v>
      </c>
    </row>
    <row r="205" spans="1:5" x14ac:dyDescent="0.2">
      <c r="A205" s="125" t="s">
        <v>37</v>
      </c>
      <c r="B205" s="121">
        <v>5138.1978000000008</v>
      </c>
      <c r="C205" s="124">
        <v>22.052736191345762</v>
      </c>
      <c r="D205" s="121">
        <v>5302.2669999999998</v>
      </c>
      <c r="E205" s="124">
        <v>23.099885068392823</v>
      </c>
    </row>
    <row r="206" spans="1:5" x14ac:dyDescent="0.2">
      <c r="A206" s="111"/>
      <c r="B206" s="81"/>
      <c r="C206" s="112"/>
      <c r="D206" s="81"/>
      <c r="E206" s="112"/>
    </row>
    <row r="207" spans="1:5" x14ac:dyDescent="0.2">
      <c r="A207" s="145" t="s">
        <v>18</v>
      </c>
      <c r="B207" s="224">
        <v>39082</v>
      </c>
      <c r="C207" s="225"/>
      <c r="D207" s="224">
        <v>38717</v>
      </c>
      <c r="E207" s="225"/>
    </row>
    <row r="208" spans="1:5" x14ac:dyDescent="0.2">
      <c r="A208" s="138"/>
      <c r="B208" s="139" t="s">
        <v>88</v>
      </c>
      <c r="C208" s="140" t="s">
        <v>38</v>
      </c>
      <c r="D208" s="113" t="s">
        <v>88</v>
      </c>
      <c r="E208" s="139" t="s">
        <v>38</v>
      </c>
    </row>
    <row r="209" spans="1:5" x14ac:dyDescent="0.2">
      <c r="A209" s="4" t="s">
        <v>39</v>
      </c>
      <c r="B209" s="101">
        <v>3958.4459999999999</v>
      </c>
      <c r="C209" s="127">
        <v>5.5048841251759022</v>
      </c>
      <c r="D209" s="101">
        <v>4207.5389999999998</v>
      </c>
      <c r="E209" s="127">
        <v>6.5723804749296351</v>
      </c>
    </row>
    <row r="210" spans="1:5" x14ac:dyDescent="0.2">
      <c r="A210" s="4" t="s">
        <v>76</v>
      </c>
      <c r="B210" s="101">
        <v>11705.017</v>
      </c>
      <c r="C210" s="127">
        <v>16.277792413541594</v>
      </c>
      <c r="D210" s="101">
        <v>9233.2340000000004</v>
      </c>
      <c r="E210" s="127">
        <v>14.422760397956253</v>
      </c>
    </row>
    <row r="211" spans="1:5" x14ac:dyDescent="0.2">
      <c r="A211" s="4" t="s">
        <v>78</v>
      </c>
      <c r="B211" s="101">
        <v>36971.453000000001</v>
      </c>
      <c r="C211" s="127">
        <v>51.415016070545612</v>
      </c>
      <c r="D211" s="101">
        <v>35830.921999999999</v>
      </c>
      <c r="E211" s="127">
        <v>55.969642147470701</v>
      </c>
    </row>
    <row r="212" spans="1:5" x14ac:dyDescent="0.2">
      <c r="A212" s="143" t="s">
        <v>40</v>
      </c>
      <c r="B212" s="110">
        <v>956.37400000000002</v>
      </c>
      <c r="C212" s="128">
        <v>1.3299987041205004</v>
      </c>
      <c r="D212" s="110">
        <v>836.05700000000002</v>
      </c>
      <c r="E212" s="128">
        <v>1.3059616803856711</v>
      </c>
    </row>
    <row r="213" spans="1:5" x14ac:dyDescent="0.2">
      <c r="A213" s="4" t="s">
        <v>41</v>
      </c>
      <c r="B213" s="126">
        <v>16469.038</v>
      </c>
      <c r="C213" s="129">
        <v>22.902963901267995</v>
      </c>
      <c r="D213" s="126">
        <v>10574.781000000001</v>
      </c>
      <c r="E213" s="129">
        <v>16.518322033629843</v>
      </c>
    </row>
    <row r="214" spans="1:5" x14ac:dyDescent="0.2">
      <c r="A214" s="143" t="s">
        <v>42</v>
      </c>
      <c r="B214" s="110">
        <v>43275.381999999998</v>
      </c>
      <c r="C214" s="128">
        <v>60.181688314738409</v>
      </c>
      <c r="D214" s="110">
        <v>39494.663</v>
      </c>
      <c r="E214" s="128">
        <v>61.692583708701434</v>
      </c>
    </row>
    <row r="215" spans="1:5" x14ac:dyDescent="0.2">
      <c r="A215" s="146" t="s">
        <v>43</v>
      </c>
      <c r="B215" s="5">
        <v>71907.889611999999</v>
      </c>
      <c r="C215" s="130"/>
      <c r="D215" s="5">
        <v>64018.493999999999</v>
      </c>
      <c r="E215" s="130"/>
    </row>
    <row r="216" spans="1:5" x14ac:dyDescent="0.2">
      <c r="A216" s="32"/>
      <c r="B216" s="81"/>
      <c r="C216" s="114"/>
      <c r="D216" s="81"/>
      <c r="E216" s="114"/>
    </row>
    <row r="217" spans="1:5" x14ac:dyDescent="0.2">
      <c r="A217" s="32"/>
      <c r="B217" s="81"/>
      <c r="C217" s="114"/>
      <c r="D217" s="81"/>
      <c r="E217" s="114"/>
    </row>
    <row r="249" spans="1:5" x14ac:dyDescent="0.2">
      <c r="A249" s="32"/>
      <c r="B249" s="71"/>
      <c r="C249" s="72"/>
      <c r="D249" s="71"/>
      <c r="E249" s="72"/>
    </row>
    <row r="250" spans="1:5" x14ac:dyDescent="0.2">
      <c r="A250" s="70"/>
      <c r="B250" s="71"/>
      <c r="C250" s="72"/>
      <c r="D250" s="71"/>
      <c r="E250" s="72"/>
    </row>
  </sheetData>
  <mergeCells count="18">
    <mergeCell ref="D190:E190"/>
    <mergeCell ref="B190:C190"/>
    <mergeCell ref="B207:C207"/>
    <mergeCell ref="D207:E207"/>
    <mergeCell ref="D81:E81"/>
    <mergeCell ref="B7:C7"/>
    <mergeCell ref="D7:E7"/>
    <mergeCell ref="D51:E51"/>
    <mergeCell ref="B51:C51"/>
    <mergeCell ref="B81:C81"/>
    <mergeCell ref="B114:C114"/>
    <mergeCell ref="D114:E114"/>
    <mergeCell ref="B137:C137"/>
    <mergeCell ref="D137:E137"/>
    <mergeCell ref="B176:C176"/>
    <mergeCell ref="D176:E176"/>
    <mergeCell ref="B159:C159"/>
    <mergeCell ref="D159:E159"/>
  </mergeCells>
  <phoneticPr fontId="13" type="noConversion"/>
  <pageMargins left="0.78740157480314965" right="0.78740157480314965" top="0.59055118110236227" bottom="0.59055118110236227" header="0.51181102362204722" footer="0.51181102362204722"/>
  <pageSetup paperSize="9" scale="80" orientation="portrait" horizontalDpi="4294967292" r:id="rId1"/>
  <headerFooter alignWithMargins="0">
    <oddHeader>&amp;CKredittilsynet</oddHeader>
  </headerFooter>
  <rowBreaks count="3" manualBreakCount="3">
    <brk id="47" max="4" man="1"/>
    <brk id="109" max="4" man="1"/>
    <brk id="15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Ark1!Utskriftsområde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 Viugrein</dc:creator>
  <cp:lastModifiedBy>Eirik Bonesmo Grimsmo</cp:lastModifiedBy>
  <cp:lastPrinted>2007-02-09T10:06:32Z</cp:lastPrinted>
  <dcterms:created xsi:type="dcterms:W3CDTF">1998-05-11T08:40:26Z</dcterms:created>
  <dcterms:modified xsi:type="dcterms:W3CDTF">2016-12-19T14:50:42Z</dcterms:modified>
</cp:coreProperties>
</file>