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6185" windowHeight="11880"/>
  </bookViews>
  <sheets>
    <sheet name="Ark1" sheetId="1" r:id="rId1"/>
  </sheets>
  <definedNames>
    <definedName name="_xlnm.Print_Area" localSheetId="0">'Ark1'!$A$1:$G$250</definedName>
  </definedNames>
  <calcPr calcId="145621"/>
</workbook>
</file>

<file path=xl/calcChain.xml><?xml version="1.0" encoding="utf-8"?>
<calcChain xmlns="http://schemas.openxmlformats.org/spreadsheetml/2006/main">
  <c r="C107" i="1" l="1"/>
  <c r="C106" i="1"/>
  <c r="C105" i="1"/>
  <c r="C104" i="1"/>
  <c r="C103" i="1"/>
  <c r="G87" i="1"/>
  <c r="G97" i="1"/>
  <c r="G99" i="1" s="1"/>
  <c r="F87" i="1"/>
  <c r="F97" i="1" s="1"/>
  <c r="F99" i="1" s="1"/>
  <c r="E87" i="1"/>
  <c r="E97" i="1"/>
  <c r="E99" i="1" s="1"/>
  <c r="D87" i="1"/>
  <c r="D97" i="1" s="1"/>
  <c r="D99" i="1" s="1"/>
  <c r="C87" i="1"/>
  <c r="C97" i="1"/>
  <c r="C99" i="1" s="1"/>
  <c r="B87" i="1"/>
  <c r="B97" i="1" s="1"/>
  <c r="B99" i="1" s="1"/>
  <c r="C75" i="1"/>
  <c r="C74" i="1"/>
  <c r="C73" i="1"/>
  <c r="C72" i="1"/>
  <c r="C71" i="1"/>
  <c r="G55" i="1"/>
  <c r="G65" i="1" s="1"/>
  <c r="G67" i="1" s="1"/>
  <c r="F55" i="1"/>
  <c r="F65" i="1"/>
  <c r="F67" i="1" s="1"/>
  <c r="E55" i="1"/>
  <c r="E65" i="1" s="1"/>
  <c r="E67" i="1" s="1"/>
  <c r="D55" i="1"/>
  <c r="D65" i="1"/>
  <c r="D67" i="1" s="1"/>
  <c r="C55" i="1"/>
  <c r="C65" i="1" s="1"/>
  <c r="C67" i="1" s="1"/>
  <c r="B55" i="1"/>
  <c r="B65" i="1"/>
  <c r="B67" i="1" s="1"/>
  <c r="C32" i="1"/>
  <c r="C33" i="1"/>
  <c r="C34" i="1"/>
  <c r="C35" i="1"/>
  <c r="C36" i="1"/>
  <c r="C31" i="1"/>
</calcChain>
</file>

<file path=xl/sharedStrings.xml><?xml version="1.0" encoding="utf-8"?>
<sst xmlns="http://schemas.openxmlformats.org/spreadsheetml/2006/main" count="275" uniqueCount="125">
  <si>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</si>
  <si>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</si>
  <si>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</si>
  <si>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</si>
  <si>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</si>
  <si>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</si>
  <si>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</si>
  <si>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</si>
  <si>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</si>
  <si>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</si>
  <si>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Netto gevinst  valuta/verdipapirer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</si>
  <si>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</si>
  <si>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</si>
  <si>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</si>
  <si>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</si>
  <si>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</si>
  <si>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</si>
  <si>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</si>
  <si>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</si>
  <si>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</si>
  <si>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</si>
  <si>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</si>
  <si>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</si>
  <si>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</si>
  <si>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</si>
  <si>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</si>
  <si>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</si>
  <si>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</si>
  <si>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</si>
  <si>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</si>
  <si>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</si>
  <si>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</si>
  <si>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</si>
  <si>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</si>
  <si>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</si>
  <si>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</si>
  <si>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</si>
  <si>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</si>
  <si>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</si>
  <si>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</si>
  <si>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</si>
  <si>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</si>
  <si>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</si>
  <si>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</si>
  <si>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</si>
  <si>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</si>
  <si>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</si>
  <si>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</si>
  <si>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</si>
  <si>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</si>
  <si>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</si>
  <si>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</si>
  <si>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</si>
  <si>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</si>
  <si>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</si>
  <si>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</si>
  <si>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</si>
  <si>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</si>
  <si>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</si>
  <si>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</si>
  <si>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</si>
  <si>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</si>
  <si>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</si>
  <si>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</si>
  <si>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</si>
  <si>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</si>
  <si>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LIVSFORSIKRING MED INVESTERINGSVALG</t>
  </si>
  <si>
    <t>% vekst</t>
  </si>
  <si>
    <t>Avskrivninger</t>
  </si>
  <si>
    <t>Gev/tap verdipapirer lang sikt</t>
  </si>
  <si>
    <t xml:space="preserve">Forvaltningskapital </t>
  </si>
  <si>
    <t>UTDRAG FRA RESULTAT</t>
  </si>
  <si>
    <t xml:space="preserve">Overskudd </t>
  </si>
  <si>
    <t>UTDRAG FRA BALANSE OG NØKKELTALL</t>
  </si>
  <si>
    <t>Aksjer og aksjefond</t>
  </si>
  <si>
    <t>Obligasjoner og obligasjonsfond</t>
  </si>
  <si>
    <t>Sertifikater og pengemarkedsfond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</si>
  <si>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</si>
  <si>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</si>
  <si>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</si>
  <si>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</si>
  <si>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</si>
  <si>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</si>
  <si>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</si>
  <si>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</si>
  <si>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</si>
  <si>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</si>
  <si>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</si>
  <si>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 xml:space="preserve"> herav netto gevinst valuta og fin. derivater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</si>
  <si>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</si>
  <si>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</si>
  <si>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</si>
  <si>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</si>
  <si>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</si>
  <si>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 xml:space="preserve">Bankinnskudd </t>
  </si>
  <si>
    <t>Andre eiendeler</t>
  </si>
  <si>
    <t>Andre inntekter og kostnader</t>
  </si>
  <si>
    <t>Endring i kursreguleringsfond</t>
  </si>
  <si>
    <t>Skattekostnad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</si>
  <si>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</si>
  <si>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</si>
  <si>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</si>
  <si>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</si>
  <si>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</si>
  <si>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</si>
  <si>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</si>
  <si>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Kjernekapitaldekning</t>
  </si>
  <si>
    <t>Utbytte og andre inntekter av verdip. med variabel avkastning</t>
  </si>
  <si>
    <t>Utbytte, andre innt. av verdipap. m. var. avkast.</t>
  </si>
  <si>
    <t>Gjeld til kredittinstitusjoner</t>
  </si>
  <si>
    <t>BANKER</t>
  </si>
  <si>
    <t xml:space="preserve">Tapsnedskrivninger av utlån </t>
  </si>
  <si>
    <t>herav gruppenedskrivninger</t>
  </si>
  <si>
    <t>7 livselskaper</t>
  </si>
  <si>
    <t>24 finansieringsselskaper</t>
  </si>
  <si>
    <t>Nedskrivning av utlån</t>
  </si>
  <si>
    <t>15 forretningsbanker og 126 sparebanker (filialer av utenlandske banker er ikke inkludert)</t>
  </si>
  <si>
    <t>42 skadeforsikringsselskaper i mill. kroner og prosent av premieinntekter f.e.r.</t>
  </si>
  <si>
    <t>1. - 3. kvartal 2006</t>
  </si>
  <si>
    <t>1. - 3. kvartal 2005</t>
  </si>
  <si>
    <t xml:space="preserve">15 kredittforetak  </t>
  </si>
  <si>
    <t>1.-3. kvartal 2006</t>
  </si>
  <si>
    <t>1.-3. kvartal 2005</t>
  </si>
  <si>
    <t>5 selskaper</t>
  </si>
  <si>
    <t>Kredittilsynet, nov.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</si>
</sst>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6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  <font>
      <sz val="10"/>
      <color indexed="43"/>
      <name val="Arial"/>
    </font>
    <font>
      <b/>
      <sz val="10"/>
      <name val="MS Sans Serif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1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6" fillId="0" borderId="7" xfId="0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5" fillId="0" borderId="1" xfId="0" applyNumberFormat="1" applyFont="1" applyBorder="1"/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17" fillId="2" borderId="2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8" fillId="0" borderId="4" xfId="0" applyNumberFormat="1" applyFont="1" applyFill="1" applyBorder="1" applyAlignment="1"/>
    <xf numFmtId="3" fontId="18" fillId="0" borderId="1" xfId="0" applyNumberFormat="1" applyFont="1" applyFill="1" applyBorder="1" applyAlignment="1"/>
    <xf numFmtId="1" fontId="19" fillId="0" borderId="0" xfId="0" applyNumberFormat="1" applyFont="1" applyFill="1" applyBorder="1" applyAlignment="1"/>
    <xf numFmtId="1" fontId="19" fillId="0" borderId="0" xfId="0" applyNumberFormat="1" applyFont="1"/>
    <xf numFmtId="0" fontId="5" fillId="0" borderId="4" xfId="0" applyFont="1" applyBorder="1" applyAlignment="1">
      <alignment horizontal="left" indent="1"/>
    </xf>
    <xf numFmtId="1" fontId="6" fillId="0" borderId="3" xfId="1" applyNumberFormat="1" applyFont="1" applyBorder="1" applyAlignment="1">
      <alignment horizontal="right"/>
    </xf>
    <xf numFmtId="1" fontId="6" fillId="0" borderId="4" xfId="1" applyNumberFormat="1" applyFont="1" applyBorder="1" applyAlignment="1">
      <alignment horizontal="right"/>
    </xf>
    <xf numFmtId="1" fontId="6" fillId="0" borderId="8" xfId="1" applyNumberFormat="1" applyFont="1" applyBorder="1" applyAlignment="1">
      <alignment horizontal="right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2" fontId="6" fillId="0" borderId="10" xfId="0" applyNumberFormat="1" applyFont="1" applyBorder="1"/>
    <xf numFmtId="3" fontId="7" fillId="0" borderId="5" xfId="0" applyNumberFormat="1" applyFont="1" applyBorder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0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2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2" fontId="6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172" fontId="0" fillId="0" borderId="10" xfId="0" applyNumberFormat="1" applyBorder="1"/>
    <xf numFmtId="3" fontId="1" fillId="0" borderId="8" xfId="0" applyNumberFormat="1" applyFont="1" applyBorder="1" applyAlignment="1">
      <alignment horizontal="right"/>
    </xf>
    <xf numFmtId="0" fontId="0" fillId="2" borderId="8" xfId="0" applyFill="1" applyBorder="1"/>
    <xf numFmtId="1" fontId="0" fillId="0" borderId="1" xfId="0" applyNumberFormat="1" applyBorder="1"/>
    <xf numFmtId="1" fontId="0" fillId="0" borderId="8" xfId="0" applyNumberFormat="1" applyBorder="1"/>
    <xf numFmtId="0" fontId="3" fillId="0" borderId="0" xfId="0" applyFont="1" applyAlignment="1"/>
    <xf numFmtId="172" fontId="0" fillId="0" borderId="1" xfId="0" applyNumberFormat="1" applyBorder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172" fontId="6" fillId="0" borderId="0" xfId="0" applyNumberFormat="1" applyFont="1" applyBorder="1" applyAlignment="1">
      <alignment horizontal="right"/>
    </xf>
    <xf numFmtId="3" fontId="0" fillId="0" borderId="0" xfId="0" applyNumberFormat="1"/>
    <xf numFmtId="3" fontId="0" fillId="0" borderId="7" xfId="0" applyNumberFormat="1" applyBorder="1"/>
    <xf numFmtId="3" fontId="7" fillId="0" borderId="7" xfId="0" applyNumberFormat="1" applyFont="1" applyBorder="1"/>
    <xf numFmtId="172" fontId="0" fillId="0" borderId="8" xfId="0" applyNumberFormat="1" applyBorder="1"/>
    <xf numFmtId="172" fontId="7" fillId="0" borderId="8" xfId="0" applyNumberFormat="1" applyFont="1" applyBorder="1"/>
    <xf numFmtId="2" fontId="0" fillId="0" borderId="1" xfId="0" applyNumberFormat="1" applyBorder="1"/>
    <xf numFmtId="2" fontId="0" fillId="0" borderId="8" xfId="0" applyNumberFormat="1" applyBorder="1"/>
    <xf numFmtId="172" fontId="0" fillId="0" borderId="6" xfId="0" applyNumberFormat="1" applyBorder="1"/>
    <xf numFmtId="172" fontId="7" fillId="0" borderId="6" xfId="0" applyNumberFormat="1" applyFont="1" applyBorder="1"/>
    <xf numFmtId="0" fontId="6" fillId="0" borderId="6" xfId="0" applyFont="1" applyBorder="1"/>
    <xf numFmtId="43" fontId="0" fillId="0" borderId="0" xfId="2" applyFont="1"/>
    <xf numFmtId="3" fontId="0" fillId="0" borderId="8" xfId="0" applyNumberFormat="1" applyBorder="1"/>
    <xf numFmtId="1" fontId="6" fillId="0" borderId="7" xfId="1" applyNumberFormat="1" applyFont="1" applyBorder="1" applyAlignment="1">
      <alignment horizontal="right"/>
    </xf>
    <xf numFmtId="1" fontId="0" fillId="0" borderId="0" xfId="0" applyNumberFormat="1"/>
    <xf numFmtId="3" fontId="7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3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2" fontId="7" fillId="0" borderId="8" xfId="0" applyNumberFormat="1" applyFont="1" applyBorder="1"/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2" fontId="6" fillId="0" borderId="8" xfId="0" applyNumberFormat="1" applyFont="1" applyBorder="1"/>
    <xf numFmtId="0" fontId="0" fillId="0" borderId="8" xfId="0" applyBorder="1"/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2" fontId="2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1" fillId="0" borderId="8" xfId="0" applyNumberFormat="1" applyFont="1" applyBorder="1"/>
    <xf numFmtId="2" fontId="7" fillId="0" borderId="8" xfId="1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0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0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1" applyNumberFormat="1" applyFont="1" applyBorder="1" applyAlignment="1">
      <alignment horizontal="right"/>
    </xf>
    <xf numFmtId="182" fontId="3" fillId="0" borderId="8" xfId="1" applyNumberFormat="1" applyFont="1" applyBorder="1" applyAlignment="1">
      <alignment horizontal="center"/>
    </xf>
    <xf numFmtId="0" fontId="22" fillId="0" borderId="0" xfId="0" applyFont="1"/>
    <xf numFmtId="182" fontId="3" fillId="0" borderId="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182" fontId="6" fillId="0" borderId="6" xfId="0" applyNumberFormat="1" applyFont="1" applyFill="1" applyBorder="1"/>
    <xf numFmtId="2" fontId="6" fillId="0" borderId="10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3" borderId="6" xfId="0" applyNumberFormat="1" applyFont="1" applyFill="1" applyBorder="1" applyAlignment="1"/>
    <xf numFmtId="2" fontId="5" fillId="0" borderId="1" xfId="0" applyNumberFormat="1" applyFont="1" applyFill="1" applyBorder="1" applyAlignment="1"/>
    <xf numFmtId="172" fontId="22" fillId="0" borderId="12" xfId="0" applyNumberFormat="1" applyFont="1" applyBorder="1" applyAlignment="1">
      <alignment horizontal="right"/>
    </xf>
    <xf numFmtId="182" fontId="3" fillId="0" borderId="6" xfId="0" applyNumberFormat="1" applyFont="1" applyFill="1" applyBorder="1"/>
    <xf numFmtId="2" fontId="6" fillId="0" borderId="0" xfId="0" applyNumberFormat="1" applyFont="1"/>
    <xf numFmtId="2" fontId="5" fillId="0" borderId="1" xfId="1" applyNumberFormat="1" applyFont="1" applyFill="1" applyBorder="1" applyAlignment="1">
      <alignment horizontal="right"/>
    </xf>
    <xf numFmtId="0" fontId="23" fillId="0" borderId="0" xfId="0" applyFont="1"/>
    <xf numFmtId="2" fontId="6" fillId="0" borderId="8" xfId="0" applyNumberFormat="1" applyFont="1" applyFill="1" applyBorder="1" applyAlignment="1"/>
    <xf numFmtId="3" fontId="1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82" fontId="6" fillId="3" borderId="6" xfId="0" applyNumberFormat="1" applyFont="1" applyFill="1" applyBorder="1"/>
    <xf numFmtId="182" fontId="3" fillId="3" borderId="6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2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182" fontId="3" fillId="3" borderId="0" xfId="0" applyNumberFormat="1" applyFont="1" applyFill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1" fillId="0" borderId="8" xfId="0" applyNumberFormat="1" applyFont="1" applyBorder="1" applyAlignment="1">
      <alignment horizontal="right"/>
    </xf>
    <xf numFmtId="172" fontId="24" fillId="0" borderId="8" xfId="0" applyNumberFormat="1" applyFont="1" applyBorder="1"/>
    <xf numFmtId="0" fontId="7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79" fontId="7" fillId="0" borderId="8" xfId="0" applyNumberFormat="1" applyFont="1" applyBorder="1" applyAlignment="1">
      <alignment horizontal="right"/>
    </xf>
    <xf numFmtId="0" fontId="25" fillId="0" borderId="0" xfId="0" applyFont="1" applyAlignment="1"/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17" fontId="7" fillId="2" borderId="5" xfId="0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"/>
  <sheetViews>
    <sheetView tabSelected="1" zoomScaleNormal="75" zoomScaleSheetLayoutView="75" workbookViewId="0"/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7" t="s">
        <v>0</v>
      </c>
      <c r="B1" s="7"/>
      <c r="D1" s="8"/>
      <c r="E1" s="70"/>
      <c r="F1" s="9"/>
      <c r="G1" s="9"/>
    </row>
    <row r="2" spans="1:7" ht="15" x14ac:dyDescent="0.2">
      <c r="A2" s="13" t="s">
        <v>105</v>
      </c>
      <c r="B2" s="14"/>
      <c r="C2" s="10"/>
      <c r="D2" s="11"/>
      <c r="E2" s="12"/>
    </row>
    <row r="3" spans="1:7" ht="15" x14ac:dyDescent="0.2">
      <c r="A3" s="258" t="s">
        <v>124</v>
      </c>
      <c r="B3" s="14"/>
      <c r="C3" s="10"/>
      <c r="D3" s="11"/>
      <c r="E3" s="12"/>
    </row>
    <row r="4" spans="1:7" ht="15" x14ac:dyDescent="0.2">
      <c r="A4" s="165"/>
      <c r="B4" s="14"/>
      <c r="C4" s="10"/>
      <c r="D4" s="11"/>
      <c r="E4" s="12"/>
    </row>
    <row r="5" spans="1:7" ht="15.75" x14ac:dyDescent="0.25">
      <c r="A5" s="54" t="s">
        <v>110</v>
      </c>
      <c r="B5" s="165"/>
      <c r="D5" s="11"/>
      <c r="E5" s="53"/>
    </row>
    <row r="6" spans="1:7" ht="15" x14ac:dyDescent="0.2">
      <c r="A6" s="32" t="s">
        <v>116</v>
      </c>
      <c r="B6" s="52"/>
      <c r="C6" s="52"/>
      <c r="D6" s="11"/>
      <c r="E6" s="53"/>
    </row>
    <row r="7" spans="1:7" x14ac:dyDescent="0.2">
      <c r="A7" s="17" t="s">
        <v>1</v>
      </c>
      <c r="B7" s="267" t="s">
        <v>121</v>
      </c>
      <c r="C7" s="268"/>
      <c r="D7" s="267" t="s">
        <v>122</v>
      </c>
      <c r="E7" s="268"/>
      <c r="F7" s="259">
        <v>2005</v>
      </c>
      <c r="G7" s="260"/>
    </row>
    <row r="8" spans="1:7" s="33" customFormat="1" x14ac:dyDescent="0.2">
      <c r="A8" s="55"/>
      <c r="B8" s="63" t="s">
        <v>2</v>
      </c>
      <c r="C8" s="63" t="s">
        <v>3</v>
      </c>
      <c r="D8" s="63" t="s">
        <v>2</v>
      </c>
      <c r="E8" s="64" t="s">
        <v>4</v>
      </c>
      <c r="F8" s="63" t="s">
        <v>2</v>
      </c>
      <c r="G8" s="63" t="s">
        <v>3</v>
      </c>
    </row>
    <row r="9" spans="1:7" x14ac:dyDescent="0.2">
      <c r="A9" s="74" t="s">
        <v>5</v>
      </c>
      <c r="B9" s="95">
        <v>66963.899999999994</v>
      </c>
      <c r="C9" s="92">
        <v>4.2205444497234943</v>
      </c>
      <c r="D9" s="93">
        <v>51112.6</v>
      </c>
      <c r="E9" s="94">
        <v>3.7443037978392715</v>
      </c>
      <c r="F9" s="95">
        <v>69160.2</v>
      </c>
      <c r="G9" s="225">
        <v>3.7642184422548732</v>
      </c>
    </row>
    <row r="10" spans="1:7" x14ac:dyDescent="0.2">
      <c r="A10" s="74" t="s">
        <v>6</v>
      </c>
      <c r="B10" s="95">
        <v>40710</v>
      </c>
      <c r="C10" s="92">
        <v>2.5658356898006756</v>
      </c>
      <c r="D10" s="93">
        <v>26653.3</v>
      </c>
      <c r="E10" s="94">
        <v>1.9525137131538886</v>
      </c>
      <c r="F10" s="95">
        <v>36865</v>
      </c>
      <c r="G10" s="226">
        <v>2.0064706706129525</v>
      </c>
    </row>
    <row r="11" spans="1:7" x14ac:dyDescent="0.2">
      <c r="A11" s="57" t="s">
        <v>7</v>
      </c>
      <c r="B11" s="104">
        <v>26253.9</v>
      </c>
      <c r="C11" s="105">
        <v>1.6547087599228187</v>
      </c>
      <c r="D11" s="106">
        <v>24459.3</v>
      </c>
      <c r="E11" s="107">
        <v>1.7917900846853829</v>
      </c>
      <c r="F11" s="104">
        <v>32295.200000000001</v>
      </c>
      <c r="G11" s="227">
        <v>1.7577477716419208</v>
      </c>
    </row>
    <row r="12" spans="1:7" x14ac:dyDescent="0.2">
      <c r="A12" s="74" t="s">
        <v>107</v>
      </c>
      <c r="B12" s="95">
        <v>1347.7</v>
      </c>
      <c r="C12" s="92">
        <v>8.4941703737272681E-2</v>
      </c>
      <c r="D12" s="93">
        <v>1117.3</v>
      </c>
      <c r="E12" s="94">
        <v>8.1848910705497616E-2</v>
      </c>
      <c r="F12" s="95">
        <v>2744.2</v>
      </c>
      <c r="G12" s="226">
        <v>0.14936001123819515</v>
      </c>
    </row>
    <row r="13" spans="1:7" x14ac:dyDescent="0.2">
      <c r="A13" s="74" t="s">
        <v>8</v>
      </c>
      <c r="B13" s="95">
        <v>9827.7999999999993</v>
      </c>
      <c r="C13" s="92">
        <v>0.61941832454490486</v>
      </c>
      <c r="D13" s="93">
        <v>9182</v>
      </c>
      <c r="E13" s="94">
        <v>0.67263644329891625</v>
      </c>
      <c r="F13" s="95">
        <v>12651.5</v>
      </c>
      <c r="G13" s="226">
        <v>0.68858981932075869</v>
      </c>
    </row>
    <row r="14" spans="1:7" x14ac:dyDescent="0.2">
      <c r="A14" s="74" t="s">
        <v>9</v>
      </c>
      <c r="B14" s="96">
        <v>2607.6999999999998</v>
      </c>
      <c r="C14" s="92">
        <v>0.16435592552918746</v>
      </c>
      <c r="D14" s="97">
        <v>2606.9</v>
      </c>
      <c r="E14" s="94">
        <v>0.19097102418165376</v>
      </c>
      <c r="F14" s="96">
        <v>3392.7</v>
      </c>
      <c r="G14" s="226">
        <v>0.18465626052322159</v>
      </c>
    </row>
    <row r="15" spans="1:7" x14ac:dyDescent="0.2">
      <c r="A15" s="65" t="s">
        <v>10</v>
      </c>
      <c r="B15" s="95">
        <v>2488.6999999999998</v>
      </c>
      <c r="C15" s="92">
        <v>0.15685569347106218</v>
      </c>
      <c r="D15" s="93">
        <v>2918.6</v>
      </c>
      <c r="E15" s="94">
        <v>0.21380491433371998</v>
      </c>
      <c r="F15" s="95">
        <v>4046.2</v>
      </c>
      <c r="G15" s="226">
        <v>0.22022464742802467</v>
      </c>
    </row>
    <row r="16" spans="1:7" x14ac:dyDescent="0.2">
      <c r="A16" s="56" t="s">
        <v>88</v>
      </c>
      <c r="B16" s="124">
        <v>2520.6999999999998</v>
      </c>
      <c r="C16" s="125">
        <v>0.15887256259593624</v>
      </c>
      <c r="D16" s="126">
        <v>1868.2</v>
      </c>
      <c r="E16" s="127">
        <v>0.13685682894478712</v>
      </c>
      <c r="F16" s="124">
        <v>2603.3000000000002</v>
      </c>
      <c r="G16" s="228">
        <v>0.14169117311289028</v>
      </c>
    </row>
    <row r="17" spans="1:9" x14ac:dyDescent="0.2">
      <c r="A17" s="74" t="s">
        <v>11</v>
      </c>
      <c r="B17" s="83">
        <v>1071.2</v>
      </c>
      <c r="C17" s="81">
        <v>6.7514693955158037E-2</v>
      </c>
      <c r="D17" s="108">
        <v>861.3</v>
      </c>
      <c r="E17" s="175">
        <v>6.3095378851378406E-2</v>
      </c>
      <c r="F17" s="83">
        <v>1288.8</v>
      </c>
      <c r="G17" s="81">
        <v>7.0146192873619229E-2</v>
      </c>
    </row>
    <row r="18" spans="1:9" x14ac:dyDescent="0.2">
      <c r="A18" s="74" t="s">
        <v>12</v>
      </c>
      <c r="B18" s="29">
        <v>16278.3</v>
      </c>
      <c r="C18" s="59">
        <v>1.0259750211074021</v>
      </c>
      <c r="D18" s="109">
        <v>15525.5</v>
      </c>
      <c r="E18" s="175">
        <v>1.137335776566905</v>
      </c>
      <c r="F18" s="29">
        <v>21180.7</v>
      </c>
      <c r="G18" s="59">
        <v>1.1528130566404928</v>
      </c>
    </row>
    <row r="19" spans="1:9" x14ac:dyDescent="0.2">
      <c r="A19" s="56" t="s">
        <v>13</v>
      </c>
      <c r="B19" s="26">
        <v>10460.1</v>
      </c>
      <c r="C19" s="27">
        <v>0.65927039790921271</v>
      </c>
      <c r="D19" s="26">
        <v>9761.1</v>
      </c>
      <c r="E19" s="175">
        <v>0.71505898352048036</v>
      </c>
      <c r="F19" s="26">
        <v>13325.7</v>
      </c>
      <c r="G19" s="27">
        <v>0.72528485597143699</v>
      </c>
    </row>
    <row r="20" spans="1:9" x14ac:dyDescent="0.2">
      <c r="A20" s="74" t="s">
        <v>14</v>
      </c>
      <c r="B20" s="29">
        <v>1026.2</v>
      </c>
      <c r="C20" s="59">
        <v>6.467847174830392E-2</v>
      </c>
      <c r="D20" s="29">
        <v>980.8</v>
      </c>
      <c r="E20" s="175">
        <v>7.1849468916094214E-2</v>
      </c>
      <c r="F20" s="29">
        <v>1312.9</v>
      </c>
      <c r="G20" s="59">
        <v>7.1457896200942506E-2</v>
      </c>
    </row>
    <row r="21" spans="1:9" x14ac:dyDescent="0.2">
      <c r="A21" s="74" t="s">
        <v>15</v>
      </c>
      <c r="B21" s="29">
        <v>3026.4</v>
      </c>
      <c r="C21" s="59">
        <v>0.19074539748496103</v>
      </c>
      <c r="D21" s="29">
        <v>2730.4</v>
      </c>
      <c r="E21" s="176">
        <v>0.20001813818159014</v>
      </c>
      <c r="F21" s="29">
        <v>3732.8</v>
      </c>
      <c r="G21" s="59">
        <v>0.20316706142042668</v>
      </c>
    </row>
    <row r="22" spans="1:9" x14ac:dyDescent="0.2">
      <c r="A22" s="57" t="s">
        <v>16</v>
      </c>
      <c r="B22" s="110">
        <v>18050.7</v>
      </c>
      <c r="C22" s="111">
        <v>1.1376843597613613</v>
      </c>
      <c r="D22" s="110">
        <v>16694.900000000001</v>
      </c>
      <c r="E22" s="111">
        <v>1.2230013240286521</v>
      </c>
      <c r="F22" s="110">
        <v>23406.799999999999</v>
      </c>
      <c r="G22" s="111">
        <v>1.2739741677174345</v>
      </c>
    </row>
    <row r="23" spans="1:9" x14ac:dyDescent="0.2">
      <c r="A23" s="74" t="s">
        <v>17</v>
      </c>
      <c r="B23" s="29">
        <v>-1008.8</v>
      </c>
      <c r="C23" s="59">
        <v>-6.3581799161653685E-2</v>
      </c>
      <c r="D23" s="29">
        <v>-990.4</v>
      </c>
      <c r="E23" s="59">
        <v>-7.2552726360623682E-2</v>
      </c>
      <c r="F23" s="29">
        <v>-1217.7</v>
      </c>
      <c r="G23" s="59">
        <v>-6.6276395920395831E-2</v>
      </c>
    </row>
    <row r="24" spans="1:9" x14ac:dyDescent="0.2">
      <c r="A24" s="74" t="s">
        <v>69</v>
      </c>
      <c r="B24" s="95">
        <v>55.7</v>
      </c>
      <c r="C24" s="92">
        <v>3.5106128204838521E-3</v>
      </c>
      <c r="D24" s="93">
        <v>418.9</v>
      </c>
      <c r="E24" s="94">
        <v>3.0686931615978654E-2</v>
      </c>
      <c r="F24" s="95">
        <v>620.1</v>
      </c>
      <c r="G24" s="234">
        <v>3.3750507604695293E-2</v>
      </c>
    </row>
    <row r="25" spans="1:9" x14ac:dyDescent="0.2">
      <c r="A25" s="57" t="s">
        <v>18</v>
      </c>
      <c r="B25" s="23">
        <v>19115.2</v>
      </c>
      <c r="C25" s="58">
        <v>1.2047767717434987</v>
      </c>
      <c r="D25" s="23">
        <v>18104.2</v>
      </c>
      <c r="E25" s="58">
        <v>1.3262409820052543</v>
      </c>
      <c r="F25" s="23">
        <v>25244.6</v>
      </c>
      <c r="G25" s="58">
        <v>1.3740010712425257</v>
      </c>
    </row>
    <row r="26" spans="1:9" x14ac:dyDescent="0.2">
      <c r="A26" s="179" t="s">
        <v>90</v>
      </c>
      <c r="B26" s="167">
        <v>4779.6000000000004</v>
      </c>
      <c r="C26" s="168">
        <v>0.30124461466399682</v>
      </c>
      <c r="D26" s="167">
        <v>4649.8</v>
      </c>
      <c r="E26" s="168">
        <v>0.34062567349720108</v>
      </c>
      <c r="F26" s="167">
        <v>6488.1</v>
      </c>
      <c r="G26" s="168">
        <v>0.35313121817452592</v>
      </c>
    </row>
    <row r="27" spans="1:9" x14ac:dyDescent="0.2">
      <c r="A27" s="76" t="s">
        <v>91</v>
      </c>
      <c r="B27" s="110">
        <v>14335.6</v>
      </c>
      <c r="C27" s="111">
        <v>0.90353215707950185</v>
      </c>
      <c r="D27" s="110">
        <v>13454.4</v>
      </c>
      <c r="E27" s="111">
        <v>0.98561530850805323</v>
      </c>
      <c r="F27" s="110">
        <v>18756.5</v>
      </c>
      <c r="G27" s="111">
        <v>1.0208698530679998</v>
      </c>
    </row>
    <row r="28" spans="1:9" ht="14.25" customHeight="1" x14ac:dyDescent="0.2">
      <c r="A28" s="75"/>
      <c r="B28" s="52"/>
      <c r="C28" s="52"/>
      <c r="D28" s="52"/>
      <c r="E28" s="52"/>
      <c r="F28" s="52"/>
      <c r="G28" s="52"/>
    </row>
    <row r="29" spans="1:9" x14ac:dyDescent="0.2">
      <c r="A29" s="60" t="s">
        <v>19</v>
      </c>
      <c r="B29" s="82">
        <v>38990</v>
      </c>
      <c r="C29" s="198" t="s">
        <v>20</v>
      </c>
      <c r="D29" s="82">
        <v>38625</v>
      </c>
      <c r="F29" s="82">
        <v>38717</v>
      </c>
    </row>
    <row r="30" spans="1:9" x14ac:dyDescent="0.2">
      <c r="A30" s="61"/>
      <c r="B30" s="62" t="s">
        <v>2</v>
      </c>
      <c r="C30" s="61"/>
      <c r="D30" s="62" t="s">
        <v>21</v>
      </c>
      <c r="F30" s="62" t="s">
        <v>2</v>
      </c>
    </row>
    <row r="31" spans="1:9" x14ac:dyDescent="0.2">
      <c r="A31" s="74" t="s">
        <v>70</v>
      </c>
      <c r="B31" s="41">
        <v>2284430</v>
      </c>
      <c r="C31" s="196">
        <f t="shared" ref="C31:C36" si="0">(B31/D31-1)*100</f>
        <v>17.337936936053101</v>
      </c>
      <c r="D31" s="41">
        <v>1946881</v>
      </c>
      <c r="F31" s="41">
        <v>1947846</v>
      </c>
      <c r="I31" s="98"/>
    </row>
    <row r="32" spans="1:9" x14ac:dyDescent="0.2">
      <c r="A32" s="74" t="s">
        <v>22</v>
      </c>
      <c r="B32" s="41">
        <v>1768037</v>
      </c>
      <c r="C32" s="196">
        <f t="shared" si="0"/>
        <v>15.5193918893755</v>
      </c>
      <c r="D32" s="41">
        <v>1530511</v>
      </c>
      <c r="F32" s="41">
        <v>1554100</v>
      </c>
      <c r="I32" s="98"/>
    </row>
    <row r="33" spans="1:9" x14ac:dyDescent="0.2">
      <c r="A33" s="74" t="s">
        <v>111</v>
      </c>
      <c r="B33" s="41">
        <v>9363</v>
      </c>
      <c r="C33" s="196">
        <f t="shared" si="0"/>
        <v>-38.687708728963401</v>
      </c>
      <c r="D33" s="41">
        <v>15271</v>
      </c>
      <c r="F33" s="41">
        <v>13835</v>
      </c>
      <c r="I33" s="98"/>
    </row>
    <row r="34" spans="1:9" x14ac:dyDescent="0.2">
      <c r="A34" s="74" t="s">
        <v>112</v>
      </c>
      <c r="B34" s="41">
        <v>4016</v>
      </c>
      <c r="C34" s="196">
        <f t="shared" si="0"/>
        <v>-46.36752136752137</v>
      </c>
      <c r="D34" s="41">
        <v>7488</v>
      </c>
      <c r="F34" s="41">
        <v>7606</v>
      </c>
      <c r="I34" s="98"/>
    </row>
    <row r="35" spans="1:9" x14ac:dyDescent="0.2">
      <c r="A35" s="74" t="s">
        <v>23</v>
      </c>
      <c r="B35" s="41">
        <v>1098487</v>
      </c>
      <c r="C35" s="196">
        <f t="shared" si="0"/>
        <v>11.371369361916116</v>
      </c>
      <c r="D35" s="41">
        <v>986328</v>
      </c>
      <c r="F35" s="41">
        <v>993933</v>
      </c>
      <c r="I35" s="98"/>
    </row>
    <row r="36" spans="1:9" x14ac:dyDescent="0.2">
      <c r="A36" s="112" t="s">
        <v>24</v>
      </c>
      <c r="B36" s="113">
        <v>551819</v>
      </c>
      <c r="C36" s="197">
        <f t="shared" si="0"/>
        <v>24.160795969750627</v>
      </c>
      <c r="D36" s="113">
        <v>444439</v>
      </c>
      <c r="F36" s="113">
        <v>456780</v>
      </c>
      <c r="I36" s="99"/>
    </row>
    <row r="37" spans="1:9" x14ac:dyDescent="0.2">
      <c r="A37" s="112" t="s">
        <v>106</v>
      </c>
      <c r="B37" s="216">
        <v>8.5000000000000006E-2</v>
      </c>
      <c r="C37" s="217"/>
      <c r="D37" s="216">
        <v>8.6999999999999994E-2</v>
      </c>
      <c r="E37" s="114"/>
      <c r="F37" s="216">
        <v>9.6000000000000002E-2</v>
      </c>
    </row>
    <row r="38" spans="1:9" x14ac:dyDescent="0.2">
      <c r="A38" s="66"/>
      <c r="B38" s="114"/>
      <c r="C38" s="114"/>
      <c r="D38" s="114"/>
      <c r="E38" s="114"/>
      <c r="F38" s="35"/>
      <c r="G38" s="36"/>
    </row>
    <row r="39" spans="1:9" x14ac:dyDescent="0.2">
      <c r="H39" s="180"/>
    </row>
    <row r="40" spans="1:9" x14ac:dyDescent="0.2">
      <c r="H40" s="180"/>
    </row>
    <row r="41" spans="1:9" x14ac:dyDescent="0.2">
      <c r="H41" s="180"/>
    </row>
    <row r="42" spans="1:9" x14ac:dyDescent="0.2">
      <c r="H42" s="180"/>
    </row>
    <row r="43" spans="1:9" x14ac:dyDescent="0.2">
      <c r="H43" s="180"/>
    </row>
    <row r="44" spans="1:9" x14ac:dyDescent="0.2">
      <c r="H44" s="180"/>
    </row>
    <row r="45" spans="1:9" x14ac:dyDescent="0.2">
      <c r="H45" s="180"/>
    </row>
    <row r="46" spans="1:9" x14ac:dyDescent="0.2">
      <c r="H46" s="180"/>
    </row>
    <row r="48" spans="1:9" x14ac:dyDescent="0.2">
      <c r="F48" s="32"/>
      <c r="G48" s="32"/>
    </row>
    <row r="49" spans="1:7" ht="15.75" x14ac:dyDescent="0.25">
      <c r="A49" s="15" t="s">
        <v>28</v>
      </c>
    </row>
    <row r="50" spans="1:7" x14ac:dyDescent="0.2">
      <c r="A50" s="32" t="s">
        <v>114</v>
      </c>
      <c r="B50" s="10"/>
      <c r="C50" s="10"/>
      <c r="D50" s="10"/>
      <c r="E50" s="10"/>
    </row>
    <row r="51" spans="1:7" x14ac:dyDescent="0.2">
      <c r="A51" s="17" t="s">
        <v>1</v>
      </c>
      <c r="B51" s="267" t="s">
        <v>118</v>
      </c>
      <c r="C51" s="268"/>
      <c r="D51" s="267" t="s">
        <v>119</v>
      </c>
      <c r="E51" s="268"/>
      <c r="F51" s="269">
        <v>2005</v>
      </c>
      <c r="G51" s="270"/>
    </row>
    <row r="52" spans="1:7" x14ac:dyDescent="0.2">
      <c r="A52" s="68"/>
      <c r="B52" s="77" t="s">
        <v>2</v>
      </c>
      <c r="C52" s="77" t="s">
        <v>3</v>
      </c>
      <c r="D52" s="77" t="s">
        <v>2</v>
      </c>
      <c r="E52" s="78" t="s">
        <v>4</v>
      </c>
      <c r="F52" s="77" t="s">
        <v>2</v>
      </c>
      <c r="G52" s="77" t="s">
        <v>3</v>
      </c>
    </row>
    <row r="53" spans="1:7" x14ac:dyDescent="0.2">
      <c r="A53" s="18" t="s">
        <v>5</v>
      </c>
      <c r="B53" s="19">
        <v>3767</v>
      </c>
      <c r="C53" s="20">
        <v>6.45</v>
      </c>
      <c r="D53" s="19">
        <v>2922.6</v>
      </c>
      <c r="E53" s="20">
        <v>5.87</v>
      </c>
      <c r="F53" s="19">
        <v>5067.6000000000004</v>
      </c>
      <c r="G53" s="20">
        <v>5.74</v>
      </c>
    </row>
    <row r="54" spans="1:7" x14ac:dyDescent="0.2">
      <c r="A54" s="21" t="s">
        <v>6</v>
      </c>
      <c r="B54" s="19">
        <v>1570.8</v>
      </c>
      <c r="C54" s="39">
        <v>2.69</v>
      </c>
      <c r="D54" s="19">
        <v>1007.9</v>
      </c>
      <c r="E54" s="20">
        <v>2.0299999999999998</v>
      </c>
      <c r="F54" s="19">
        <v>1816.9</v>
      </c>
      <c r="G54" s="39">
        <v>2.06</v>
      </c>
    </row>
    <row r="55" spans="1:7" x14ac:dyDescent="0.2">
      <c r="A55" s="22" t="s">
        <v>7</v>
      </c>
      <c r="B55" s="23">
        <f t="shared" ref="B55:G55" si="1">B53-B54</f>
        <v>2196.1999999999998</v>
      </c>
      <c r="C55" s="24">
        <f t="shared" si="1"/>
        <v>3.7600000000000002</v>
      </c>
      <c r="D55" s="23">
        <f t="shared" si="1"/>
        <v>1914.6999999999998</v>
      </c>
      <c r="E55" s="24">
        <f t="shared" si="1"/>
        <v>3.8400000000000003</v>
      </c>
      <c r="F55" s="23">
        <f t="shared" si="1"/>
        <v>3250.7000000000003</v>
      </c>
      <c r="G55" s="24">
        <f t="shared" si="1"/>
        <v>3.68</v>
      </c>
    </row>
    <row r="56" spans="1:7" x14ac:dyDescent="0.2">
      <c r="A56" s="21" t="s">
        <v>108</v>
      </c>
      <c r="B56" s="19">
        <v>5.2</v>
      </c>
      <c r="C56" s="20">
        <v>0.01</v>
      </c>
      <c r="D56" s="19">
        <v>0</v>
      </c>
      <c r="E56" s="20">
        <v>0</v>
      </c>
      <c r="F56" s="19">
        <v>0</v>
      </c>
      <c r="G56" s="20">
        <v>0</v>
      </c>
    </row>
    <row r="57" spans="1:7" x14ac:dyDescent="0.2">
      <c r="A57" s="21" t="s">
        <v>8</v>
      </c>
      <c r="B57" s="19">
        <v>742.6</v>
      </c>
      <c r="C57" s="20">
        <v>1.27</v>
      </c>
      <c r="D57" s="19">
        <v>708.4</v>
      </c>
      <c r="E57" s="20">
        <v>1.42</v>
      </c>
      <c r="F57" s="19">
        <v>977.9</v>
      </c>
      <c r="G57" s="20">
        <v>1.1100000000000001</v>
      </c>
    </row>
    <row r="58" spans="1:7" x14ac:dyDescent="0.2">
      <c r="A58" s="21" t="s">
        <v>9</v>
      </c>
      <c r="B58" s="19">
        <v>374.3</v>
      </c>
      <c r="C58" s="20">
        <v>0.64</v>
      </c>
      <c r="D58" s="19">
        <v>354.2</v>
      </c>
      <c r="E58" s="20">
        <v>0.71</v>
      </c>
      <c r="F58" s="19">
        <v>595</v>
      </c>
      <c r="G58" s="20">
        <v>0.67</v>
      </c>
    </row>
    <row r="59" spans="1:7" x14ac:dyDescent="0.2">
      <c r="A59" s="21" t="s">
        <v>92</v>
      </c>
      <c r="B59" s="19">
        <v>45.6</v>
      </c>
      <c r="C59" s="20">
        <v>0.08</v>
      </c>
      <c r="D59" s="19">
        <v>9.1999999999999993</v>
      </c>
      <c r="E59" s="20">
        <v>0.02</v>
      </c>
      <c r="F59" s="19">
        <v>23.1</v>
      </c>
      <c r="G59" s="20">
        <v>0.03</v>
      </c>
    </row>
    <row r="60" spans="1:7" x14ac:dyDescent="0.2">
      <c r="A60" s="28" t="s">
        <v>11</v>
      </c>
      <c r="B60" s="19">
        <v>239.4</v>
      </c>
      <c r="C60" s="20">
        <v>0.41</v>
      </c>
      <c r="D60" s="19">
        <v>190.1</v>
      </c>
      <c r="E60" s="20">
        <v>0.38</v>
      </c>
      <c r="F60" s="19">
        <v>423</v>
      </c>
      <c r="G60" s="20">
        <v>0.48</v>
      </c>
    </row>
    <row r="61" spans="1:7" x14ac:dyDescent="0.2">
      <c r="A61" s="21" t="s">
        <v>26</v>
      </c>
      <c r="B61" s="19">
        <v>1259.7</v>
      </c>
      <c r="C61" s="20">
        <v>2.16</v>
      </c>
      <c r="D61" s="19">
        <v>1064.9000000000001</v>
      </c>
      <c r="E61" s="20">
        <v>2.14</v>
      </c>
      <c r="F61" s="19">
        <v>1726</v>
      </c>
      <c r="G61" s="20">
        <v>1.96</v>
      </c>
    </row>
    <row r="62" spans="1:7" x14ac:dyDescent="0.2">
      <c r="A62" s="25" t="s">
        <v>27</v>
      </c>
      <c r="B62" s="26">
        <v>697.4</v>
      </c>
      <c r="C62" s="27">
        <v>1.19</v>
      </c>
      <c r="D62" s="26">
        <v>570.4</v>
      </c>
      <c r="E62" s="27">
        <v>1.1499999999999999</v>
      </c>
      <c r="F62" s="26">
        <v>956</v>
      </c>
      <c r="G62" s="27">
        <v>1.08</v>
      </c>
    </row>
    <row r="63" spans="1:7" x14ac:dyDescent="0.2">
      <c r="A63" s="28" t="s">
        <v>68</v>
      </c>
      <c r="B63" s="29">
        <v>96</v>
      </c>
      <c r="C63" s="59">
        <v>0.16</v>
      </c>
      <c r="D63" s="29">
        <v>47</v>
      </c>
      <c r="E63" s="59">
        <v>0.09</v>
      </c>
      <c r="F63" s="29">
        <v>96.3</v>
      </c>
      <c r="G63" s="59">
        <v>0.11</v>
      </c>
    </row>
    <row r="64" spans="1:7" x14ac:dyDescent="0.2">
      <c r="A64" s="28" t="s">
        <v>15</v>
      </c>
      <c r="B64" s="19">
        <v>202.5</v>
      </c>
      <c r="C64" s="20">
        <v>0.35</v>
      </c>
      <c r="D64" s="19">
        <v>191.2</v>
      </c>
      <c r="E64" s="20">
        <v>0.38</v>
      </c>
      <c r="F64" s="19">
        <v>349</v>
      </c>
      <c r="G64" s="20">
        <v>0.4</v>
      </c>
    </row>
    <row r="65" spans="1:7" x14ac:dyDescent="0.2">
      <c r="A65" s="22" t="s">
        <v>16</v>
      </c>
      <c r="B65" s="23">
        <f t="shared" ref="B65:G65" si="2">(B55+B56+B57-B58+B59+B60-B61-B63-B64)</f>
        <v>1296.4999999999993</v>
      </c>
      <c r="C65" s="24">
        <f t="shared" si="2"/>
        <v>2.2200000000000002</v>
      </c>
      <c r="D65" s="23">
        <f t="shared" si="2"/>
        <v>1165.0999999999997</v>
      </c>
      <c r="E65" s="24">
        <f t="shared" si="2"/>
        <v>2.3399999999999994</v>
      </c>
      <c r="F65" s="23">
        <f t="shared" si="2"/>
        <v>1908.4</v>
      </c>
      <c r="G65" s="24">
        <f t="shared" si="2"/>
        <v>2.160000000000001</v>
      </c>
    </row>
    <row r="66" spans="1:7" x14ac:dyDescent="0.2">
      <c r="A66" s="2" t="s">
        <v>17</v>
      </c>
      <c r="B66" s="19">
        <v>195</v>
      </c>
      <c r="C66" s="20">
        <v>0.33</v>
      </c>
      <c r="D66" s="19">
        <v>214.2</v>
      </c>
      <c r="E66" s="20">
        <v>0.43</v>
      </c>
      <c r="F66" s="19">
        <v>313.39999999999998</v>
      </c>
      <c r="G66" s="20">
        <v>0.36</v>
      </c>
    </row>
    <row r="67" spans="1:7" x14ac:dyDescent="0.2">
      <c r="A67" s="22" t="s">
        <v>18</v>
      </c>
      <c r="B67" s="23">
        <f t="shared" ref="B67:G67" si="3">(B65-B66)</f>
        <v>1101.4999999999993</v>
      </c>
      <c r="C67" s="24">
        <f t="shared" si="3"/>
        <v>1.8900000000000001</v>
      </c>
      <c r="D67" s="23">
        <f t="shared" si="3"/>
        <v>950.89999999999964</v>
      </c>
      <c r="E67" s="24">
        <f t="shared" si="3"/>
        <v>1.9099999999999995</v>
      </c>
      <c r="F67" s="23">
        <f t="shared" si="3"/>
        <v>1595</v>
      </c>
      <c r="G67" s="24">
        <f t="shared" si="3"/>
        <v>1.8000000000000012</v>
      </c>
    </row>
    <row r="68" spans="1:7" x14ac:dyDescent="0.2">
      <c r="A68" s="6"/>
    </row>
    <row r="69" spans="1:7" x14ac:dyDescent="0.2">
      <c r="A69" s="69" t="s">
        <v>19</v>
      </c>
      <c r="B69" s="90">
        <v>38990</v>
      </c>
      <c r="C69" s="89"/>
      <c r="D69" s="91">
        <v>38625</v>
      </c>
      <c r="E69" s="37"/>
      <c r="F69" s="91">
        <v>38717</v>
      </c>
    </row>
    <row r="70" spans="1:7" x14ac:dyDescent="0.2">
      <c r="A70" s="85"/>
      <c r="B70" s="86" t="s">
        <v>2</v>
      </c>
      <c r="C70" s="87" t="s">
        <v>67</v>
      </c>
      <c r="D70" s="88" t="s">
        <v>2</v>
      </c>
      <c r="E70" s="79"/>
      <c r="F70" s="87" t="s">
        <v>2</v>
      </c>
    </row>
    <row r="71" spans="1:7" x14ac:dyDescent="0.2">
      <c r="A71" s="21" t="s">
        <v>70</v>
      </c>
      <c r="B71" s="19">
        <v>85472.3</v>
      </c>
      <c r="C71" s="38">
        <f>((B71-D71)/D71)*100</f>
        <v>22.997300377601778</v>
      </c>
      <c r="D71" s="19">
        <v>69491.199999999997</v>
      </c>
      <c r="F71" s="19">
        <v>95740.9</v>
      </c>
    </row>
    <row r="72" spans="1:7" x14ac:dyDescent="0.2">
      <c r="A72" s="21" t="s">
        <v>22</v>
      </c>
      <c r="B72" s="19">
        <v>83495.600000000006</v>
      </c>
      <c r="C72" s="169">
        <f>((B72-D72)/D72)*100</f>
        <v>22.748295399416072</v>
      </c>
      <c r="D72" s="19">
        <v>68021.8</v>
      </c>
      <c r="F72" s="19">
        <v>91526.9</v>
      </c>
    </row>
    <row r="73" spans="1:7" x14ac:dyDescent="0.2">
      <c r="A73" s="21" t="s">
        <v>109</v>
      </c>
      <c r="B73" s="19">
        <v>66292.600000000006</v>
      </c>
      <c r="C73" s="169">
        <f>((B73-D73)/D73)*100</f>
        <v>27.411282634767375</v>
      </c>
      <c r="D73" s="19">
        <v>52030.400000000001</v>
      </c>
      <c r="F73" s="19">
        <v>1077.5999999999999</v>
      </c>
    </row>
    <row r="74" spans="1:7" x14ac:dyDescent="0.2">
      <c r="A74" s="21" t="s">
        <v>29</v>
      </c>
      <c r="B74" s="19">
        <v>1863.3</v>
      </c>
      <c r="C74" s="169">
        <f>((B74-D74)/D74)*100</f>
        <v>-5.5983382308237921</v>
      </c>
      <c r="D74" s="19">
        <v>1973.8</v>
      </c>
      <c r="F74" s="19">
        <v>267.2</v>
      </c>
    </row>
    <row r="75" spans="1:7" x14ac:dyDescent="0.2">
      <c r="A75" s="30" t="s">
        <v>115</v>
      </c>
      <c r="B75" s="31">
        <v>917.9</v>
      </c>
      <c r="C75" s="34">
        <f>((B75-D75)/D75)*100</f>
        <v>-2.0070460125974234</v>
      </c>
      <c r="D75" s="31">
        <v>936.7</v>
      </c>
      <c r="F75" s="31">
        <v>1077.5999999999999</v>
      </c>
    </row>
    <row r="76" spans="1:7" x14ac:dyDescent="0.2">
      <c r="A76" s="215" t="s">
        <v>106</v>
      </c>
      <c r="B76" s="224">
        <v>9.4E-2</v>
      </c>
      <c r="C76" s="229"/>
      <c r="D76" s="230">
        <v>0.09</v>
      </c>
      <c r="E76" s="218"/>
      <c r="F76" s="243">
        <v>9.6000000000000002E-2</v>
      </c>
    </row>
    <row r="77" spans="1:7" x14ac:dyDescent="0.2">
      <c r="A77" s="75"/>
    </row>
    <row r="78" spans="1:7" x14ac:dyDescent="0.2">
      <c r="A78" s="75"/>
    </row>
    <row r="81" spans="1:7" ht="15.75" x14ac:dyDescent="0.25">
      <c r="A81" s="15" t="s">
        <v>25</v>
      </c>
      <c r="D81" s="10"/>
      <c r="E81" s="10"/>
    </row>
    <row r="82" spans="1:7" x14ac:dyDescent="0.2">
      <c r="A82" s="32" t="s">
        <v>120</v>
      </c>
      <c r="B82" s="10"/>
      <c r="C82" s="10"/>
      <c r="D82" s="10"/>
      <c r="E82" s="10"/>
    </row>
    <row r="83" spans="1:7" x14ac:dyDescent="0.2">
      <c r="A83" s="17" t="s">
        <v>1</v>
      </c>
      <c r="B83" s="267" t="s">
        <v>118</v>
      </c>
      <c r="C83" s="268"/>
      <c r="D83" s="267" t="s">
        <v>119</v>
      </c>
      <c r="E83" s="268"/>
      <c r="F83" s="269">
        <v>2005</v>
      </c>
      <c r="G83" s="270"/>
    </row>
    <row r="84" spans="1:7" x14ac:dyDescent="0.2">
      <c r="A84" s="68"/>
      <c r="B84" s="77" t="s">
        <v>2</v>
      </c>
      <c r="C84" s="77" t="s">
        <v>3</v>
      </c>
      <c r="D84" s="77" t="s">
        <v>2</v>
      </c>
      <c r="E84" s="78" t="s">
        <v>4</v>
      </c>
      <c r="F84" s="77" t="s">
        <v>2</v>
      </c>
      <c r="G84" s="77" t="s">
        <v>3</v>
      </c>
    </row>
    <row r="85" spans="1:7" x14ac:dyDescent="0.2">
      <c r="A85" s="18" t="s">
        <v>5</v>
      </c>
      <c r="B85" s="19">
        <v>10952.1</v>
      </c>
      <c r="C85" s="20">
        <v>3.53</v>
      </c>
      <c r="D85" s="19">
        <v>7956</v>
      </c>
      <c r="E85" s="20">
        <v>3.06</v>
      </c>
      <c r="F85" s="19">
        <v>11094.5</v>
      </c>
      <c r="G85" s="20">
        <v>3.1</v>
      </c>
    </row>
    <row r="86" spans="1:7" x14ac:dyDescent="0.2">
      <c r="A86" s="21" t="s">
        <v>6</v>
      </c>
      <c r="B86" s="19">
        <v>9589.7000000000007</v>
      </c>
      <c r="C86" s="39">
        <v>3.09</v>
      </c>
      <c r="D86" s="19">
        <v>6872.5</v>
      </c>
      <c r="E86" s="20">
        <v>2.64</v>
      </c>
      <c r="F86" s="19">
        <v>9580.1</v>
      </c>
      <c r="G86" s="20">
        <v>2.68</v>
      </c>
    </row>
    <row r="87" spans="1:7" x14ac:dyDescent="0.2">
      <c r="A87" s="22" t="s">
        <v>7</v>
      </c>
      <c r="B87" s="23">
        <f t="shared" ref="B87:G87" si="4">B85-B86</f>
        <v>1362.3999999999996</v>
      </c>
      <c r="C87" s="24">
        <f t="shared" si="4"/>
        <v>0.43999999999999995</v>
      </c>
      <c r="D87" s="23">
        <f t="shared" si="4"/>
        <v>1083.5</v>
      </c>
      <c r="E87" s="24">
        <f t="shared" si="4"/>
        <v>0.41999999999999993</v>
      </c>
      <c r="F87" s="23">
        <f t="shared" si="4"/>
        <v>1514.3999999999996</v>
      </c>
      <c r="G87" s="24">
        <f t="shared" si="4"/>
        <v>0.41999999999999993</v>
      </c>
    </row>
    <row r="88" spans="1:7" x14ac:dyDescent="0.2">
      <c r="A88" s="21" t="s">
        <v>108</v>
      </c>
      <c r="B88" s="19">
        <v>46.6</v>
      </c>
      <c r="C88" s="20">
        <v>0.02</v>
      </c>
      <c r="D88" s="19">
        <v>30</v>
      </c>
      <c r="E88" s="20">
        <v>0.01</v>
      </c>
      <c r="F88" s="19">
        <v>41.8</v>
      </c>
      <c r="G88" s="20">
        <v>0.01</v>
      </c>
    </row>
    <row r="89" spans="1:7" x14ac:dyDescent="0.2">
      <c r="A89" s="21" t="s">
        <v>8</v>
      </c>
      <c r="B89" s="19">
        <v>6.7</v>
      </c>
      <c r="C89" s="20">
        <v>0</v>
      </c>
      <c r="D89" s="19">
        <v>7.2</v>
      </c>
      <c r="E89" s="20">
        <v>0</v>
      </c>
      <c r="F89" s="19">
        <v>11.5</v>
      </c>
      <c r="G89" s="20">
        <v>0</v>
      </c>
    </row>
    <row r="90" spans="1:7" x14ac:dyDescent="0.2">
      <c r="A90" s="21" t="s">
        <v>9</v>
      </c>
      <c r="B90" s="19">
        <v>39.299999999999997</v>
      </c>
      <c r="C90" s="20">
        <v>0.01</v>
      </c>
      <c r="D90" s="19">
        <v>24.4</v>
      </c>
      <c r="E90" s="20">
        <v>0.01</v>
      </c>
      <c r="F90" s="19">
        <v>35</v>
      </c>
      <c r="G90" s="20">
        <v>0.01</v>
      </c>
    </row>
    <row r="91" spans="1:7" x14ac:dyDescent="0.2">
      <c r="A91" s="21" t="s">
        <v>92</v>
      </c>
      <c r="B91" s="19">
        <v>18.600000000000001</v>
      </c>
      <c r="C91" s="20">
        <v>0.01</v>
      </c>
      <c r="D91" s="19">
        <v>24.5</v>
      </c>
      <c r="E91" s="20">
        <v>0.01</v>
      </c>
      <c r="F91" s="19">
        <v>22.4</v>
      </c>
      <c r="G91" s="20">
        <v>0.01</v>
      </c>
    </row>
    <row r="92" spans="1:7" x14ac:dyDescent="0.2">
      <c r="A92" s="28" t="s">
        <v>11</v>
      </c>
      <c r="B92" s="19">
        <v>25.8</v>
      </c>
      <c r="C92" s="20">
        <v>0.01</v>
      </c>
      <c r="D92" s="19">
        <v>20.5</v>
      </c>
      <c r="E92" s="20">
        <v>0.01</v>
      </c>
      <c r="F92" s="19">
        <v>20.9</v>
      </c>
      <c r="G92" s="20">
        <v>0.01</v>
      </c>
    </row>
    <row r="93" spans="1:7" x14ac:dyDescent="0.2">
      <c r="A93" s="21" t="s">
        <v>26</v>
      </c>
      <c r="B93" s="19">
        <v>354.4</v>
      </c>
      <c r="C93" s="20">
        <v>0.12</v>
      </c>
      <c r="D93" s="19">
        <v>303</v>
      </c>
      <c r="E93" s="20">
        <v>0.12</v>
      </c>
      <c r="F93" s="19">
        <v>444.7</v>
      </c>
      <c r="G93" s="20">
        <v>0.12</v>
      </c>
    </row>
    <row r="94" spans="1:7" x14ac:dyDescent="0.2">
      <c r="A94" s="25" t="s">
        <v>27</v>
      </c>
      <c r="B94" s="26">
        <v>196.4</v>
      </c>
      <c r="C94" s="27">
        <v>0.06</v>
      </c>
      <c r="D94" s="26">
        <v>182.8</v>
      </c>
      <c r="E94" s="27">
        <v>7.0000000000000007E-2</v>
      </c>
      <c r="F94" s="26">
        <v>274</v>
      </c>
      <c r="G94" s="27">
        <v>0.08</v>
      </c>
    </row>
    <row r="95" spans="1:7" x14ac:dyDescent="0.2">
      <c r="A95" s="28" t="s">
        <v>68</v>
      </c>
      <c r="B95" s="29">
        <v>26.5</v>
      </c>
      <c r="C95" s="59">
        <v>0.01</v>
      </c>
      <c r="D95" s="29">
        <v>20.5</v>
      </c>
      <c r="E95" s="59">
        <v>0.01</v>
      </c>
      <c r="F95" s="29">
        <v>29.6</v>
      </c>
      <c r="G95" s="59">
        <v>0.01</v>
      </c>
    </row>
    <row r="96" spans="1:7" x14ac:dyDescent="0.2">
      <c r="A96" s="28" t="s">
        <v>15</v>
      </c>
      <c r="B96" s="19">
        <v>47.1</v>
      </c>
      <c r="C96" s="20">
        <v>0.02</v>
      </c>
      <c r="D96" s="19">
        <v>58.6</v>
      </c>
      <c r="E96" s="20">
        <v>0.02</v>
      </c>
      <c r="F96" s="19">
        <v>73.400000000000006</v>
      </c>
      <c r="G96" s="20">
        <v>0.02</v>
      </c>
    </row>
    <row r="97" spans="1:7" x14ac:dyDescent="0.2">
      <c r="A97" s="22" t="s">
        <v>16</v>
      </c>
      <c r="B97" s="23">
        <f t="shared" ref="B97:G97" si="5">(B87+B88+B89-B90+B91+B92-B93-B95-B96)</f>
        <v>992.79999999999961</v>
      </c>
      <c r="C97" s="24">
        <f t="shared" si="5"/>
        <v>0.31999999999999995</v>
      </c>
      <c r="D97" s="23">
        <f t="shared" si="5"/>
        <v>759.19999999999993</v>
      </c>
      <c r="E97" s="24">
        <f t="shared" si="5"/>
        <v>0.28999999999999992</v>
      </c>
      <c r="F97" s="23">
        <f t="shared" si="5"/>
        <v>1028.2999999999997</v>
      </c>
      <c r="G97" s="24">
        <f t="shared" si="5"/>
        <v>0.28999999999999992</v>
      </c>
    </row>
    <row r="98" spans="1:7" x14ac:dyDescent="0.2">
      <c r="A98" s="21" t="s">
        <v>17</v>
      </c>
      <c r="B98" s="19">
        <v>-21.9</v>
      </c>
      <c r="C98" s="20">
        <v>-0.01</v>
      </c>
      <c r="D98" s="19">
        <v>-33.200000000000003</v>
      </c>
      <c r="E98" s="20">
        <v>-0.01</v>
      </c>
      <c r="F98" s="19">
        <v>-46</v>
      </c>
      <c r="G98" s="39">
        <v>-0.01</v>
      </c>
    </row>
    <row r="99" spans="1:7" x14ac:dyDescent="0.2">
      <c r="A99" s="22" t="s">
        <v>18</v>
      </c>
      <c r="B99" s="23">
        <f t="shared" ref="B99:G99" si="6">(B97-B98)</f>
        <v>1014.6999999999996</v>
      </c>
      <c r="C99" s="24">
        <f t="shared" si="6"/>
        <v>0.32999999999999996</v>
      </c>
      <c r="D99" s="23">
        <f t="shared" si="6"/>
        <v>792.4</v>
      </c>
      <c r="E99" s="24">
        <f t="shared" si="6"/>
        <v>0.29999999999999993</v>
      </c>
      <c r="F99" s="23">
        <f t="shared" si="6"/>
        <v>1074.2999999999997</v>
      </c>
      <c r="G99" s="24">
        <f t="shared" si="6"/>
        <v>0.29999999999999993</v>
      </c>
    </row>
    <row r="100" spans="1:7" x14ac:dyDescent="0.2">
      <c r="A100" s="6"/>
      <c r="B100" s="37"/>
      <c r="C100" s="37"/>
      <c r="D100" s="37"/>
      <c r="E100" s="37"/>
      <c r="G100" s="233"/>
    </row>
    <row r="101" spans="1:7" x14ac:dyDescent="0.2">
      <c r="A101" s="69" t="s">
        <v>19</v>
      </c>
      <c r="B101" s="90">
        <v>38990</v>
      </c>
      <c r="C101" s="89"/>
      <c r="D101" s="91">
        <v>38625</v>
      </c>
      <c r="E101" s="37"/>
      <c r="F101" s="91">
        <v>38717</v>
      </c>
    </row>
    <row r="102" spans="1:7" x14ac:dyDescent="0.2">
      <c r="A102" s="85"/>
      <c r="B102" s="86" t="s">
        <v>2</v>
      </c>
      <c r="C102" s="87" t="s">
        <v>67</v>
      </c>
      <c r="D102" s="88" t="s">
        <v>2</v>
      </c>
      <c r="E102" s="79"/>
      <c r="F102" s="87" t="s">
        <v>2</v>
      </c>
    </row>
    <row r="103" spans="1:7" x14ac:dyDescent="0.2">
      <c r="A103" s="21" t="s">
        <v>70</v>
      </c>
      <c r="B103" s="19">
        <v>452897</v>
      </c>
      <c r="C103" s="38">
        <f>((B103-D103)/D103)*100</f>
        <v>24.023809223883482</v>
      </c>
      <c r="D103" s="19">
        <v>365169.4</v>
      </c>
      <c r="F103" s="19">
        <v>400111.2</v>
      </c>
    </row>
    <row r="104" spans="1:7" x14ac:dyDescent="0.2">
      <c r="A104" s="21" t="s">
        <v>22</v>
      </c>
      <c r="B104" s="19">
        <v>281436.59999999998</v>
      </c>
      <c r="C104" s="38">
        <f>((B104-D104)/D104)*100</f>
        <v>26.530270925695383</v>
      </c>
      <c r="D104" s="19">
        <v>222426.3</v>
      </c>
      <c r="F104" s="19">
        <v>249255</v>
      </c>
    </row>
    <row r="105" spans="1:7" x14ac:dyDescent="0.2">
      <c r="A105" s="21" t="s">
        <v>109</v>
      </c>
      <c r="B105" s="19">
        <v>118587</v>
      </c>
      <c r="C105" s="169">
        <f>((B105-D105)/D105)*100</f>
        <v>32.719355087815906</v>
      </c>
      <c r="D105" s="19">
        <v>89351.7</v>
      </c>
      <c r="F105" s="19">
        <v>98971</v>
      </c>
    </row>
    <row r="106" spans="1:7" x14ac:dyDescent="0.2">
      <c r="A106" s="21" t="s">
        <v>93</v>
      </c>
      <c r="B106" s="19">
        <v>309311.2</v>
      </c>
      <c r="C106" s="38">
        <f>((B106-D106)/D106)*100</f>
        <v>22.205514338972318</v>
      </c>
      <c r="D106" s="19">
        <v>253107.4</v>
      </c>
      <c r="F106" s="19">
        <v>245381.6</v>
      </c>
    </row>
    <row r="107" spans="1:7" x14ac:dyDescent="0.2">
      <c r="A107" s="30" t="s">
        <v>115</v>
      </c>
      <c r="B107" s="31">
        <v>116.8</v>
      </c>
      <c r="C107" s="34">
        <f>((B107-D107)/D107)*100</f>
        <v>-58.945518453427056</v>
      </c>
      <c r="D107" s="31">
        <v>284.5</v>
      </c>
      <c r="F107" s="31">
        <v>237.4</v>
      </c>
    </row>
    <row r="108" spans="1:7" x14ac:dyDescent="0.2">
      <c r="A108" s="215" t="s">
        <v>106</v>
      </c>
      <c r="B108" s="219">
        <v>9.2999999999999999E-2</v>
      </c>
      <c r="C108" s="229"/>
      <c r="D108" s="230">
        <v>9.7000000000000003E-2</v>
      </c>
      <c r="E108" s="218"/>
      <c r="F108" s="244">
        <v>9.1999999999999998E-2</v>
      </c>
    </row>
    <row r="109" spans="1:7" x14ac:dyDescent="0.2">
      <c r="A109" s="245"/>
      <c r="B109" s="246"/>
      <c r="C109" s="247"/>
      <c r="D109" s="248"/>
      <c r="E109" s="218"/>
      <c r="F109" s="249"/>
    </row>
    <row r="110" spans="1:7" x14ac:dyDescent="0.2">
      <c r="A110" s="245"/>
      <c r="B110" s="246"/>
      <c r="C110" s="247"/>
      <c r="D110" s="248"/>
      <c r="E110" s="218"/>
      <c r="F110" s="249"/>
    </row>
    <row r="111" spans="1:7" ht="15.75" x14ac:dyDescent="0.25">
      <c r="A111" s="15" t="s">
        <v>45</v>
      </c>
      <c r="B111" s="156"/>
      <c r="C111" s="10"/>
      <c r="D111" s="10"/>
      <c r="E111" s="10"/>
    </row>
    <row r="112" spans="1:7" x14ac:dyDescent="0.2">
      <c r="A112" s="16" t="s">
        <v>113</v>
      </c>
      <c r="B112" s="10"/>
      <c r="C112" s="10"/>
      <c r="D112" s="10"/>
      <c r="E112" s="10"/>
    </row>
    <row r="113" spans="1:7" x14ac:dyDescent="0.2">
      <c r="A113" s="16"/>
      <c r="B113" s="10"/>
      <c r="C113" s="10"/>
      <c r="D113" s="10"/>
      <c r="E113" s="10"/>
    </row>
    <row r="114" spans="1:7" x14ac:dyDescent="0.2">
      <c r="A114" s="17" t="s">
        <v>1</v>
      </c>
      <c r="B114" s="259" t="s">
        <v>121</v>
      </c>
      <c r="C114" s="260"/>
      <c r="D114" s="259" t="s">
        <v>122</v>
      </c>
      <c r="E114" s="260"/>
      <c r="F114" s="259">
        <v>2005</v>
      </c>
      <c r="G114" s="260"/>
    </row>
    <row r="115" spans="1:7" x14ac:dyDescent="0.2">
      <c r="A115" s="68"/>
      <c r="B115" s="77" t="s">
        <v>2</v>
      </c>
      <c r="C115" s="77" t="s">
        <v>3</v>
      </c>
      <c r="D115" s="77" t="s">
        <v>2</v>
      </c>
      <c r="E115" s="122" t="s">
        <v>4</v>
      </c>
      <c r="F115" s="77" t="s">
        <v>2</v>
      </c>
      <c r="G115" s="77" t="s">
        <v>3</v>
      </c>
    </row>
    <row r="116" spans="1:7" x14ac:dyDescent="0.2">
      <c r="A116" s="40" t="s">
        <v>46</v>
      </c>
      <c r="B116" s="199">
        <v>44201.95429242</v>
      </c>
      <c r="C116" s="200">
        <v>9.881997074386673</v>
      </c>
      <c r="D116" s="199">
        <v>47633.772836820004</v>
      </c>
      <c r="E116" s="201">
        <v>11.826129204081981</v>
      </c>
      <c r="F116" s="146">
        <v>61023.050208870001</v>
      </c>
      <c r="G116" s="115">
        <v>11.269634486358594</v>
      </c>
    </row>
    <row r="117" spans="1:7" x14ac:dyDescent="0.2">
      <c r="A117" s="100" t="s">
        <v>47</v>
      </c>
      <c r="B117" s="193">
        <v>8391.6890691400004</v>
      </c>
      <c r="C117" s="231">
        <v>1.876085529653263</v>
      </c>
      <c r="D117" s="193">
        <v>5708.7784912099996</v>
      </c>
      <c r="E117" s="232">
        <v>1.4173295125249361</v>
      </c>
      <c r="F117" s="193">
        <v>6150.2092729900005</v>
      </c>
      <c r="G117" s="80">
        <v>1.1358103255077192</v>
      </c>
    </row>
    <row r="118" spans="1:7" x14ac:dyDescent="0.2">
      <c r="A118" s="157" t="s">
        <v>48</v>
      </c>
      <c r="B118" s="202">
        <v>52351.351390040007</v>
      </c>
      <c r="C118" s="200">
        <v>11.703914669792772</v>
      </c>
      <c r="D118" s="202">
        <v>46058.867906560001</v>
      </c>
      <c r="E118" s="145">
        <v>11.435124501321932</v>
      </c>
      <c r="F118" s="146">
        <v>64083.795103110002</v>
      </c>
      <c r="G118" s="81">
        <v>11.8348877160154</v>
      </c>
    </row>
    <row r="119" spans="1:7" x14ac:dyDescent="0.2">
      <c r="A119" s="100" t="s">
        <v>49</v>
      </c>
      <c r="B119" s="193">
        <v>29190.47154038</v>
      </c>
      <c r="C119" s="231">
        <v>6.5259592925163794</v>
      </c>
      <c r="D119" s="193">
        <v>20126.987305309998</v>
      </c>
      <c r="E119" s="232">
        <v>4.9969661898695028</v>
      </c>
      <c r="F119" s="193">
        <v>27973.581535000001</v>
      </c>
      <c r="G119" s="80">
        <v>5.1661140846738034</v>
      </c>
    </row>
    <row r="120" spans="1:7" x14ac:dyDescent="0.2">
      <c r="A120" s="28" t="s">
        <v>50</v>
      </c>
      <c r="B120" s="199">
        <v>32595.504021130004</v>
      </c>
      <c r="C120" s="200">
        <v>7.2872043901959946</v>
      </c>
      <c r="D120" s="199">
        <v>23878.64656542</v>
      </c>
      <c r="E120" s="201">
        <v>5.9283979135698814</v>
      </c>
      <c r="F120" s="146">
        <v>32027.638660300003</v>
      </c>
      <c r="G120" s="81">
        <v>5.9148105499040478</v>
      </c>
    </row>
    <row r="121" spans="1:7" x14ac:dyDescent="0.2">
      <c r="A121" s="100" t="s">
        <v>51</v>
      </c>
      <c r="B121" s="193">
        <v>8672.3481778299993</v>
      </c>
      <c r="C121" s="231">
        <v>1.9388310017793708</v>
      </c>
      <c r="D121" s="193">
        <v>4814.5391253400003</v>
      </c>
      <c r="E121" s="232">
        <v>1.1953149701038839</v>
      </c>
      <c r="F121" s="193">
        <v>5763.6379722800002</v>
      </c>
      <c r="G121" s="80">
        <v>1.0644189865463527</v>
      </c>
    </row>
    <row r="122" spans="1:7" x14ac:dyDescent="0.2">
      <c r="A122" s="28" t="s">
        <v>52</v>
      </c>
      <c r="B122" s="146">
        <v>22319.500211749997</v>
      </c>
      <c r="C122" s="200">
        <v>4.9898525828779752</v>
      </c>
      <c r="D122" s="146">
        <v>33761.026207679999</v>
      </c>
      <c r="E122" s="145">
        <v>8.3819154817356694</v>
      </c>
      <c r="F122" s="146">
        <v>46058.854170539998</v>
      </c>
      <c r="G122" s="81">
        <v>8.5060718791639491</v>
      </c>
    </row>
    <row r="123" spans="1:7" x14ac:dyDescent="0.2">
      <c r="A123" s="28" t="s">
        <v>102</v>
      </c>
      <c r="B123" s="146">
        <v>4216.2890751800005</v>
      </c>
      <c r="C123" s="200">
        <v>0.94261344261066438</v>
      </c>
      <c r="D123" s="146">
        <v>3612.7915067200001</v>
      </c>
      <c r="E123" s="145">
        <v>0.89695475712675155</v>
      </c>
      <c r="F123" s="146">
        <v>4259.3346929899999</v>
      </c>
      <c r="G123" s="81">
        <v>0.7866067818761131</v>
      </c>
    </row>
    <row r="124" spans="1:7" x14ac:dyDescent="0.2">
      <c r="A124" s="28" t="s">
        <v>103</v>
      </c>
      <c r="B124" s="146">
        <v>25439.311704119998</v>
      </c>
      <c r="C124" s="200">
        <v>5.6873323331234351</v>
      </c>
      <c r="D124" s="146">
        <v>14805.73096069</v>
      </c>
      <c r="E124" s="201">
        <v>3.6758475525720287</v>
      </c>
      <c r="F124" s="146">
        <v>21556.014579249997</v>
      </c>
      <c r="G124" s="81">
        <v>3.9809285910695684</v>
      </c>
    </row>
    <row r="125" spans="1:7" x14ac:dyDescent="0.2">
      <c r="A125" s="100" t="s">
        <v>53</v>
      </c>
      <c r="B125" s="193">
        <v>23420.297204230003</v>
      </c>
      <c r="C125" s="231">
        <v>5.235951942811627</v>
      </c>
      <c r="D125" s="193">
        <v>13609.351513620002</v>
      </c>
      <c r="E125" s="232">
        <v>3.3788201059612617</v>
      </c>
      <c r="F125" s="193">
        <v>19071.3484942</v>
      </c>
      <c r="G125" s="80">
        <v>3.5220646289548898</v>
      </c>
    </row>
    <row r="126" spans="1:7" x14ac:dyDescent="0.2">
      <c r="A126" s="28" t="s">
        <v>104</v>
      </c>
      <c r="B126" s="203">
        <v>0</v>
      </c>
      <c r="C126" s="175">
        <v>0</v>
      </c>
      <c r="D126" s="203">
        <v>0</v>
      </c>
      <c r="E126" s="204">
        <v>0</v>
      </c>
      <c r="F126" s="146">
        <v>0</v>
      </c>
      <c r="G126" s="81">
        <v>0</v>
      </c>
    </row>
    <row r="127" spans="1:7" x14ac:dyDescent="0.2">
      <c r="A127" s="28" t="s">
        <v>96</v>
      </c>
      <c r="B127" s="203">
        <v>14.07802629999992</v>
      </c>
      <c r="C127" s="176">
        <v>3.1473498612615588E-3</v>
      </c>
      <c r="D127" s="203">
        <v>162.82534694</v>
      </c>
      <c r="E127" s="204">
        <v>4.0424964808235118E-2</v>
      </c>
      <c r="F127" s="146">
        <v>-892.83171972000014</v>
      </c>
      <c r="G127" s="194">
        <v>-0.16488666339410249</v>
      </c>
    </row>
    <row r="128" spans="1:7" x14ac:dyDescent="0.2">
      <c r="A128" s="238" t="s">
        <v>100</v>
      </c>
      <c r="B128" s="235">
        <v>11356.711831579998</v>
      </c>
      <c r="C128" s="206">
        <v>2.5389599824451961</v>
      </c>
      <c r="D128" s="205">
        <v>10878.150428810011</v>
      </c>
      <c r="E128" s="43">
        <v>2.7007395133963814</v>
      </c>
      <c r="F128" s="184">
        <v>16528.457226180002</v>
      </c>
      <c r="G128" s="185">
        <v>3.0524477377793522</v>
      </c>
    </row>
    <row r="129" spans="1:7" x14ac:dyDescent="0.2">
      <c r="A129" s="239" t="s">
        <v>97</v>
      </c>
      <c r="B129" s="220">
        <v>640.06686500000001</v>
      </c>
      <c r="C129" s="207">
        <v>0.14309636278743718</v>
      </c>
      <c r="D129" s="208">
        <v>6918.1204209999996</v>
      </c>
      <c r="E129" s="188">
        <v>1.7175751798711796</v>
      </c>
      <c r="F129" s="186">
        <v>8203.7142629999998</v>
      </c>
      <c r="G129" s="187">
        <v>1.5150481802874252</v>
      </c>
    </row>
    <row r="130" spans="1:7" x14ac:dyDescent="0.2">
      <c r="A130" s="158" t="s">
        <v>101</v>
      </c>
      <c r="B130" s="221">
        <v>11989.200278579998</v>
      </c>
      <c r="C130" s="209">
        <v>2.6803620784133648</v>
      </c>
      <c r="D130" s="161">
        <v>17796.318168810012</v>
      </c>
      <c r="E130" s="210">
        <v>4.4183264412475021</v>
      </c>
      <c r="F130" s="189">
        <v>24732.418808180002</v>
      </c>
      <c r="G130" s="190">
        <v>4.5675415925245764</v>
      </c>
    </row>
    <row r="131" spans="1:7" x14ac:dyDescent="0.2">
      <c r="A131" s="240" t="s">
        <v>54</v>
      </c>
      <c r="B131" s="236">
        <v>8215.60722747</v>
      </c>
      <c r="C131" s="200">
        <v>1.8367198438574668</v>
      </c>
      <c r="D131" s="211">
        <v>7804.1509539300005</v>
      </c>
      <c r="E131" s="204">
        <v>1.9375516994109516</v>
      </c>
      <c r="F131" s="44">
        <v>8071.5744138500004</v>
      </c>
      <c r="G131" s="81">
        <v>1.4906448147410303</v>
      </c>
    </row>
    <row r="132" spans="1:7" x14ac:dyDescent="0.2">
      <c r="A132" s="241" t="s">
        <v>55</v>
      </c>
      <c r="B132" s="222">
        <v>0</v>
      </c>
      <c r="C132" s="212">
        <v>0</v>
      </c>
      <c r="D132" s="19">
        <v>0</v>
      </c>
      <c r="E132" s="42">
        <v>0</v>
      </c>
      <c r="F132" s="29">
        <v>4420</v>
      </c>
      <c r="G132" s="81">
        <v>0.81627818110056716</v>
      </c>
    </row>
    <row r="133" spans="1:7" x14ac:dyDescent="0.2">
      <c r="A133" s="242" t="s">
        <v>98</v>
      </c>
      <c r="B133" s="237">
        <v>55.37</v>
      </c>
      <c r="C133" s="214">
        <v>1.2378777969611654E-2</v>
      </c>
      <c r="D133" s="213">
        <v>37.757000000000005</v>
      </c>
      <c r="E133" s="49">
        <v>9.3740036483814394E-3</v>
      </c>
      <c r="F133" s="31">
        <v>-450.2010754800001</v>
      </c>
      <c r="G133" s="194">
        <v>-8.314237896432887E-2</v>
      </c>
    </row>
    <row r="134" spans="1:7" x14ac:dyDescent="0.2">
      <c r="A134" s="32" t="s">
        <v>87</v>
      </c>
      <c r="B134" s="159"/>
      <c r="C134" s="37"/>
      <c r="D134" s="37"/>
      <c r="E134" s="37"/>
      <c r="F134" s="159"/>
      <c r="G134" s="37"/>
    </row>
    <row r="135" spans="1:7" x14ac:dyDescent="0.2">
      <c r="B135" s="37"/>
      <c r="C135" s="37"/>
      <c r="D135" s="37"/>
      <c r="E135" s="37"/>
      <c r="F135" s="37"/>
      <c r="G135" s="37"/>
    </row>
    <row r="137" spans="1:7" x14ac:dyDescent="0.2">
      <c r="A137" s="191" t="s">
        <v>19</v>
      </c>
      <c r="B137" s="263">
        <v>38990</v>
      </c>
      <c r="C137" s="264"/>
      <c r="D137" s="263">
        <v>38625</v>
      </c>
      <c r="E137" s="264"/>
      <c r="F137" s="261">
        <v>2005</v>
      </c>
      <c r="G137" s="262"/>
    </row>
    <row r="138" spans="1:7" x14ac:dyDescent="0.2">
      <c r="A138" s="192"/>
      <c r="B138" s="122" t="s">
        <v>2</v>
      </c>
      <c r="C138" s="149" t="s">
        <v>39</v>
      </c>
      <c r="D138" s="122" t="s">
        <v>2</v>
      </c>
      <c r="E138" s="148" t="s">
        <v>39</v>
      </c>
      <c r="F138" s="122" t="s">
        <v>2</v>
      </c>
      <c r="G138" s="122" t="s">
        <v>39</v>
      </c>
    </row>
    <row r="139" spans="1:7" x14ac:dyDescent="0.2">
      <c r="A139" s="28" t="s">
        <v>40</v>
      </c>
      <c r="B139" s="44">
        <v>64383.647697969995</v>
      </c>
      <c r="C139" s="45">
        <v>10.499979998871302</v>
      </c>
      <c r="D139" s="44">
        <v>53077.292000000001</v>
      </c>
      <c r="E139" s="46">
        <v>9.4554046351168584</v>
      </c>
      <c r="F139" s="44">
        <v>58555.00461358</v>
      </c>
      <c r="G139" s="45">
        <v>10.210530327944896</v>
      </c>
    </row>
    <row r="140" spans="1:7" x14ac:dyDescent="0.2">
      <c r="A140" s="28" t="s">
        <v>56</v>
      </c>
      <c r="B140" s="29">
        <v>207995.65062791001</v>
      </c>
      <c r="C140" s="42">
        <v>33.920882856628488</v>
      </c>
      <c r="D140" s="29">
        <v>182502.38370711001</v>
      </c>
      <c r="E140" s="46">
        <v>32.511716777564374</v>
      </c>
      <c r="F140" s="29">
        <v>183475.13515565</v>
      </c>
      <c r="G140" s="42">
        <v>31.993481074648944</v>
      </c>
    </row>
    <row r="141" spans="1:7" x14ac:dyDescent="0.2">
      <c r="A141" s="100" t="s">
        <v>57</v>
      </c>
      <c r="B141" s="26">
        <v>3852.0477242399998</v>
      </c>
      <c r="C141" s="47">
        <v>0.62820957658310783</v>
      </c>
      <c r="D141" s="26">
        <v>2697.3864561199998</v>
      </c>
      <c r="E141" s="48">
        <v>0.48052339218621931</v>
      </c>
      <c r="F141" s="26">
        <v>2280.7675905800002</v>
      </c>
      <c r="G141" s="47">
        <v>0.39770890307828638</v>
      </c>
    </row>
    <row r="142" spans="1:7" x14ac:dyDescent="0.2">
      <c r="A142" s="100" t="s">
        <v>58</v>
      </c>
      <c r="B142" s="26">
        <v>184832.05688343002</v>
      </c>
      <c r="C142" s="47">
        <v>30.143257951621916</v>
      </c>
      <c r="D142" s="26">
        <v>161297.17032268998</v>
      </c>
      <c r="E142" s="48">
        <v>28.734133834491711</v>
      </c>
      <c r="F142" s="26">
        <v>162332.80811471</v>
      </c>
      <c r="G142" s="47">
        <v>28.306787291949075</v>
      </c>
    </row>
    <row r="143" spans="1:7" x14ac:dyDescent="0.2">
      <c r="A143" s="100" t="s">
        <v>59</v>
      </c>
      <c r="B143" s="26">
        <v>19143.684020240002</v>
      </c>
      <c r="C143" s="47">
        <v>3.1220396250330804</v>
      </c>
      <c r="D143" s="26">
        <v>18326.569928299999</v>
      </c>
      <c r="E143" s="48">
        <v>3.2647696918267992</v>
      </c>
      <c r="F143" s="26">
        <v>18113.935450360001</v>
      </c>
      <c r="G143" s="47">
        <v>3.1586179267662966</v>
      </c>
    </row>
    <row r="144" spans="1:7" x14ac:dyDescent="0.2">
      <c r="A144" s="28" t="s">
        <v>60</v>
      </c>
      <c r="B144" s="29">
        <v>315133.32207129005</v>
      </c>
      <c r="C144" s="42">
        <v>51.393384765162089</v>
      </c>
      <c r="D144" s="29">
        <v>299841.06629238999</v>
      </c>
      <c r="E144" s="46">
        <v>53.414906849796438</v>
      </c>
      <c r="F144" s="29">
        <v>314088.40891842003</v>
      </c>
      <c r="G144" s="42">
        <v>54.769173806430217</v>
      </c>
    </row>
    <row r="145" spans="1:7" x14ac:dyDescent="0.2">
      <c r="A145" s="100" t="s">
        <v>57</v>
      </c>
      <c r="B145" s="26">
        <v>135495.02991529999</v>
      </c>
      <c r="C145" s="47">
        <v>22.097149741051034</v>
      </c>
      <c r="D145" s="26">
        <v>102111.00638672001</v>
      </c>
      <c r="E145" s="48">
        <v>18.190469911039159</v>
      </c>
      <c r="F145" s="26">
        <v>114328.30653652002</v>
      </c>
      <c r="G145" s="47">
        <v>19.936001182774863</v>
      </c>
    </row>
    <row r="146" spans="1:7" x14ac:dyDescent="0.2">
      <c r="A146" s="100" t="s">
        <v>61</v>
      </c>
      <c r="B146" s="26">
        <v>147728.92732052002</v>
      </c>
      <c r="C146" s="47">
        <v>24.092309733626351</v>
      </c>
      <c r="D146" s="26">
        <v>136022.20846394001</v>
      </c>
      <c r="E146" s="48">
        <v>24.231549348613527</v>
      </c>
      <c r="F146" s="26">
        <v>140070.68821066001</v>
      </c>
      <c r="G146" s="47">
        <v>24.424829602000724</v>
      </c>
    </row>
    <row r="147" spans="1:7" x14ac:dyDescent="0.2">
      <c r="A147" s="100" t="s">
        <v>62</v>
      </c>
      <c r="B147" s="26">
        <v>17978.446855290003</v>
      </c>
      <c r="C147" s="47">
        <v>2.9320074140078223</v>
      </c>
      <c r="D147" s="26">
        <v>41415.353706740003</v>
      </c>
      <c r="E147" s="48">
        <v>7.3778995244089236</v>
      </c>
      <c r="F147" s="26">
        <v>38304.610638250007</v>
      </c>
      <c r="G147" s="47">
        <v>6.6793673948625498</v>
      </c>
    </row>
    <row r="148" spans="1:7" x14ac:dyDescent="0.2">
      <c r="A148" s="28" t="s">
        <v>63</v>
      </c>
      <c r="B148" s="29">
        <v>613178.76514899009</v>
      </c>
      <c r="C148" s="42">
        <v>100</v>
      </c>
      <c r="D148" s="29">
        <v>561343.42260588007</v>
      </c>
      <c r="E148" s="46">
        <v>100</v>
      </c>
      <c r="F148" s="29">
        <v>573476.62396460003</v>
      </c>
      <c r="G148" s="42">
        <v>100</v>
      </c>
    </row>
    <row r="149" spans="1:7" x14ac:dyDescent="0.2">
      <c r="A149" s="28" t="s">
        <v>89</v>
      </c>
      <c r="B149" s="29">
        <v>19334.488447</v>
      </c>
      <c r="C149" s="42">
        <v>3.1531568844041931</v>
      </c>
      <c r="D149" s="29">
        <v>17416.367740000002</v>
      </c>
      <c r="E149" s="46">
        <v>3.102622572675632</v>
      </c>
      <c r="F149" s="29">
        <v>18701.961582</v>
      </c>
      <c r="G149" s="42">
        <v>3.2611549975146756</v>
      </c>
    </row>
    <row r="150" spans="1:7" x14ac:dyDescent="0.2">
      <c r="A150" s="28" t="s">
        <v>64</v>
      </c>
      <c r="B150" s="29">
        <v>540501.24513301998</v>
      </c>
      <c r="C150" s="42">
        <v>88.14741733622968</v>
      </c>
      <c r="D150" s="29">
        <v>501030.38788609998</v>
      </c>
      <c r="E150" s="46">
        <v>89.255590732711596</v>
      </c>
      <c r="F150" s="29">
        <v>514014.93464643997</v>
      </c>
      <c r="G150" s="42">
        <v>89.631366505039864</v>
      </c>
    </row>
    <row r="151" spans="1:7" x14ac:dyDescent="0.2">
      <c r="A151" s="28" t="s">
        <v>65</v>
      </c>
      <c r="B151" s="29">
        <v>15188.196515819998</v>
      </c>
      <c r="C151" s="42">
        <v>2.4769606155766946</v>
      </c>
      <c r="D151" s="29">
        <v>10837.97192758</v>
      </c>
      <c r="E151" s="46">
        <v>1.9307203916753386</v>
      </c>
      <c r="F151" s="29">
        <v>15314.990065620001</v>
      </c>
      <c r="G151" s="42">
        <v>2.6705517584558729</v>
      </c>
    </row>
    <row r="152" spans="1:7" x14ac:dyDescent="0.2">
      <c r="A152" s="30" t="s">
        <v>42</v>
      </c>
      <c r="B152" s="31">
        <v>32610.421999999999</v>
      </c>
      <c r="C152" s="49">
        <v>5.318256902141143</v>
      </c>
      <c r="D152" s="31">
        <v>28220.866999999998</v>
      </c>
      <c r="E152" s="50">
        <v>5.0273800072320265</v>
      </c>
      <c r="F152" s="31">
        <v>28917.171999999999</v>
      </c>
      <c r="G152" s="49">
        <v>5.0424325581202805</v>
      </c>
    </row>
    <row r="154" spans="1:7" ht="15.75" x14ac:dyDescent="0.25">
      <c r="A154" s="15" t="s">
        <v>66</v>
      </c>
    </row>
    <row r="155" spans="1:7" x14ac:dyDescent="0.2">
      <c r="A155" s="223" t="s">
        <v>123</v>
      </c>
    </row>
    <row r="156" spans="1:7" x14ac:dyDescent="0.2">
      <c r="A156" s="17" t="s">
        <v>71</v>
      </c>
      <c r="B156" s="259" t="s">
        <v>121</v>
      </c>
      <c r="C156" s="260"/>
      <c r="D156" s="259" t="s">
        <v>122</v>
      </c>
      <c r="E156" s="260"/>
      <c r="F156" s="259">
        <v>2005</v>
      </c>
      <c r="G156" s="260"/>
    </row>
    <row r="157" spans="1:7" x14ac:dyDescent="0.2">
      <c r="A157" s="68"/>
      <c r="B157" s="255" t="s">
        <v>2</v>
      </c>
      <c r="C157" s="256" t="s">
        <v>3</v>
      </c>
      <c r="D157" s="256" t="s">
        <v>2</v>
      </c>
      <c r="E157" s="256" t="s">
        <v>3</v>
      </c>
      <c r="F157" s="256" t="s">
        <v>2</v>
      </c>
      <c r="G157" s="256" t="s">
        <v>3</v>
      </c>
    </row>
    <row r="158" spans="1:7" x14ac:dyDescent="0.2">
      <c r="A158" s="40" t="s">
        <v>46</v>
      </c>
      <c r="B158" s="251">
        <v>5045.0365589400008</v>
      </c>
      <c r="C158" s="252">
        <v>25.963945075071962</v>
      </c>
      <c r="D158" s="251">
        <v>3349.90450306</v>
      </c>
      <c r="E158" s="160">
        <v>20.570858219819829</v>
      </c>
      <c r="F158" s="251">
        <v>5875.5132646300008</v>
      </c>
      <c r="G158" s="252">
        <v>22.108098285573107</v>
      </c>
    </row>
    <row r="159" spans="1:7" x14ac:dyDescent="0.2">
      <c r="A159" s="158" t="s">
        <v>72</v>
      </c>
      <c r="B159" s="161">
        <v>40.093592450000031</v>
      </c>
      <c r="C159" s="253">
        <v>0.20633900667963445</v>
      </c>
      <c r="D159" s="161">
        <v>-10.229807730000019</v>
      </c>
      <c r="E159" s="254">
        <v>-6.2818484597881141E-2</v>
      </c>
      <c r="F159" s="189">
        <v>47.281407340000129</v>
      </c>
      <c r="G159" s="257">
        <v>0.17790820196859286</v>
      </c>
    </row>
    <row r="160" spans="1:7" x14ac:dyDescent="0.2">
      <c r="A160" s="32"/>
      <c r="B160" s="37"/>
      <c r="C160" s="37"/>
      <c r="D160" s="37"/>
      <c r="E160" s="37"/>
      <c r="F160" s="37"/>
      <c r="G160" s="37"/>
    </row>
    <row r="162" spans="1:7" x14ac:dyDescent="0.2">
      <c r="A162" s="60" t="s">
        <v>73</v>
      </c>
      <c r="B162" s="265">
        <v>38990</v>
      </c>
      <c r="C162" s="266"/>
      <c r="D162" s="265">
        <v>38990</v>
      </c>
      <c r="E162" s="266"/>
      <c r="F162" s="261">
        <v>2005</v>
      </c>
      <c r="G162" s="262"/>
    </row>
    <row r="163" spans="1:7" x14ac:dyDescent="0.2">
      <c r="A163" s="162"/>
      <c r="B163" s="250" t="s">
        <v>2</v>
      </c>
      <c r="C163" s="250" t="s">
        <v>39</v>
      </c>
      <c r="D163" s="122" t="s">
        <v>2</v>
      </c>
      <c r="E163" s="148" t="s">
        <v>39</v>
      </c>
      <c r="F163" s="122" t="s">
        <v>2</v>
      </c>
      <c r="G163" s="122" t="s">
        <v>39</v>
      </c>
    </row>
    <row r="164" spans="1:7" x14ac:dyDescent="0.2">
      <c r="A164" s="28" t="s">
        <v>74</v>
      </c>
      <c r="B164" s="44">
        <v>16383.157173899999</v>
      </c>
      <c r="C164" s="101">
        <v>56.279628360933529</v>
      </c>
      <c r="D164" s="44">
        <v>12500.78544396703</v>
      </c>
      <c r="E164" s="163">
        <v>55.102729027105632</v>
      </c>
      <c r="F164" s="44">
        <v>13878.002729341801</v>
      </c>
      <c r="G164" s="163">
        <v>56.25049303769061</v>
      </c>
    </row>
    <row r="165" spans="1:7" x14ac:dyDescent="0.2">
      <c r="A165" s="28" t="s">
        <v>75</v>
      </c>
      <c r="B165" s="29">
        <v>2521.6799522299998</v>
      </c>
      <c r="C165" s="102">
        <v>8.662506808078021</v>
      </c>
      <c r="D165" s="29">
        <v>1992.3352506600638</v>
      </c>
      <c r="E165" s="163">
        <v>8.7820969282577508</v>
      </c>
      <c r="F165" s="29">
        <v>2051.4442425897601</v>
      </c>
      <c r="G165" s="163">
        <v>8.3149392845290695</v>
      </c>
    </row>
    <row r="166" spans="1:7" x14ac:dyDescent="0.2">
      <c r="A166" s="28" t="s">
        <v>76</v>
      </c>
      <c r="B166" s="29">
        <v>2407.0412388699997</v>
      </c>
      <c r="C166" s="102">
        <v>8.2686984526314422</v>
      </c>
      <c r="D166" s="29">
        <v>1883.2395604127655</v>
      </c>
      <c r="E166" s="163">
        <v>8.3012095244488098</v>
      </c>
      <c r="F166" s="29">
        <v>2002.8929232317701</v>
      </c>
      <c r="G166" s="163">
        <v>8.1181504738637429</v>
      </c>
    </row>
    <row r="167" spans="1:7" x14ac:dyDescent="0.2">
      <c r="A167" s="28" t="s">
        <v>94</v>
      </c>
      <c r="B167" s="29">
        <v>2748.50227034</v>
      </c>
      <c r="C167" s="102">
        <v>9.4416896988783936</v>
      </c>
      <c r="D167" s="29">
        <v>2198.1412350402175</v>
      </c>
      <c r="E167" s="163">
        <v>9.6892776362451318</v>
      </c>
      <c r="F167" s="29">
        <v>2566.93089180795</v>
      </c>
      <c r="G167" s="163">
        <v>10.404316173868065</v>
      </c>
    </row>
    <row r="168" spans="1:7" x14ac:dyDescent="0.2">
      <c r="A168" s="195" t="s">
        <v>95</v>
      </c>
      <c r="B168" s="181">
        <v>5049.898965000004</v>
      </c>
      <c r="C168" s="182">
        <v>17.347476679478621</v>
      </c>
      <c r="D168" s="181">
        <v>4111.8257838699246</v>
      </c>
      <c r="E168" s="164">
        <v>18.124686883942669</v>
      </c>
      <c r="F168" s="181">
        <v>4173</v>
      </c>
      <c r="G168" s="164">
        <v>17</v>
      </c>
    </row>
    <row r="169" spans="1:7" x14ac:dyDescent="0.2">
      <c r="A169" s="28" t="s">
        <v>63</v>
      </c>
      <c r="B169" s="29">
        <v>29110.27960034</v>
      </c>
      <c r="C169" s="102">
        <v>100</v>
      </c>
      <c r="D169" s="29">
        <v>22686.327273950003</v>
      </c>
      <c r="E169" s="163">
        <v>100</v>
      </c>
      <c r="F169" s="29">
        <v>24672</v>
      </c>
      <c r="G169" s="163">
        <v>100</v>
      </c>
    </row>
    <row r="170" spans="1:7" x14ac:dyDescent="0.2">
      <c r="A170" s="51" t="s">
        <v>42</v>
      </c>
      <c r="B170" s="31">
        <v>612.98265909000008</v>
      </c>
      <c r="C170" s="103"/>
      <c r="D170" s="31">
        <v>489.07066300000002</v>
      </c>
      <c r="E170" s="164"/>
      <c r="F170" s="31">
        <v>499.63550589000005</v>
      </c>
      <c r="G170" s="164"/>
    </row>
    <row r="171" spans="1:7" x14ac:dyDescent="0.2">
      <c r="A171" s="71"/>
      <c r="B171" s="72"/>
      <c r="C171" s="73"/>
      <c r="D171" s="72"/>
      <c r="E171" s="73"/>
      <c r="G171" s="183"/>
    </row>
    <row r="173" spans="1:7" ht="15.75" x14ac:dyDescent="0.25">
      <c r="A173" s="1" t="s">
        <v>30</v>
      </c>
      <c r="B173" s="33"/>
      <c r="C173" s="33"/>
      <c r="D173" s="117"/>
      <c r="E173" s="33"/>
      <c r="F173" s="33"/>
      <c r="G173" s="33"/>
    </row>
    <row r="174" spans="1:7" x14ac:dyDescent="0.2">
      <c r="A174" s="32" t="s">
        <v>117</v>
      </c>
      <c r="B174" s="33"/>
      <c r="C174" s="33"/>
      <c r="D174" s="33"/>
      <c r="E174" s="33"/>
      <c r="F174" s="33"/>
      <c r="G174" s="33"/>
    </row>
    <row r="175" spans="1:7" x14ac:dyDescent="0.2">
      <c r="A175" s="33"/>
      <c r="B175" s="33"/>
      <c r="C175" s="33"/>
      <c r="D175" s="33"/>
      <c r="E175" s="33"/>
      <c r="F175" s="33"/>
      <c r="G175" s="33"/>
    </row>
    <row r="176" spans="1:7" x14ac:dyDescent="0.2">
      <c r="A176" s="150" t="s">
        <v>1</v>
      </c>
      <c r="B176" s="261" t="s">
        <v>121</v>
      </c>
      <c r="C176" s="262"/>
      <c r="D176" s="261" t="s">
        <v>122</v>
      </c>
      <c r="E176" s="262"/>
      <c r="F176" s="261">
        <v>2005</v>
      </c>
      <c r="G176" s="262"/>
    </row>
    <row r="177" spans="1:7" x14ac:dyDescent="0.2">
      <c r="A177" s="153"/>
      <c r="B177" s="77" t="s">
        <v>99</v>
      </c>
      <c r="C177" s="118" t="s">
        <v>31</v>
      </c>
      <c r="D177" s="77" t="s">
        <v>99</v>
      </c>
      <c r="E177" s="118" t="s">
        <v>31</v>
      </c>
      <c r="F177" s="77" t="s">
        <v>99</v>
      </c>
      <c r="G177" s="118" t="s">
        <v>31</v>
      </c>
    </row>
    <row r="178" spans="1:7" x14ac:dyDescent="0.2">
      <c r="A178" s="151" t="s">
        <v>79</v>
      </c>
      <c r="B178" s="140">
        <v>20513.496147871301</v>
      </c>
      <c r="C178" s="141"/>
      <c r="D178" s="128">
        <v>20001.120262097749</v>
      </c>
      <c r="E178" s="141"/>
      <c r="F178" s="170">
        <v>26459.415710607747</v>
      </c>
      <c r="G178" s="160"/>
    </row>
    <row r="179" spans="1:7" x14ac:dyDescent="0.2">
      <c r="A179" s="4" t="s">
        <v>32</v>
      </c>
      <c r="B179" s="129">
        <v>1868.405595636111</v>
      </c>
      <c r="C179" s="132">
        <v>9.10817728078983</v>
      </c>
      <c r="D179" s="129">
        <v>1299.4767528666669</v>
      </c>
      <c r="E179" s="132">
        <v>6.4970198460792394</v>
      </c>
      <c r="F179" s="170">
        <v>1814.0583809666666</v>
      </c>
      <c r="G179" s="166">
        <v>6.8560031740965428</v>
      </c>
    </row>
    <row r="180" spans="1:7" x14ac:dyDescent="0.2">
      <c r="A180" s="3" t="s">
        <v>80</v>
      </c>
      <c r="B180" s="129"/>
      <c r="C180" s="142"/>
      <c r="D180" s="129"/>
      <c r="E180" s="142"/>
      <c r="F180" s="170"/>
      <c r="G180" s="166"/>
    </row>
    <row r="181" spans="1:7" x14ac:dyDescent="0.2">
      <c r="A181" s="4" t="s">
        <v>33</v>
      </c>
      <c r="B181" s="129">
        <v>135.40052664778753</v>
      </c>
      <c r="C181" s="132">
        <v>0.66005582701141929</v>
      </c>
      <c r="D181" s="129">
        <v>56.227050287410997</v>
      </c>
      <c r="E181" s="132">
        <v>0.28111950506073213</v>
      </c>
      <c r="F181" s="170">
        <v>94.815861237796668</v>
      </c>
      <c r="G181" s="166">
        <v>0.35834450115912564</v>
      </c>
    </row>
    <row r="182" spans="1:7" x14ac:dyDescent="0.2">
      <c r="A182" s="4" t="s">
        <v>81</v>
      </c>
      <c r="B182" s="129">
        <v>14905.352735025182</v>
      </c>
      <c r="C182" s="132">
        <v>72.661201326093405</v>
      </c>
      <c r="D182" s="129">
        <v>13695.846977021027</v>
      </c>
      <c r="E182" s="132">
        <v>68.475399365378266</v>
      </c>
      <c r="F182" s="170">
        <v>18366.589313352422</v>
      </c>
      <c r="G182" s="166">
        <v>69.414190828065557</v>
      </c>
    </row>
    <row r="183" spans="1:7" x14ac:dyDescent="0.2">
      <c r="A183" s="4" t="s">
        <v>34</v>
      </c>
      <c r="B183" s="129">
        <v>4302.4669563847037</v>
      </c>
      <c r="C183" s="132">
        <v>20.97383559277473</v>
      </c>
      <c r="D183" s="129">
        <v>4046.0289250396727</v>
      </c>
      <c r="E183" s="132">
        <v>20.229011535453459</v>
      </c>
      <c r="F183" s="170">
        <v>5713.197144842813</v>
      </c>
      <c r="G183" s="166">
        <v>21.592302745190086</v>
      </c>
    </row>
    <row r="184" spans="1:7" x14ac:dyDescent="0.2">
      <c r="A184" s="3" t="s">
        <v>35</v>
      </c>
      <c r="B184" s="129"/>
      <c r="C184" s="132"/>
      <c r="D184" s="129"/>
      <c r="E184" s="132"/>
      <c r="F184" s="170"/>
      <c r="G184" s="166"/>
    </row>
    <row r="185" spans="1:7" x14ac:dyDescent="0.2">
      <c r="A185" s="4" t="s">
        <v>82</v>
      </c>
      <c r="B185" s="129">
        <v>944.7191922790264</v>
      </c>
      <c r="C185" s="132">
        <v>4.6053543748419523</v>
      </c>
      <c r="D185" s="129">
        <v>1109.2797955434473</v>
      </c>
      <c r="E185" s="132">
        <v>5.546088324090225</v>
      </c>
      <c r="F185" s="171">
        <v>2006.404719421856</v>
      </c>
      <c r="G185" s="173">
        <v>7.5829517226167455</v>
      </c>
    </row>
    <row r="186" spans="1:7" x14ac:dyDescent="0.2">
      <c r="A186" s="134" t="s">
        <v>36</v>
      </c>
      <c r="B186" s="130">
        <v>2364.763386466288</v>
      </c>
      <c r="C186" s="133">
        <v>11.527841814091165</v>
      </c>
      <c r="D186" s="130">
        <v>2505.6683676476805</v>
      </c>
      <c r="E186" s="133">
        <v>12.527640126218019</v>
      </c>
      <c r="F186" s="172">
        <v>2282.0987751951188</v>
      </c>
      <c r="G186" s="174">
        <v>8.624902379383272</v>
      </c>
    </row>
    <row r="187" spans="1:7" x14ac:dyDescent="0.2">
      <c r="A187" s="4" t="s">
        <v>37</v>
      </c>
      <c r="B187" s="129">
        <v>3288.0065506498236</v>
      </c>
      <c r="C187" s="132">
        <v>16.028504000236069</v>
      </c>
      <c r="D187" s="129">
        <v>4990.6033710489874</v>
      </c>
      <c r="E187" s="132">
        <v>24.951619237579465</v>
      </c>
      <c r="F187" s="170">
        <v>5869.4103760515472</v>
      </c>
      <c r="G187" s="166">
        <v>22.182690805596522</v>
      </c>
    </row>
    <row r="188" spans="1:7" x14ac:dyDescent="0.2">
      <c r="A188" s="4" t="s">
        <v>32</v>
      </c>
      <c r="B188" s="129">
        <v>1868.405595636111</v>
      </c>
      <c r="C188" s="132">
        <v>9.10817728078983</v>
      </c>
      <c r="D188" s="129">
        <v>1299.4767528666669</v>
      </c>
      <c r="E188" s="132">
        <v>6.4970198460792394</v>
      </c>
      <c r="F188" s="170">
        <v>1814.0583809666666</v>
      </c>
      <c r="G188" s="166">
        <v>6.8560031740965428</v>
      </c>
    </row>
    <row r="189" spans="1:7" x14ac:dyDescent="0.2">
      <c r="A189" s="3" t="s">
        <v>83</v>
      </c>
      <c r="B189" s="129"/>
      <c r="C189" s="132"/>
      <c r="D189" s="129"/>
      <c r="E189" s="132"/>
      <c r="F189" s="170"/>
      <c r="G189" s="166"/>
    </row>
    <row r="190" spans="1:7" x14ac:dyDescent="0.2">
      <c r="A190" s="4" t="s">
        <v>78</v>
      </c>
      <c r="B190" s="129">
        <v>42.595358189999999</v>
      </c>
      <c r="C190" s="132">
        <v>0.20764553191202442</v>
      </c>
      <c r="D190" s="129">
        <v>13.79444735</v>
      </c>
      <c r="E190" s="132">
        <v>6.8968373617254664E-2</v>
      </c>
      <c r="F190" s="171">
        <v>-3.9941199699999999</v>
      </c>
      <c r="G190" s="173">
        <v>-1.5095268972242386E-2</v>
      </c>
    </row>
    <row r="191" spans="1:7" x14ac:dyDescent="0.2">
      <c r="A191" s="134" t="s">
        <v>38</v>
      </c>
      <c r="B191" s="143">
        <v>3826.9596996700002</v>
      </c>
      <c r="C191" s="144">
        <v>18.655814065449427</v>
      </c>
      <c r="D191" s="143">
        <v>6210.58943318</v>
      </c>
      <c r="E191" s="144">
        <v>31.051207891335498</v>
      </c>
      <c r="F191" s="172">
        <v>6333.4566503099995</v>
      </c>
      <c r="G191" s="174">
        <v>23.936494741911009</v>
      </c>
    </row>
    <row r="192" spans="1:7" x14ac:dyDescent="0.2">
      <c r="A192" s="120"/>
      <c r="B192" s="84"/>
      <c r="C192" s="121"/>
      <c r="D192" s="84"/>
      <c r="E192" s="121"/>
    </row>
    <row r="193" spans="1:7" x14ac:dyDescent="0.2">
      <c r="A193" s="154" t="s">
        <v>19</v>
      </c>
      <c r="B193" s="265">
        <v>38990</v>
      </c>
      <c r="C193" s="266"/>
      <c r="D193" s="265">
        <v>38625</v>
      </c>
      <c r="E193" s="266"/>
      <c r="F193" s="265">
        <v>38717</v>
      </c>
      <c r="G193" s="266"/>
    </row>
    <row r="194" spans="1:7" x14ac:dyDescent="0.2">
      <c r="A194" s="147"/>
      <c r="B194" s="148" t="s">
        <v>99</v>
      </c>
      <c r="C194" s="149" t="s">
        <v>39</v>
      </c>
      <c r="D194" s="122" t="s">
        <v>99</v>
      </c>
      <c r="E194" s="148" t="s">
        <v>39</v>
      </c>
      <c r="F194" s="148" t="s">
        <v>99</v>
      </c>
      <c r="G194" s="122" t="s">
        <v>39</v>
      </c>
    </row>
    <row r="195" spans="1:7" x14ac:dyDescent="0.2">
      <c r="A195" s="4" t="s">
        <v>40</v>
      </c>
      <c r="B195" s="108">
        <v>3307.0158697297261</v>
      </c>
      <c r="C195" s="136">
        <v>3.2089498579235785</v>
      </c>
      <c r="D195" s="108">
        <v>3485.3254547399442</v>
      </c>
      <c r="E195" s="136">
        <v>3.7368419918987748</v>
      </c>
      <c r="F195" s="170">
        <v>3559.0586862928558</v>
      </c>
      <c r="G195" s="160">
        <v>3.791343854092676</v>
      </c>
    </row>
    <row r="196" spans="1:7" x14ac:dyDescent="0.2">
      <c r="A196" s="4" t="s">
        <v>84</v>
      </c>
      <c r="B196" s="108">
        <v>17219.410680123769</v>
      </c>
      <c r="C196" s="136">
        <v>16.70878750879017</v>
      </c>
      <c r="D196" s="108">
        <v>12013.704314892198</v>
      </c>
      <c r="E196" s="136">
        <v>12.880666481545081</v>
      </c>
      <c r="F196" s="170">
        <v>15945.338249367653</v>
      </c>
      <c r="G196" s="166">
        <v>16.98602509871467</v>
      </c>
    </row>
    <row r="197" spans="1:7" x14ac:dyDescent="0.2">
      <c r="A197" s="4" t="s">
        <v>86</v>
      </c>
      <c r="B197" s="108">
        <v>59280.750838416294</v>
      </c>
      <c r="C197" s="136">
        <v>57.522843697779386</v>
      </c>
      <c r="D197" s="108">
        <v>57230.501520208658</v>
      </c>
      <c r="E197" s="136">
        <v>61.360508243870584</v>
      </c>
      <c r="F197" s="170">
        <v>53074.534272736986</v>
      </c>
      <c r="G197" s="166">
        <v>56.538491511464457</v>
      </c>
    </row>
    <row r="198" spans="1:7" x14ac:dyDescent="0.2">
      <c r="A198" s="152" t="s">
        <v>41</v>
      </c>
      <c r="B198" s="119">
        <v>1277.6363300909959</v>
      </c>
      <c r="C198" s="137">
        <v>1.2397493938420607</v>
      </c>
      <c r="D198" s="119">
        <v>1275.4823847610171</v>
      </c>
      <c r="E198" s="137">
        <v>1.3675268485530261</v>
      </c>
      <c r="F198" s="171">
        <v>1128.6684604676711</v>
      </c>
      <c r="G198" s="173">
        <v>1.2023320231787369</v>
      </c>
    </row>
    <row r="199" spans="1:7" x14ac:dyDescent="0.2">
      <c r="A199" s="4" t="s">
        <v>42</v>
      </c>
      <c r="B199" s="135">
        <v>19743.211961109588</v>
      </c>
      <c r="C199" s="138">
        <v>19.157748167303332</v>
      </c>
      <c r="D199" s="135">
        <v>14679.255587599841</v>
      </c>
      <c r="E199" s="138">
        <v>15.73857575193095</v>
      </c>
      <c r="F199" s="170">
        <v>15840.548705889461</v>
      </c>
      <c r="G199" s="166">
        <v>16.874396371385917</v>
      </c>
    </row>
    <row r="200" spans="1:7" x14ac:dyDescent="0.2">
      <c r="A200" s="152" t="s">
        <v>43</v>
      </c>
      <c r="B200" s="119">
        <v>65372.422806185918</v>
      </c>
      <c r="C200" s="137">
        <v>63.433873661203457</v>
      </c>
      <c r="D200" s="119">
        <v>59535.581038497352</v>
      </c>
      <c r="E200" s="137">
        <v>63.831932519871152</v>
      </c>
      <c r="F200" s="171">
        <v>59490.721559579906</v>
      </c>
      <c r="G200" s="173">
        <v>63.373437035225294</v>
      </c>
    </row>
    <row r="201" spans="1:7" x14ac:dyDescent="0.2">
      <c r="A201" s="155" t="s">
        <v>44</v>
      </c>
      <c r="B201" s="5">
        <v>103056.01571068498</v>
      </c>
      <c r="C201" s="139"/>
      <c r="D201" s="5">
        <v>93269.275561982518</v>
      </c>
      <c r="E201" s="139"/>
      <c r="F201" s="172">
        <v>93873.276159083456</v>
      </c>
      <c r="G201" s="173"/>
    </row>
    <row r="204" spans="1:7" ht="15.75" x14ac:dyDescent="0.25">
      <c r="A204" s="1" t="s">
        <v>77</v>
      </c>
      <c r="B204" s="33"/>
      <c r="C204" s="33"/>
      <c r="D204" s="117"/>
      <c r="E204" s="33"/>
      <c r="F204" s="33"/>
      <c r="G204" s="33"/>
    </row>
    <row r="205" spans="1:7" x14ac:dyDescent="0.2">
      <c r="A205" s="32" t="s">
        <v>85</v>
      </c>
      <c r="B205" s="33"/>
      <c r="C205" s="33"/>
      <c r="D205" s="33"/>
      <c r="E205" s="33"/>
      <c r="F205" s="33"/>
      <c r="G205" s="33"/>
    </row>
    <row r="206" spans="1:7" x14ac:dyDescent="0.2">
      <c r="A206" s="32"/>
      <c r="B206" s="33"/>
      <c r="C206" s="33"/>
      <c r="D206" s="33"/>
      <c r="E206" s="33"/>
      <c r="F206" s="33"/>
      <c r="G206" s="33"/>
    </row>
    <row r="207" spans="1:7" x14ac:dyDescent="0.2">
      <c r="A207" s="150" t="s">
        <v>1</v>
      </c>
      <c r="B207" s="261" t="s">
        <v>121</v>
      </c>
      <c r="C207" s="262"/>
      <c r="D207" s="261" t="s">
        <v>122</v>
      </c>
      <c r="E207" s="262"/>
      <c r="F207" s="261">
        <v>2005</v>
      </c>
      <c r="G207" s="262"/>
    </row>
    <row r="208" spans="1:7" x14ac:dyDescent="0.2">
      <c r="A208" s="153"/>
      <c r="B208" s="77" t="s">
        <v>99</v>
      </c>
      <c r="C208" s="118" t="s">
        <v>31</v>
      </c>
      <c r="D208" s="77" t="s">
        <v>99</v>
      </c>
      <c r="E208" s="118" t="s">
        <v>31</v>
      </c>
      <c r="F208" s="77" t="s">
        <v>99</v>
      </c>
      <c r="G208" s="118" t="s">
        <v>31</v>
      </c>
    </row>
    <row r="209" spans="1:7" x14ac:dyDescent="0.2">
      <c r="A209" s="151" t="s">
        <v>79</v>
      </c>
      <c r="B209" s="128">
        <v>17448.639899999998</v>
      </c>
      <c r="C209" s="131"/>
      <c r="D209" s="128">
        <v>17052.718000000001</v>
      </c>
      <c r="E209" s="131"/>
      <c r="F209" s="170">
        <v>22953.651000000002</v>
      </c>
      <c r="G209" s="160"/>
    </row>
    <row r="210" spans="1:7" x14ac:dyDescent="0.2">
      <c r="A210" s="4" t="s">
        <v>32</v>
      </c>
      <c r="B210" s="129">
        <v>1296.5437089249999</v>
      </c>
      <c r="C210" s="132">
        <v>7.4306290711231888</v>
      </c>
      <c r="D210" s="129">
        <v>919.72396449999997</v>
      </c>
      <c r="E210" s="132">
        <v>5.3934156683996068</v>
      </c>
      <c r="F210" s="170">
        <v>1274.9301128</v>
      </c>
      <c r="G210" s="166">
        <v>5.5543674198061126</v>
      </c>
    </row>
    <row r="211" spans="1:7" x14ac:dyDescent="0.2">
      <c r="A211" s="3" t="s">
        <v>80</v>
      </c>
      <c r="B211" s="129"/>
      <c r="C211" s="132"/>
      <c r="D211" s="129"/>
      <c r="E211" s="132"/>
      <c r="F211" s="170"/>
      <c r="G211" s="166"/>
    </row>
    <row r="212" spans="1:7" x14ac:dyDescent="0.2">
      <c r="A212" s="4" t="s">
        <v>33</v>
      </c>
      <c r="B212" s="129">
        <v>17.46</v>
      </c>
      <c r="C212" s="132">
        <v>0.10006510593413072</v>
      </c>
      <c r="D212" s="129">
        <v>14</v>
      </c>
      <c r="E212" s="132">
        <v>8.2098349365772663E-2</v>
      </c>
      <c r="F212" s="170">
        <v>20.248999999999999</v>
      </c>
      <c r="G212" s="166">
        <v>8.821690283606734E-2</v>
      </c>
    </row>
    <row r="213" spans="1:7" x14ac:dyDescent="0.2">
      <c r="A213" s="4" t="s">
        <v>81</v>
      </c>
      <c r="B213" s="129">
        <v>12631.0818</v>
      </c>
      <c r="C213" s="132">
        <v>72.390065199293844</v>
      </c>
      <c r="D213" s="129">
        <v>11584.4491</v>
      </c>
      <c r="E213" s="132">
        <v>67.933153530129331</v>
      </c>
      <c r="F213" s="170">
        <v>15478.022999999999</v>
      </c>
      <c r="G213" s="166">
        <v>67.431638653040423</v>
      </c>
    </row>
    <row r="214" spans="1:7" x14ac:dyDescent="0.2">
      <c r="A214" s="4" t="s">
        <v>34</v>
      </c>
      <c r="B214" s="129">
        <v>3637.7574</v>
      </c>
      <c r="C214" s="132">
        <v>20.848372256223822</v>
      </c>
      <c r="D214" s="129">
        <v>3494.3795</v>
      </c>
      <c r="E214" s="132">
        <v>20.491627786256711</v>
      </c>
      <c r="F214" s="170">
        <v>4867.9660000000003</v>
      </c>
      <c r="G214" s="166">
        <v>21.207806984605629</v>
      </c>
    </row>
    <row r="215" spans="1:7" x14ac:dyDescent="0.2">
      <c r="A215" s="3" t="s">
        <v>35</v>
      </c>
      <c r="B215" s="129"/>
      <c r="C215" s="132"/>
      <c r="D215" s="129"/>
      <c r="E215" s="132"/>
      <c r="F215" s="170"/>
      <c r="G215" s="166"/>
    </row>
    <row r="216" spans="1:7" x14ac:dyDescent="0.2">
      <c r="A216" s="4" t="s">
        <v>82</v>
      </c>
      <c r="B216" s="129">
        <v>462.5104</v>
      </c>
      <c r="C216" s="132">
        <v>2.650696000666505</v>
      </c>
      <c r="D216" s="129">
        <v>653.96550000000002</v>
      </c>
      <c r="E216" s="132">
        <v>3.8349634351544428</v>
      </c>
      <c r="F216" s="171">
        <v>965.43799999999999</v>
      </c>
      <c r="G216" s="173">
        <v>4.206032408526208</v>
      </c>
    </row>
    <row r="217" spans="1:7" x14ac:dyDescent="0.2">
      <c r="A217" s="134" t="s">
        <v>36</v>
      </c>
      <c r="B217" s="130">
        <v>2031.2940089250005</v>
      </c>
      <c r="C217" s="133">
        <v>11.641560720873153</v>
      </c>
      <c r="D217" s="130">
        <v>2253.6478644999997</v>
      </c>
      <c r="E217" s="133">
        <v>13.215769266224889</v>
      </c>
      <c r="F217" s="172">
        <v>2937.4031127999997</v>
      </c>
      <c r="G217" s="174">
        <v>12.797106276469917</v>
      </c>
    </row>
    <row r="218" spans="1:7" x14ac:dyDescent="0.2">
      <c r="A218" s="4" t="s">
        <v>37</v>
      </c>
      <c r="B218" s="129">
        <v>2049.076</v>
      </c>
      <c r="C218" s="132">
        <v>11.743471191700163</v>
      </c>
      <c r="D218" s="129">
        <v>3250.261</v>
      </c>
      <c r="E218" s="132">
        <v>19.060075936281827</v>
      </c>
      <c r="F218" s="170">
        <v>3716.4070000000002</v>
      </c>
      <c r="G218" s="166">
        <v>16.190918821585289</v>
      </c>
    </row>
    <row r="219" spans="1:7" x14ac:dyDescent="0.2">
      <c r="A219" s="4" t="s">
        <v>32</v>
      </c>
      <c r="B219" s="129">
        <v>1296.5437089249999</v>
      </c>
      <c r="C219" s="132">
        <v>7.4306290711231888</v>
      </c>
      <c r="D219" s="129">
        <v>919.72396449999997</v>
      </c>
      <c r="E219" s="132">
        <v>5.3934156683996068</v>
      </c>
      <c r="F219" s="170">
        <v>1274.9297127999998</v>
      </c>
      <c r="G219" s="166">
        <v>5.5543674198061126</v>
      </c>
    </row>
    <row r="220" spans="1:7" x14ac:dyDescent="0.2">
      <c r="A220" s="3" t="s">
        <v>83</v>
      </c>
      <c r="B220" s="129"/>
      <c r="C220" s="132"/>
      <c r="D220" s="129"/>
      <c r="E220" s="132"/>
      <c r="F220" s="170"/>
      <c r="G220" s="166"/>
    </row>
    <row r="221" spans="1:7" x14ac:dyDescent="0.2">
      <c r="A221" s="4" t="s">
        <v>78</v>
      </c>
      <c r="B221" s="129">
        <v>21.245999999999999</v>
      </c>
      <c r="C221" s="132">
        <v>0.12176307220369652</v>
      </c>
      <c r="D221" s="129">
        <v>1.821</v>
      </c>
      <c r="E221" s="132">
        <v>1.0678649585362287E-2</v>
      </c>
      <c r="F221" s="171">
        <v>-3.35</v>
      </c>
      <c r="G221" s="173">
        <v>-1.4594628105132382E-2</v>
      </c>
    </row>
    <row r="222" spans="1:7" x14ac:dyDescent="0.2">
      <c r="A222" s="134" t="s">
        <v>38</v>
      </c>
      <c r="B222" s="130">
        <v>2805.0723000000007</v>
      </c>
      <c r="C222" s="133">
        <v>16.076165913653824</v>
      </c>
      <c r="D222" s="130">
        <v>4586.0058999999992</v>
      </c>
      <c r="E222" s="133">
        <v>26.893108183692473</v>
      </c>
      <c r="F222" s="116">
        <v>5375.5304000000006</v>
      </c>
      <c r="G222" s="178">
        <v>23.419064792786124</v>
      </c>
    </row>
    <row r="223" spans="1:7" x14ac:dyDescent="0.2">
      <c r="A223" s="120"/>
      <c r="B223" s="84"/>
      <c r="C223" s="121"/>
      <c r="D223" s="84"/>
      <c r="E223" s="121"/>
      <c r="F223" s="84"/>
      <c r="G223" s="121"/>
    </row>
    <row r="224" spans="1:7" x14ac:dyDescent="0.2">
      <c r="A224" s="154" t="s">
        <v>19</v>
      </c>
      <c r="B224" s="265">
        <v>38990</v>
      </c>
      <c r="C224" s="266"/>
      <c r="D224" s="265">
        <v>38625</v>
      </c>
      <c r="E224" s="266"/>
      <c r="F224" s="265">
        <v>38717</v>
      </c>
      <c r="G224" s="266"/>
    </row>
    <row r="225" spans="1:7" x14ac:dyDescent="0.2">
      <c r="A225" s="147"/>
      <c r="B225" s="148" t="s">
        <v>99</v>
      </c>
      <c r="C225" s="149" t="s">
        <v>39</v>
      </c>
      <c r="D225" s="122" t="s">
        <v>99</v>
      </c>
      <c r="E225" s="148" t="s">
        <v>39</v>
      </c>
      <c r="F225" s="148" t="s">
        <v>99</v>
      </c>
      <c r="G225" s="122" t="s">
        <v>39</v>
      </c>
    </row>
    <row r="226" spans="1:7" x14ac:dyDescent="0.2">
      <c r="A226" s="4" t="s">
        <v>40</v>
      </c>
      <c r="B226" s="108">
        <v>3975.0509999999999</v>
      </c>
      <c r="C226" s="136">
        <v>5.6545214509734105</v>
      </c>
      <c r="D226" s="108">
        <v>4100.38</v>
      </c>
      <c r="E226" s="136">
        <v>6.3898631877865188</v>
      </c>
      <c r="F226" s="170">
        <v>4220.6459999999997</v>
      </c>
      <c r="G226" s="160">
        <v>6.5933688953128122</v>
      </c>
    </row>
    <row r="227" spans="1:7" x14ac:dyDescent="0.2">
      <c r="A227" s="4" t="s">
        <v>84</v>
      </c>
      <c r="B227" s="108">
        <v>9883.5130000000008</v>
      </c>
      <c r="C227" s="136">
        <v>14.05932559594193</v>
      </c>
      <c r="D227" s="108">
        <v>5790.773972</v>
      </c>
      <c r="E227" s="136">
        <v>9.0241034812566454</v>
      </c>
      <c r="F227" s="170">
        <v>9233.2340000000004</v>
      </c>
      <c r="G227" s="166">
        <v>14.423886262611148</v>
      </c>
    </row>
    <row r="228" spans="1:7" x14ac:dyDescent="0.2">
      <c r="A228" s="4" t="s">
        <v>86</v>
      </c>
      <c r="B228" s="108">
        <v>41198.625</v>
      </c>
      <c r="C228" s="136">
        <v>58.605162251530714</v>
      </c>
      <c r="D228" s="108">
        <v>40430.663999999997</v>
      </c>
      <c r="E228" s="136">
        <v>63.005480358251098</v>
      </c>
      <c r="F228" s="170">
        <v>35830.921999999999</v>
      </c>
      <c r="G228" s="166">
        <v>55.974011230787781</v>
      </c>
    </row>
    <row r="229" spans="1:7" x14ac:dyDescent="0.2">
      <c r="A229" s="152" t="s">
        <v>41</v>
      </c>
      <c r="B229" s="119">
        <v>932.39200000000005</v>
      </c>
      <c r="C229" s="137">
        <v>1.3263302948103055</v>
      </c>
      <c r="D229" s="119">
        <v>926.57500000000005</v>
      </c>
      <c r="E229" s="137">
        <v>1.4439362896178631</v>
      </c>
      <c r="F229" s="171">
        <v>836.05700000000002</v>
      </c>
      <c r="G229" s="173">
        <v>1.3060636259256388</v>
      </c>
    </row>
    <row r="230" spans="1:7" x14ac:dyDescent="0.2">
      <c r="A230" s="4" t="s">
        <v>42</v>
      </c>
      <c r="B230" s="135">
        <v>14376.254999999999</v>
      </c>
      <c r="C230" s="138">
        <v>20.450263979547369</v>
      </c>
      <c r="D230" s="135">
        <v>10143.876</v>
      </c>
      <c r="E230" s="138">
        <v>15.807798261105352</v>
      </c>
      <c r="F230" s="170">
        <v>10574.781000000001</v>
      </c>
      <c r="G230" s="166">
        <v>16.519611481309948</v>
      </c>
    </row>
    <row r="231" spans="1:7" x14ac:dyDescent="0.2">
      <c r="A231" s="152" t="s">
        <v>43</v>
      </c>
      <c r="B231" s="119">
        <v>44134.811000000002</v>
      </c>
      <c r="C231" s="137">
        <v>62.781895259748161</v>
      </c>
      <c r="D231" s="119">
        <v>39967.932999999997</v>
      </c>
      <c r="E231" s="137">
        <v>62.284379440105077</v>
      </c>
      <c r="F231" s="171">
        <v>39494.563000000002</v>
      </c>
      <c r="G231" s="173">
        <v>61.697243317296035</v>
      </c>
    </row>
    <row r="232" spans="1:7" x14ac:dyDescent="0.2">
      <c r="A232" s="155" t="s">
        <v>44</v>
      </c>
      <c r="B232" s="5">
        <v>70298.627999999997</v>
      </c>
      <c r="C232" s="139"/>
      <c r="D232" s="5">
        <v>64170.074999999997</v>
      </c>
      <c r="E232" s="139"/>
      <c r="F232" s="116">
        <v>64013.497000000003</v>
      </c>
      <c r="G232" s="177"/>
    </row>
    <row r="233" spans="1:7" x14ac:dyDescent="0.2">
      <c r="A233" s="32"/>
      <c r="B233" s="84"/>
      <c r="C233" s="123"/>
      <c r="D233" s="84"/>
      <c r="E233" s="123"/>
      <c r="F233" s="33"/>
      <c r="G233" s="33"/>
    </row>
    <row r="234" spans="1:7" x14ac:dyDescent="0.2">
      <c r="A234" s="32"/>
      <c r="B234" s="84"/>
      <c r="C234" s="123"/>
      <c r="D234" s="84"/>
      <c r="E234" s="123"/>
      <c r="F234" s="33"/>
      <c r="G234" s="33"/>
    </row>
    <row r="266" spans="1:5" x14ac:dyDescent="0.2">
      <c r="A266" s="32"/>
      <c r="B266" s="72"/>
      <c r="C266" s="73"/>
      <c r="D266" s="72"/>
      <c r="E266" s="73"/>
    </row>
    <row r="267" spans="1:5" x14ac:dyDescent="0.2">
      <c r="A267" s="71"/>
      <c r="B267" s="72"/>
      <c r="C267" s="73"/>
      <c r="D267" s="72"/>
      <c r="E267" s="73"/>
    </row>
  </sheetData>
  <mergeCells count="33">
    <mergeCell ref="B83:C83"/>
    <mergeCell ref="B7:C7"/>
    <mergeCell ref="D7:E7"/>
    <mergeCell ref="F7:G7"/>
    <mergeCell ref="D51:E51"/>
    <mergeCell ref="F51:G51"/>
    <mergeCell ref="B51:C51"/>
    <mergeCell ref="D83:E83"/>
    <mergeCell ref="F83:G83"/>
    <mergeCell ref="F224:G224"/>
    <mergeCell ref="D207:E207"/>
    <mergeCell ref="B207:C207"/>
    <mergeCell ref="F207:G207"/>
    <mergeCell ref="B224:C224"/>
    <mergeCell ref="D224:E224"/>
    <mergeCell ref="B193:C193"/>
    <mergeCell ref="D193:E193"/>
    <mergeCell ref="F162:G162"/>
    <mergeCell ref="F176:G176"/>
    <mergeCell ref="F193:G193"/>
    <mergeCell ref="B176:C176"/>
    <mergeCell ref="D176:E176"/>
    <mergeCell ref="B162:C162"/>
    <mergeCell ref="D162:E162"/>
    <mergeCell ref="F156:G156"/>
    <mergeCell ref="D156:E156"/>
    <mergeCell ref="F114:G114"/>
    <mergeCell ref="F137:G137"/>
    <mergeCell ref="B114:C114"/>
    <mergeCell ref="D114:E114"/>
    <mergeCell ref="B156:C156"/>
    <mergeCell ref="B137:C137"/>
    <mergeCell ref="D137:E137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65" orientation="portrait" horizontalDpi="4294967292" r:id="rId1"/>
  <headerFooter alignWithMargins="0">
    <oddHeader>&amp;CKredittilsynet</oddHeader>
  </headerFooter>
  <rowBreaks count="3" manualBreakCount="3">
    <brk id="47" max="6" man="1"/>
    <brk id="109" max="6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2006-11-10T08:28:13Z</cp:lastPrinted>
  <dcterms:created xsi:type="dcterms:W3CDTF">1998-05-11T08:40:26Z</dcterms:created>
  <dcterms:modified xsi:type="dcterms:W3CDTF">2016-12-19T15:00:48Z</dcterms:modified>
</cp:coreProperties>
</file>