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9375" windowHeight="4455"/>
  </bookViews>
  <sheets>
    <sheet name="Ark1" sheetId="1" r:id="rId1"/>
  </sheets>
  <definedNames>
    <definedName name="_xlnm.Print_Area" localSheetId="0">'Ark1'!$A$1:$F$361</definedName>
  </definedNames>
  <calcPr calcId="145621"/>
</workbook>
</file>

<file path=xl/calcChain.xml><?xml version="1.0" encoding="utf-8"?>
<calcChain xmlns="http://schemas.openxmlformats.org/spreadsheetml/2006/main">
  <c r="B40" i="1" l="1"/>
  <c r="D40" i="1"/>
  <c r="B62" i="1"/>
  <c r="D62" i="1"/>
  <c r="B87" i="1"/>
  <c r="D87" i="1"/>
  <c r="B109" i="1"/>
  <c r="D109" i="1"/>
  <c r="B121" i="1"/>
  <c r="D121" i="1"/>
  <c r="B143" i="1"/>
  <c r="D143" i="1"/>
  <c r="B167" i="1"/>
  <c r="C167" i="1"/>
  <c r="D167" i="1"/>
  <c r="E167" i="1"/>
  <c r="B177" i="1"/>
  <c r="C177" i="1"/>
  <c r="D177" i="1"/>
  <c r="D179" i="1" s="1"/>
  <c r="E177" i="1"/>
  <c r="B179" i="1"/>
  <c r="C179" i="1"/>
  <c r="E179" i="1"/>
  <c r="C183" i="1"/>
  <c r="C184" i="1"/>
  <c r="C185" i="1"/>
  <c r="C186" i="1"/>
  <c r="B196" i="1"/>
  <c r="C196" i="1"/>
  <c r="D196" i="1"/>
  <c r="E196" i="1"/>
  <c r="B206" i="1"/>
  <c r="C206" i="1"/>
  <c r="D206" i="1"/>
  <c r="D208" i="1" s="1"/>
  <c r="E206" i="1"/>
  <c r="B208" i="1"/>
  <c r="C208" i="1"/>
  <c r="E208" i="1"/>
  <c r="C212" i="1"/>
  <c r="C213" i="1"/>
  <c r="C214" i="1"/>
  <c r="C215" i="1"/>
</calcChain>
</file>

<file path=xl/sharedStrings.xml><?xml version="1.0" encoding="utf-8"?>
<sst xmlns="http://schemas.openxmlformats.org/spreadsheetml/2006/main" count="310" uniqueCount="126">
  <si>
    <t>Resultater og balanseutdrag</t>
  </si>
  <si>
    <t>RESULTATER</t>
  </si>
  <si>
    <t>Mill. kr.</t>
  </si>
  <si>
    <t>% av GFK</t>
  </si>
  <si>
    <t xml:space="preserve"> % av GFK</t>
  </si>
  <si>
    <t>Renteinntekter m.v.</t>
  </si>
  <si>
    <t>Rentekostnader m.v</t>
  </si>
  <si>
    <t>Netto rente</t>
  </si>
  <si>
    <t>Utbytte verdip. med v.a.</t>
  </si>
  <si>
    <t>Provisjonsinntekter m.v.</t>
  </si>
  <si>
    <t>Provisjonskostnader m.v.</t>
  </si>
  <si>
    <t>Netto gevinst  valuta/verdipapirer</t>
  </si>
  <si>
    <t>Andre driftsinntekter</t>
  </si>
  <si>
    <t>Lønn og generelle adm.kostnader</t>
  </si>
  <si>
    <t>herav lønn, pensjoner og sosiale kostnader</t>
  </si>
  <si>
    <t>Avskrivning av varige dr.midl. og imm. eiend.</t>
  </si>
  <si>
    <t>Andre driftskostnader</t>
  </si>
  <si>
    <t>Driftsresultat før tap</t>
  </si>
  <si>
    <t>Tap på utlån</t>
  </si>
  <si>
    <t>Nedskrivninger og gev/tap verdip. lang sikt</t>
  </si>
  <si>
    <t>Resultat av ordinær drift før skatt</t>
  </si>
  <si>
    <t>BALANSE OG NØKKELTALL</t>
  </si>
  <si>
    <t xml:space="preserve">Vekst i % </t>
  </si>
  <si>
    <t>Mill.kr.</t>
  </si>
  <si>
    <t>Brutto utlån til kunder</t>
  </si>
  <si>
    <t>Innsk. fra og gjeld til kunder</t>
  </si>
  <si>
    <t>Gjeld stiftet ved utsted. av verdipapirer</t>
  </si>
  <si>
    <t>Lønn og administrasjonskostnader</t>
  </si>
  <si>
    <t>Avskr. av varige dr.mid. og imm.eiendeler</t>
  </si>
  <si>
    <t>KREDITTFORETAK</t>
  </si>
  <si>
    <t xml:space="preserve"> herav lønn, pensjoner og sos. kostn.</t>
  </si>
  <si>
    <t>FINANSIERINGSSELSKAPER</t>
  </si>
  <si>
    <t>Innlån og gjeld til kunder</t>
  </si>
  <si>
    <t>SKADEFORSIKRINGSSELSKAPER</t>
  </si>
  <si>
    <t>%</t>
  </si>
  <si>
    <t>Allokert investeringsavkastning</t>
  </si>
  <si>
    <t>Andre forsikringsrelaterte inntekter</t>
  </si>
  <si>
    <t>Forsikringsrelaterte driftskostnader f.e.r.</t>
  </si>
  <si>
    <t>(inkl. andre forsikringsrel. driftskost. f.e.r.)</t>
  </si>
  <si>
    <t>Resultat av teknisk regnskap</t>
  </si>
  <si>
    <t>Netto inntekter av finansielle eiendeler</t>
  </si>
  <si>
    <t>Resultat av ordinær virksomhet</t>
  </si>
  <si>
    <t>% av FK</t>
  </si>
  <si>
    <t>Bygninger og faste eiendommer</t>
  </si>
  <si>
    <t>Utlån</t>
  </si>
  <si>
    <t>Ansvarlig kapital</t>
  </si>
  <si>
    <t>Forsikringstekniske avsetninger</t>
  </si>
  <si>
    <t>Forvaltningskapital</t>
  </si>
  <si>
    <t>LIVSFORSIKRING</t>
  </si>
  <si>
    <t>Premieinntekter</t>
  </si>
  <si>
    <t>herav overføringer av premieres. mv. fra andre</t>
  </si>
  <si>
    <t>Inntekter fra finansielle eiendeler</t>
  </si>
  <si>
    <t>herav gevinster ved realisasjon</t>
  </si>
  <si>
    <t>Erstatninger</t>
  </si>
  <si>
    <t>herav overføring av premiereserve mv. til andre</t>
  </si>
  <si>
    <t>Endring i forsikringsmessige avsetninger</t>
  </si>
  <si>
    <t>herav tap ved realisasjon</t>
  </si>
  <si>
    <t>Midler tilført forsikringskunder</t>
  </si>
  <si>
    <t>Nye tilleggsavsetninger</t>
  </si>
  <si>
    <t>Investeringer til varig eie m.m</t>
  </si>
  <si>
    <t>herav aksjer og andeler</t>
  </si>
  <si>
    <t>herav obligasjoner som holdes til forfall</t>
  </si>
  <si>
    <t>herav utlån</t>
  </si>
  <si>
    <t>Andre finansielle eiendeler</t>
  </si>
  <si>
    <t>herav obligasjoner</t>
  </si>
  <si>
    <t>herav sertifikater</t>
  </si>
  <si>
    <t>Sum eiendeler (forvaltningskapital)</t>
  </si>
  <si>
    <t>Forsikringsmessige avsetninger</t>
  </si>
  <si>
    <t>Tilleggsavsetninger</t>
  </si>
  <si>
    <t>LIVSFORSIKRING MED INVESTERINGSVALG</t>
  </si>
  <si>
    <t>% vekst</t>
  </si>
  <si>
    <t>Gev/tap verdipapirer lang sikt</t>
  </si>
  <si>
    <t xml:space="preserve">Forvaltningskapital </t>
  </si>
  <si>
    <t>UTDRAG FRA RESULTAT</t>
  </si>
  <si>
    <t xml:space="preserve">Overskudd </t>
  </si>
  <si>
    <t>UTDRAG FRA BALANSE OG NØKKELTALL</t>
  </si>
  <si>
    <t>Aksjer og aksjefond</t>
  </si>
  <si>
    <t>Obligasjoner og obligasjonsfond</t>
  </si>
  <si>
    <t>Sertifikater og pengemarkedsfond</t>
  </si>
  <si>
    <t>Andre inntekter/kostnader</t>
  </si>
  <si>
    <t>Innskudd fra og gjeld til kunder</t>
  </si>
  <si>
    <t>Gjeld stiftet ved utst. av VP</t>
  </si>
  <si>
    <t>… herav uspesifiserte tapsavsetninger</t>
  </si>
  <si>
    <t>Premieinntekter f.e.r.</t>
  </si>
  <si>
    <t>(overført fra ikke-teknisk regnskap)</t>
  </si>
  <si>
    <t>Erstatningskostnader f.e.r.</t>
  </si>
  <si>
    <t>Endring i sikkerhetsavsetning mv.</t>
  </si>
  <si>
    <t>(overført til teknisk regnskap)</t>
  </si>
  <si>
    <t>Aksjer og andeler (omløpsmidler)</t>
  </si>
  <si>
    <t>Obligasjoner og sertifikater (totalt)</t>
  </si>
  <si>
    <t>*) Regnskapsmessig resultat korrigert for endringer i kursreguleringsfond i perioden.</t>
  </si>
  <si>
    <t xml:space="preserve"> herav netto gevinst valuta og fin. derivater</t>
  </si>
  <si>
    <t>Kursreguleringsfond</t>
  </si>
  <si>
    <t>Skatt på ordinært resultat</t>
  </si>
  <si>
    <t>Resultat av ordinær drift etter skatt</t>
  </si>
  <si>
    <t xml:space="preserve">Bankinnskudd </t>
  </si>
  <si>
    <t>Andre eiendeler</t>
  </si>
  <si>
    <t>46 skadeforsikringsselskaper i mill. kroner og prosent av premieinntekter f.e.r.</t>
  </si>
  <si>
    <t>Andre inntekter og kostnader</t>
  </si>
  <si>
    <t>Endring i kursreguleringsfond</t>
  </si>
  <si>
    <t>Skattekostnad</t>
  </si>
  <si>
    <t xml:space="preserve">10 kredittforetak  </t>
  </si>
  <si>
    <t>Mill. kr</t>
  </si>
  <si>
    <t>7 livselskaper</t>
  </si>
  <si>
    <t>Overskudd før tildeling til kunder og skatt</t>
  </si>
  <si>
    <t>Verdijustert resultat før tildeling til kunder og skatt*</t>
  </si>
  <si>
    <t>Forsikringsrel. driftskostnader og administrasjonskostnader</t>
  </si>
  <si>
    <t>Kostnader i tilknytning til fin. eiendeler (ekskl. adm. kostnader)</t>
  </si>
  <si>
    <t>Fra tilleggsavsetn. i forsikr.fondet til dekning av renteunderskudd</t>
  </si>
  <si>
    <t>Den norske Bank, Gjensidige Nor Sparebank, Nordea Bank Norge</t>
  </si>
  <si>
    <t>Foreløpige tall</t>
  </si>
  <si>
    <t>20 finansieringsselskaper</t>
  </si>
  <si>
    <t>SAMTLIGE NORSKE BANKER</t>
  </si>
  <si>
    <t>TRE STØRSTE BANKER</t>
  </si>
  <si>
    <t>Utbytte og andre inntekter av verdipap. m. var. avkast.</t>
  </si>
  <si>
    <t>Netto verdiendr. og gevinst/tap på valuta/verdipapirer</t>
  </si>
  <si>
    <t>Avskrivninger av varige dr.midl. og imm. eiend.</t>
  </si>
  <si>
    <t>Gjeld ved utstedelse av verdipapirer</t>
  </si>
  <si>
    <t>Avsetninger til tap på utlån</t>
  </si>
  <si>
    <t>15 forretningsbanker og 129 sparebanker</t>
  </si>
  <si>
    <t>Øvrige forretningsbanker</t>
  </si>
  <si>
    <t>Øvrige sparebanker</t>
  </si>
  <si>
    <t>128 banker</t>
  </si>
  <si>
    <t>13 banker</t>
  </si>
  <si>
    <t>Kjernekapitaldekning</t>
  </si>
  <si>
    <t xml:space="preserve">Avsetninger til tap på utlån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</si>
</sst>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0.0"/>
    <numFmt numFmtId="171" formatCode="#,##0.0"/>
    <numFmt numFmtId="175" formatCode="0.0\ %"/>
  </numFmts>
  <fonts count="22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Arial"/>
    </font>
    <font>
      <b/>
      <sz val="12"/>
      <name val="Arial"/>
    </font>
    <font>
      <sz val="8"/>
      <name val="Arial"/>
    </font>
    <font>
      <b/>
      <sz val="16"/>
      <name val="Arial"/>
    </font>
    <font>
      <b/>
      <sz val="14"/>
      <name val="Arial"/>
    </font>
    <font>
      <sz val="9"/>
      <name val="Arial"/>
      <family val="2"/>
    </font>
    <font>
      <b/>
      <sz val="10"/>
      <color indexed="8"/>
      <name val="Arial"/>
      <family val="2"/>
    </font>
    <font>
      <u/>
      <sz val="7.5"/>
      <color indexed="12"/>
      <name val="Arial"/>
    </font>
    <font>
      <sz val="10"/>
      <color indexed="8"/>
      <name val="Arial"/>
      <family val="2"/>
    </font>
    <font>
      <sz val="8"/>
      <color indexed="9"/>
      <name val="Arial"/>
      <family val="2"/>
    </font>
    <font>
      <b/>
      <sz val="10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45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3" fontId="7" fillId="0" borderId="2" xfId="0" applyNumberFormat="1" applyFont="1" applyBorder="1"/>
    <xf numFmtId="0" fontId="1" fillId="0" borderId="0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1" fillId="2" borderId="3" xfId="0" applyFont="1" applyFill="1" applyBorder="1"/>
    <xf numFmtId="0" fontId="0" fillId="0" borderId="3" xfId="0" applyBorder="1" applyAlignment="1">
      <alignment horizontal="left"/>
    </xf>
    <xf numFmtId="3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4" xfId="0" applyBorder="1" applyAlignment="1">
      <alignment horizontal="left"/>
    </xf>
    <xf numFmtId="0" fontId="1" fillId="0" borderId="5" xfId="0" applyFont="1" applyBorder="1" applyAlignment="1">
      <alignment horizontal="left"/>
    </xf>
    <xf numFmtId="3" fontId="1" fillId="0" borderId="6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3" fontId="5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3" fontId="6" fillId="0" borderId="1" xfId="0" applyNumberFormat="1" applyFont="1" applyBorder="1" applyAlignment="1">
      <alignment horizontal="right"/>
    </xf>
    <xf numFmtId="0" fontId="6" fillId="0" borderId="7" xfId="0" applyFont="1" applyBorder="1" applyAlignment="1">
      <alignment horizontal="left"/>
    </xf>
    <xf numFmtId="3" fontId="6" fillId="0" borderId="8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2" fontId="0" fillId="0" borderId="0" xfId="0" applyNumberForma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Border="1"/>
    <xf numFmtId="0" fontId="6" fillId="0" borderId="3" xfId="0" applyFont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2" fontId="6" fillId="0" borderId="1" xfId="2" applyNumberFormat="1" applyFont="1" applyBorder="1" applyAlignment="1">
      <alignment horizontal="right"/>
    </xf>
    <xf numFmtId="2" fontId="7" fillId="0" borderId="9" xfId="2" applyNumberFormat="1" applyFont="1" applyBorder="1" applyAlignment="1">
      <alignment horizontal="right"/>
    </xf>
    <xf numFmtId="2" fontId="7" fillId="0" borderId="2" xfId="2" applyNumberFormat="1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2" fontId="6" fillId="0" borderId="9" xfId="2" applyNumberFormat="1" applyFont="1" applyBorder="1" applyAlignment="1">
      <alignment horizontal="right"/>
    </xf>
    <xf numFmtId="2" fontId="6" fillId="0" borderId="1" xfId="2" applyNumberFormat="1" applyFont="1" applyBorder="1"/>
    <xf numFmtId="2" fontId="5" fillId="0" borderId="1" xfId="2" applyNumberFormat="1" applyFont="1" applyBorder="1" applyAlignment="1">
      <alignment horizontal="right"/>
    </xf>
    <xf numFmtId="2" fontId="5" fillId="0" borderId="1" xfId="2" applyNumberFormat="1" applyFont="1" applyBorder="1"/>
    <xf numFmtId="2" fontId="6" fillId="0" borderId="8" xfId="2" applyNumberFormat="1" applyFont="1" applyBorder="1" applyAlignment="1">
      <alignment horizontal="right"/>
    </xf>
    <xf numFmtId="2" fontId="6" fillId="0" borderId="8" xfId="2" applyNumberFormat="1" applyFont="1" applyBorder="1"/>
    <xf numFmtId="0" fontId="1" fillId="2" borderId="10" xfId="0" applyFont="1" applyFill="1" applyBorder="1" applyAlignment="1">
      <alignment horizontal="centerContinuous"/>
    </xf>
    <xf numFmtId="0" fontId="6" fillId="0" borderId="7" xfId="0" applyFont="1" applyBorder="1"/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/>
    <xf numFmtId="0" fontId="2" fillId="2" borderId="7" xfId="0" applyFont="1" applyFill="1" applyBorder="1"/>
    <xf numFmtId="0" fontId="5" fillId="0" borderId="1" xfId="0" applyFont="1" applyBorder="1"/>
    <xf numFmtId="0" fontId="1" fillId="0" borderId="6" xfId="0" applyFont="1" applyBorder="1"/>
    <xf numFmtId="2" fontId="1" fillId="0" borderId="6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0" fontId="1" fillId="2" borderId="9" xfId="0" applyFont="1" applyFill="1" applyBorder="1" applyAlignment="1">
      <alignment horizontal="left"/>
    </xf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6" fillId="0" borderId="1" xfId="0" applyFont="1" applyBorder="1"/>
    <xf numFmtId="3" fontId="5" fillId="0" borderId="1" xfId="0" applyNumberFormat="1" applyFont="1" applyBorder="1"/>
    <xf numFmtId="3" fontId="1" fillId="0" borderId="6" xfId="0" applyNumberFormat="1" applyFont="1" applyBorder="1"/>
    <xf numFmtId="0" fontId="13" fillId="0" borderId="0" xfId="0" applyFont="1"/>
    <xf numFmtId="0" fontId="14" fillId="0" borderId="0" xfId="0" applyFont="1" applyAlignment="1">
      <alignment horizontal="left"/>
    </xf>
    <xf numFmtId="0" fontId="2" fillId="2" borderId="4" xfId="0" applyFont="1" applyFill="1" applyBorder="1"/>
    <xf numFmtId="0" fontId="1" fillId="2" borderId="3" xfId="0" applyFont="1" applyFill="1" applyBorder="1" applyAlignment="1">
      <alignment horizontal="left"/>
    </xf>
    <xf numFmtId="0" fontId="15" fillId="0" borderId="0" xfId="0" applyFont="1" applyAlignment="1">
      <alignment horizontal="right"/>
    </xf>
    <xf numFmtId="0" fontId="1" fillId="0" borderId="0" xfId="0" applyFont="1" applyBorder="1"/>
    <xf numFmtId="3" fontId="1" fillId="0" borderId="0" xfId="0" applyNumberFormat="1" applyFont="1" applyBorder="1"/>
    <xf numFmtId="1" fontId="1" fillId="0" borderId="0" xfId="2" applyNumberFormat="1" applyFont="1" applyBorder="1"/>
    <xf numFmtId="0" fontId="3" fillId="0" borderId="9" xfId="0" applyFont="1" applyBorder="1"/>
    <xf numFmtId="3" fontId="3" fillId="0" borderId="1" xfId="0" applyNumberFormat="1" applyFont="1" applyBorder="1"/>
    <xf numFmtId="0" fontId="3" fillId="0" borderId="1" xfId="0" applyFont="1" applyBorder="1"/>
    <xf numFmtId="0" fontId="16" fillId="0" borderId="0" xfId="0" applyFont="1"/>
    <xf numFmtId="0" fontId="7" fillId="0" borderId="6" xfId="0" applyFont="1" applyBorder="1"/>
    <xf numFmtId="0" fontId="7" fillId="2" borderId="5" xfId="0" applyFont="1" applyFill="1" applyBorder="1" applyAlignment="1">
      <alignment horizontal="centerContinuous"/>
    </xf>
    <xf numFmtId="0" fontId="7" fillId="2" borderId="8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2" fontId="6" fillId="0" borderId="1" xfId="0" applyNumberFormat="1" applyFont="1" applyBorder="1"/>
    <xf numFmtId="14" fontId="1" fillId="2" borderId="9" xfId="0" applyNumberFormat="1" applyFont="1" applyFill="1" applyBorder="1" applyAlignment="1">
      <alignment horizontal="center"/>
    </xf>
    <xf numFmtId="3" fontId="6" fillId="0" borderId="1" xfId="0" applyNumberFormat="1" applyFont="1" applyBorder="1"/>
    <xf numFmtId="4" fontId="1" fillId="0" borderId="6" xfId="0" applyNumberFormat="1" applyFont="1" applyBorder="1"/>
    <xf numFmtId="3" fontId="7" fillId="0" borderId="0" xfId="0" applyNumberFormat="1" applyFont="1" applyBorder="1"/>
    <xf numFmtId="0" fontId="1" fillId="2" borderId="7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right"/>
    </xf>
    <xf numFmtId="0" fontId="17" fillId="2" borderId="8" xfId="0" applyFont="1" applyFill="1" applyBorder="1" applyAlignment="1">
      <alignment horizontal="right"/>
    </xf>
    <xf numFmtId="0" fontId="17" fillId="2" borderId="2" xfId="0" applyFont="1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14" fontId="7" fillId="2" borderId="5" xfId="0" applyNumberFormat="1" applyFont="1" applyFill="1" applyBorder="1" applyAlignment="1">
      <alignment horizontal="right"/>
    </xf>
    <xf numFmtId="14" fontId="7" fillId="2" borderId="6" xfId="0" applyNumberFormat="1" applyFont="1" applyFill="1" applyBorder="1" applyAlignment="1">
      <alignment horizontal="right"/>
    </xf>
    <xf numFmtId="2" fontId="6" fillId="0" borderId="4" xfId="0" applyNumberFormat="1" applyFont="1" applyFill="1" applyBorder="1" applyAlignment="1"/>
    <xf numFmtId="3" fontId="6" fillId="0" borderId="1" xfId="0" applyNumberFormat="1" applyFont="1" applyFill="1" applyBorder="1" applyAlignment="1"/>
    <xf numFmtId="2" fontId="6" fillId="0" borderId="11" xfId="0" applyNumberFormat="1" applyFont="1" applyFill="1" applyBorder="1" applyAlignment="1"/>
    <xf numFmtId="3" fontId="6" fillId="0" borderId="4" xfId="0" applyNumberFormat="1" applyFont="1" applyFill="1" applyBorder="1" applyAlignment="1"/>
    <xf numFmtId="3" fontId="19" fillId="0" borderId="4" xfId="0" applyNumberFormat="1" applyFont="1" applyFill="1" applyBorder="1" applyAlignment="1"/>
    <xf numFmtId="3" fontId="19" fillId="0" borderId="1" xfId="0" applyNumberFormat="1" applyFont="1" applyFill="1" applyBorder="1" applyAlignment="1"/>
    <xf numFmtId="0" fontId="1" fillId="2" borderId="6" xfId="0" applyFont="1" applyFill="1" applyBorder="1" applyAlignment="1">
      <alignment horizontal="right"/>
    </xf>
    <xf numFmtId="1" fontId="20" fillId="0" borderId="0" xfId="0" applyNumberFormat="1" applyFont="1" applyFill="1" applyBorder="1" applyAlignment="1"/>
    <xf numFmtId="1" fontId="20" fillId="0" borderId="0" xfId="0" applyNumberFormat="1" applyFont="1"/>
    <xf numFmtId="0" fontId="5" fillId="0" borderId="4" xfId="0" applyFont="1" applyBorder="1" applyAlignment="1">
      <alignment horizontal="left" indent="1"/>
    </xf>
    <xf numFmtId="1" fontId="6" fillId="0" borderId="3" xfId="2" applyNumberFormat="1" applyFont="1" applyBorder="1" applyAlignment="1">
      <alignment horizontal="right"/>
    </xf>
    <xf numFmtId="1" fontId="6" fillId="0" borderId="4" xfId="2" applyNumberFormat="1" applyFont="1" applyBorder="1" applyAlignment="1">
      <alignment horizontal="right"/>
    </xf>
    <xf numFmtId="1" fontId="6" fillId="0" borderId="8" xfId="2" applyNumberFormat="1" applyFont="1" applyBorder="1" applyAlignment="1">
      <alignment horizontal="right"/>
    </xf>
    <xf numFmtId="3" fontId="7" fillId="3" borderId="5" xfId="0" applyNumberFormat="1" applyFont="1" applyFill="1" applyBorder="1" applyAlignment="1"/>
    <xf numFmtId="2" fontId="7" fillId="3" borderId="5" xfId="0" applyNumberFormat="1" applyFont="1" applyFill="1" applyBorder="1" applyAlignment="1"/>
    <xf numFmtId="3" fontId="7" fillId="3" borderId="6" xfId="0" applyNumberFormat="1" applyFont="1" applyFill="1" applyBorder="1" applyAlignment="1"/>
    <xf numFmtId="2" fontId="7" fillId="3" borderId="10" xfId="0" applyNumberFormat="1" applyFont="1" applyFill="1" applyBorder="1" applyAlignment="1"/>
    <xf numFmtId="3" fontId="6" fillId="0" borderId="11" xfId="0" applyNumberFormat="1" applyFont="1" applyBorder="1"/>
    <xf numFmtId="3" fontId="6" fillId="0" borderId="11" xfId="0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/>
    </xf>
    <xf numFmtId="2" fontId="7" fillId="0" borderId="6" xfId="0" applyNumberFormat="1" applyFont="1" applyBorder="1" applyAlignment="1">
      <alignment horizontal="right"/>
    </xf>
    <xf numFmtId="0" fontId="3" fillId="0" borderId="8" xfId="0" applyFont="1" applyBorder="1"/>
    <xf numFmtId="3" fontId="3" fillId="0" borderId="8" xfId="0" applyNumberFormat="1" applyFont="1" applyBorder="1" applyAlignment="1">
      <alignment horizontal="right"/>
    </xf>
    <xf numFmtId="0" fontId="3" fillId="0" borderId="0" xfId="0" applyFont="1"/>
    <xf numFmtId="0" fontId="1" fillId="2" borderId="7" xfId="0" applyFont="1" applyFill="1" applyBorder="1" applyAlignment="1">
      <alignment horizontal="right"/>
    </xf>
    <xf numFmtId="3" fontId="6" fillId="0" borderId="0" xfId="0" applyNumberFormat="1" applyFont="1"/>
    <xf numFmtId="3" fontId="6" fillId="0" borderId="4" xfId="0" applyNumberFormat="1" applyFont="1" applyBorder="1"/>
    <xf numFmtId="3" fontId="7" fillId="0" borderId="12" xfId="0" applyNumberFormat="1" applyFont="1" applyBorder="1"/>
    <xf numFmtId="3" fontId="3" fillId="0" borderId="13" xfId="0" applyNumberFormat="1" applyFont="1" applyBorder="1"/>
    <xf numFmtId="3" fontId="3" fillId="0" borderId="0" xfId="0" applyNumberFormat="1" applyFont="1" applyBorder="1"/>
    <xf numFmtId="0" fontId="7" fillId="0" borderId="0" xfId="0" applyFont="1"/>
    <xf numFmtId="9" fontId="7" fillId="2" borderId="8" xfId="2" applyFont="1" applyFill="1" applyBorder="1" applyAlignment="1">
      <alignment horizontal="right"/>
    </xf>
    <xf numFmtId="3" fontId="6" fillId="0" borderId="2" xfId="0" applyNumberFormat="1" applyFont="1" applyBorder="1"/>
    <xf numFmtId="0" fontId="7" fillId="0" borderId="0" xfId="0" applyFont="1" applyBorder="1" applyAlignment="1">
      <alignment horizontal="left"/>
    </xf>
    <xf numFmtId="164" fontId="6" fillId="0" borderId="0" xfId="2" applyNumberFormat="1" applyFont="1" applyBorder="1" applyAlignment="1"/>
    <xf numFmtId="0" fontId="7" fillId="2" borderId="6" xfId="0" applyFont="1" applyFill="1" applyBorder="1" applyAlignment="1">
      <alignment horizontal="right"/>
    </xf>
    <xf numFmtId="3" fontId="5" fillId="0" borderId="0" xfId="0" applyNumberFormat="1" applyFont="1"/>
    <xf numFmtId="3" fontId="5" fillId="0" borderId="4" xfId="0" applyNumberFormat="1" applyFont="1" applyBorder="1"/>
    <xf numFmtId="3" fontId="5" fillId="0" borderId="4" xfId="0" applyNumberFormat="1" applyFont="1" applyFill="1" applyBorder="1" applyAlignment="1"/>
    <xf numFmtId="2" fontId="5" fillId="0" borderId="4" xfId="0" applyNumberFormat="1" applyFont="1" applyFill="1" applyBorder="1" applyAlignment="1"/>
    <xf numFmtId="3" fontId="5" fillId="0" borderId="1" xfId="0" applyNumberFormat="1" applyFont="1" applyFill="1" applyBorder="1" applyAlignment="1"/>
    <xf numFmtId="2" fontId="5" fillId="0" borderId="11" xfId="0" applyNumberFormat="1" applyFont="1" applyFill="1" applyBorder="1" applyAlignment="1"/>
    <xf numFmtId="3" fontId="6" fillId="0" borderId="9" xfId="3" applyNumberFormat="1" applyFont="1" applyBorder="1"/>
    <xf numFmtId="3" fontId="6" fillId="0" borderId="1" xfId="3" applyNumberFormat="1" applyFont="1" applyBorder="1"/>
    <xf numFmtId="3" fontId="7" fillId="0" borderId="6" xfId="3" applyNumberFormat="1" applyFont="1" applyBorder="1"/>
    <xf numFmtId="164" fontId="6" fillId="0" borderId="1" xfId="3" applyNumberFormat="1" applyFont="1" applyBorder="1"/>
    <xf numFmtId="164" fontId="7" fillId="0" borderId="6" xfId="3" applyNumberFormat="1" applyFont="1" applyBorder="1"/>
    <xf numFmtId="0" fontId="7" fillId="0" borderId="6" xfId="0" applyFont="1" applyBorder="1" applyAlignment="1">
      <alignment horizontal="left"/>
    </xf>
    <xf numFmtId="3" fontId="6" fillId="0" borderId="11" xfId="0" quotePrefix="1" applyNumberFormat="1" applyFont="1" applyBorder="1" applyAlignment="1">
      <alignment horizontal="right"/>
    </xf>
    <xf numFmtId="171" fontId="6" fillId="0" borderId="11" xfId="0" applyNumberFormat="1" applyFont="1" applyBorder="1"/>
    <xf numFmtId="171" fontId="6" fillId="0" borderId="2" xfId="0" applyNumberFormat="1" applyFont="1" applyBorder="1"/>
    <xf numFmtId="171" fontId="6" fillId="0" borderId="11" xfId="0" quotePrefix="1" applyNumberFormat="1" applyFont="1" applyBorder="1" applyAlignment="1">
      <alignment horizontal="right"/>
    </xf>
    <xf numFmtId="171" fontId="7" fillId="0" borderId="2" xfId="0" applyNumberFormat="1" applyFont="1" applyBorder="1"/>
    <xf numFmtId="3" fontId="6" fillId="0" borderId="14" xfId="3" applyNumberFormat="1" applyFont="1" applyBorder="1"/>
    <xf numFmtId="164" fontId="5" fillId="0" borderId="9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3" fontId="7" fillId="0" borderId="6" xfId="3" applyNumberFormat="1" applyFont="1" applyBorder="1" applyAlignment="1"/>
    <xf numFmtId="164" fontId="7" fillId="0" borderId="6" xfId="3" applyNumberFormat="1" applyFont="1" applyBorder="1" applyAlignment="1"/>
    <xf numFmtId="2" fontId="6" fillId="0" borderId="1" xfId="2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0" fontId="7" fillId="2" borderId="8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right"/>
    </xf>
    <xf numFmtId="0" fontId="7" fillId="2" borderId="3" xfId="0" applyFont="1" applyFill="1" applyBorder="1"/>
    <xf numFmtId="0" fontId="6" fillId="0" borderId="9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2" borderId="4" xfId="0" applyFont="1" applyFill="1" applyBorder="1"/>
    <xf numFmtId="0" fontId="7" fillId="2" borderId="9" xfId="0" applyFont="1" applyFill="1" applyBorder="1" applyAlignment="1"/>
    <xf numFmtId="0" fontId="7" fillId="0" borderId="8" xfId="0" applyFont="1" applyBorder="1"/>
    <xf numFmtId="0" fontId="0" fillId="0" borderId="0" xfId="0" applyProtection="1">
      <protection locked="0"/>
    </xf>
    <xf numFmtId="0" fontId="3" fillId="0" borderId="4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3" fontId="0" fillId="0" borderId="0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171" fontId="0" fillId="0" borderId="9" xfId="0" applyNumberFormat="1" applyBorder="1" applyAlignment="1">
      <alignment horizontal="right"/>
    </xf>
    <xf numFmtId="164" fontId="0" fillId="0" borderId="9" xfId="0" applyNumberFormat="1" applyBorder="1"/>
    <xf numFmtId="3" fontId="1" fillId="0" borderId="8" xfId="0" applyNumberFormat="1" applyFont="1" applyBorder="1" applyAlignment="1">
      <alignment horizontal="right"/>
    </xf>
    <xf numFmtId="171" fontId="1" fillId="0" borderId="8" xfId="0" applyNumberFormat="1" applyFont="1" applyBorder="1" applyAlignment="1">
      <alignment horizontal="right"/>
    </xf>
    <xf numFmtId="164" fontId="21" fillId="0" borderId="8" xfId="0" applyNumberFormat="1" applyFont="1" applyBorder="1"/>
    <xf numFmtId="0" fontId="0" fillId="2" borderId="8" xfId="0" applyFill="1" applyBorder="1"/>
    <xf numFmtId="1" fontId="0" fillId="0" borderId="1" xfId="0" applyNumberFormat="1" applyBorder="1"/>
    <xf numFmtId="1" fontId="0" fillId="0" borderId="8" xfId="0" applyNumberFormat="1" applyBorder="1"/>
    <xf numFmtId="0" fontId="3" fillId="0" borderId="0" xfId="0" applyFont="1" applyAlignment="1"/>
    <xf numFmtId="3" fontId="6" fillId="0" borderId="6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3" fontId="0" fillId="0" borderId="7" xfId="0" applyNumberFormat="1" applyBorder="1"/>
    <xf numFmtId="2" fontId="0" fillId="0" borderId="1" xfId="0" applyNumberFormat="1" applyBorder="1"/>
    <xf numFmtId="2" fontId="0" fillId="0" borderId="8" xfId="0" applyNumberFormat="1" applyBorder="1"/>
    <xf numFmtId="3" fontId="3" fillId="0" borderId="4" xfId="0" applyNumberFormat="1" applyFont="1" applyBorder="1"/>
    <xf numFmtId="3" fontId="3" fillId="0" borderId="11" xfId="0" applyNumberFormat="1" applyFont="1" applyBorder="1"/>
    <xf numFmtId="0" fontId="6" fillId="0" borderId="6" xfId="0" applyFont="1" applyBorder="1"/>
    <xf numFmtId="3" fontId="6" fillId="0" borderId="0" xfId="0" applyNumberFormat="1" applyFont="1" applyBorder="1"/>
    <xf numFmtId="0" fontId="1" fillId="2" borderId="10" xfId="0" applyFont="1" applyFill="1" applyBorder="1" applyAlignment="1">
      <alignment horizontal="right"/>
    </xf>
    <xf numFmtId="4" fontId="7" fillId="0" borderId="6" xfId="0" applyNumberFormat="1" applyFont="1" applyBorder="1"/>
    <xf numFmtId="4" fontId="7" fillId="0" borderId="6" xfId="0" applyNumberFormat="1" applyFont="1" applyBorder="1" applyAlignment="1">
      <alignment horizontal="right"/>
    </xf>
    <xf numFmtId="2" fontId="1" fillId="0" borderId="6" xfId="0" applyNumberFormat="1" applyFont="1" applyBorder="1"/>
    <xf numFmtId="3" fontId="3" fillId="0" borderId="14" xfId="0" applyNumberFormat="1" applyFont="1" applyBorder="1"/>
    <xf numFmtId="3" fontId="0" fillId="0" borderId="2" xfId="0" applyNumberFormat="1" applyBorder="1"/>
    <xf numFmtId="0" fontId="1" fillId="2" borderId="1" xfId="0" applyFont="1" applyFill="1" applyBorder="1"/>
    <xf numFmtId="0" fontId="18" fillId="0" borderId="0" xfId="1" applyAlignment="1" applyProtection="1"/>
    <xf numFmtId="43" fontId="0" fillId="0" borderId="0" xfId="3" applyFont="1"/>
    <xf numFmtId="3" fontId="0" fillId="0" borderId="8" xfId="0" applyNumberFormat="1" applyBorder="1"/>
    <xf numFmtId="1" fontId="6" fillId="0" borderId="7" xfId="2" applyNumberFormat="1" applyFont="1" applyBorder="1" applyAlignment="1">
      <alignment horizontal="right"/>
    </xf>
    <xf numFmtId="2" fontId="7" fillId="0" borderId="10" xfId="0" applyNumberFormat="1" applyFont="1" applyBorder="1"/>
    <xf numFmtId="3" fontId="7" fillId="0" borderId="9" xfId="0" applyNumberFormat="1" applyFont="1" applyBorder="1" applyAlignment="1">
      <alignment horizontal="right"/>
    </xf>
    <xf numFmtId="2" fontId="7" fillId="0" borderId="9" xfId="0" applyNumberFormat="1" applyFont="1" applyBorder="1"/>
    <xf numFmtId="3" fontId="7" fillId="0" borderId="1" xfId="0" applyNumberFormat="1" applyFont="1" applyBorder="1" applyAlignment="1">
      <alignment horizontal="right"/>
    </xf>
    <xf numFmtId="2" fontId="7" fillId="0" borderId="1" xfId="0" applyNumberFormat="1" applyFont="1" applyBorder="1"/>
    <xf numFmtId="2" fontId="7" fillId="0" borderId="1" xfId="2" applyNumberFormat="1" applyFont="1" applyBorder="1" applyAlignment="1">
      <alignment horizontal="right"/>
    </xf>
    <xf numFmtId="3" fontId="7" fillId="0" borderId="8" xfId="0" applyNumberFormat="1" applyFont="1" applyBorder="1" applyAlignment="1">
      <alignment horizontal="right"/>
    </xf>
    <xf numFmtId="2" fontId="7" fillId="0" borderId="8" xfId="0" applyNumberFormat="1" applyFont="1" applyBorder="1"/>
    <xf numFmtId="0" fontId="3" fillId="0" borderId="3" xfId="0" applyFont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right"/>
    </xf>
    <xf numFmtId="2" fontId="6" fillId="0" borderId="0" xfId="0" applyNumberFormat="1" applyFont="1"/>
    <xf numFmtId="2" fontId="5" fillId="0" borderId="1" xfId="2" applyNumberFormat="1" applyFont="1" applyFill="1" applyBorder="1" applyAlignment="1">
      <alignment horizontal="right"/>
    </xf>
    <xf numFmtId="2" fontId="6" fillId="0" borderId="8" xfId="0" applyNumberFormat="1" applyFont="1" applyBorder="1"/>
    <xf numFmtId="2" fontId="5" fillId="0" borderId="0" xfId="0" applyNumberFormat="1" applyFont="1"/>
    <xf numFmtId="0" fontId="0" fillId="0" borderId="8" xfId="0" applyBorder="1"/>
    <xf numFmtId="164" fontId="3" fillId="0" borderId="1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3" fontId="7" fillId="0" borderId="6" xfId="0" applyNumberFormat="1" applyFont="1" applyBorder="1"/>
    <xf numFmtId="0" fontId="1" fillId="2" borderId="9" xfId="0" applyFont="1" applyFill="1" applyBorder="1" applyAlignment="1">
      <alignment horizontal="center"/>
    </xf>
    <xf numFmtId="164" fontId="0" fillId="0" borderId="9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75" fontId="3" fillId="0" borderId="8" xfId="2" applyNumberFormat="1" applyFont="1" applyBorder="1" applyAlignment="1">
      <alignment horizontal="right"/>
    </xf>
    <xf numFmtId="175" fontId="3" fillId="0" borderId="8" xfId="2" applyNumberFormat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175" fontId="6" fillId="0" borderId="6" xfId="0" applyNumberFormat="1" applyFon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" fontId="7" fillId="2" borderId="5" xfId="0" applyNumberFormat="1" applyFont="1" applyFill="1" applyBorder="1" applyAlignment="1">
      <alignment horizontal="center"/>
    </xf>
    <xf numFmtId="1" fontId="7" fillId="2" borderId="10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14" fontId="1" fillId="2" borderId="10" xfId="0" applyNumberFormat="1" applyFont="1" applyFill="1" applyBorder="1" applyAlignment="1">
      <alignment horizontal="center"/>
    </xf>
    <xf numFmtId="14" fontId="7" fillId="2" borderId="5" xfId="0" applyNumberFormat="1" applyFont="1" applyFill="1" applyBorder="1" applyAlignment="1">
      <alignment horizontal="center"/>
    </xf>
    <xf numFmtId="14" fontId="7" fillId="2" borderId="10" xfId="0" applyNumberFormat="1" applyFont="1" applyFill="1" applyBorder="1" applyAlignment="1">
      <alignment horizontal="center"/>
    </xf>
  </cellXfs>
  <cellStyles count="4">
    <cellStyle name="Hyperkobling" xfId="1" builtinId="8"/>
    <cellStyle name="Komma" xfId="3" builtinId="3"/>
    <cellStyle name="Normal" xfId="0" builtinId="0"/>
    <cellStyle name="Pros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7"/>
  <sheetViews>
    <sheetView tabSelected="1" view="pageBreakPreview" zoomScaleNormal="75" zoomScaleSheetLayoutView="100" workbookViewId="0"/>
  </sheetViews>
  <sheetFormatPr baseColWidth="10" defaultColWidth="9.140625" defaultRowHeight="12.75" x14ac:dyDescent="0.2"/>
  <cols>
    <col min="1" max="1" width="51.28515625" customWidth="1"/>
    <col min="2" max="2" width="13" customWidth="1"/>
    <col min="3" max="3" width="10.7109375" customWidth="1"/>
    <col min="4" max="4" width="13" customWidth="1"/>
    <col min="5" max="5" width="10.7109375" customWidth="1"/>
    <col min="6" max="6" width="13" customWidth="1"/>
    <col min="7" max="7" width="10.5703125" customWidth="1"/>
  </cols>
  <sheetData>
    <row r="1" spans="1:5" ht="20.25" x14ac:dyDescent="0.3">
      <c r="A1" s="72" t="s">
        <v>0</v>
      </c>
      <c r="B1" s="7"/>
      <c r="D1" s="8"/>
      <c r="E1" s="75"/>
    </row>
    <row r="2" spans="1:5" ht="15" x14ac:dyDescent="0.2">
      <c r="A2" s="12" t="s">
        <v>110</v>
      </c>
      <c r="B2" s="13"/>
      <c r="C2" s="9"/>
      <c r="D2" s="10"/>
      <c r="E2" s="11"/>
    </row>
    <row r="3" spans="1:5" ht="15" x14ac:dyDescent="0.2">
      <c r="A3" s="182"/>
      <c r="B3" s="13"/>
      <c r="C3" s="9"/>
      <c r="D3" s="10"/>
      <c r="E3" s="11"/>
    </row>
    <row r="4" spans="1:5" ht="15.75" x14ac:dyDescent="0.25">
      <c r="A4" s="57" t="s">
        <v>112</v>
      </c>
      <c r="B4" s="182"/>
      <c r="D4" s="10"/>
      <c r="E4" s="56"/>
    </row>
    <row r="5" spans="1:5" ht="15" x14ac:dyDescent="0.2">
      <c r="A5" s="31" t="s">
        <v>119</v>
      </c>
      <c r="B5" s="55"/>
      <c r="C5" s="55"/>
      <c r="D5" s="10"/>
      <c r="E5" s="56"/>
    </row>
    <row r="6" spans="1:5" x14ac:dyDescent="0.2">
      <c r="A6" s="16" t="s">
        <v>1</v>
      </c>
      <c r="B6" s="237">
        <v>2002</v>
      </c>
      <c r="C6" s="238"/>
      <c r="D6" s="237">
        <v>2001</v>
      </c>
      <c r="E6" s="238"/>
    </row>
    <row r="7" spans="1:5" s="32" customFormat="1" x14ac:dyDescent="0.2">
      <c r="A7" s="58"/>
      <c r="B7" s="66" t="s">
        <v>2</v>
      </c>
      <c r="C7" s="66" t="s">
        <v>3</v>
      </c>
      <c r="D7" s="66" t="s">
        <v>2</v>
      </c>
      <c r="E7" s="67" t="s">
        <v>4</v>
      </c>
    </row>
    <row r="8" spans="1:5" x14ac:dyDescent="0.2">
      <c r="A8" s="81" t="s">
        <v>5</v>
      </c>
      <c r="B8" s="103">
        <v>103529.52700000002</v>
      </c>
      <c r="C8" s="100">
        <v>7.3188662583101456</v>
      </c>
      <c r="D8" s="101">
        <v>102849.875</v>
      </c>
      <c r="E8" s="102">
        <v>7.6567626667376469</v>
      </c>
    </row>
    <row r="9" spans="1:5" x14ac:dyDescent="0.2">
      <c r="A9" s="81" t="s">
        <v>6</v>
      </c>
      <c r="B9" s="103">
        <v>72469.034</v>
      </c>
      <c r="C9" s="100">
        <v>5.1230908039880321</v>
      </c>
      <c r="D9" s="101">
        <v>73271.930999999997</v>
      </c>
      <c r="E9" s="102">
        <v>5.4548027968004522</v>
      </c>
    </row>
    <row r="10" spans="1:5" x14ac:dyDescent="0.2">
      <c r="A10" s="60" t="s">
        <v>7</v>
      </c>
      <c r="B10" s="113">
        <v>31060.493000000017</v>
      </c>
      <c r="C10" s="114">
        <v>2.1957754543221135</v>
      </c>
      <c r="D10" s="115">
        <v>29577.944000000003</v>
      </c>
      <c r="E10" s="116">
        <v>2.2019598699371947</v>
      </c>
    </row>
    <row r="11" spans="1:5" x14ac:dyDescent="0.2">
      <c r="A11" s="81" t="s">
        <v>8</v>
      </c>
      <c r="B11" s="103">
        <v>842.76</v>
      </c>
      <c r="C11" s="100">
        <v>5.9577667420942212E-2</v>
      </c>
      <c r="D11" s="101">
        <v>2190.96</v>
      </c>
      <c r="E11" s="102">
        <v>0.16310822674617267</v>
      </c>
    </row>
    <row r="12" spans="1:5" x14ac:dyDescent="0.2">
      <c r="A12" s="81" t="s">
        <v>9</v>
      </c>
      <c r="B12" s="103">
        <v>9198.5540000000001</v>
      </c>
      <c r="C12" s="100">
        <v>0.65027812303096699</v>
      </c>
      <c r="D12" s="101">
        <v>9020.4760000000006</v>
      </c>
      <c r="E12" s="102">
        <v>0.67153843281776426</v>
      </c>
    </row>
    <row r="13" spans="1:5" x14ac:dyDescent="0.2">
      <c r="A13" s="81" t="s">
        <v>10</v>
      </c>
      <c r="B13" s="104">
        <v>2803.9229999999998</v>
      </c>
      <c r="C13" s="100">
        <v>0.1982191750533136</v>
      </c>
      <c r="D13" s="105">
        <v>2460.0529999999999</v>
      </c>
      <c r="E13" s="102">
        <v>0.18314112650692041</v>
      </c>
    </row>
    <row r="14" spans="1:5" x14ac:dyDescent="0.2">
      <c r="A14" s="68" t="s">
        <v>11</v>
      </c>
      <c r="B14" s="103">
        <v>1175.3010000000002</v>
      </c>
      <c r="C14" s="100">
        <v>8.3086159876478258E-2</v>
      </c>
      <c r="D14" s="101">
        <v>2214.8079999999995</v>
      </c>
      <c r="E14" s="102">
        <v>0.16488361515647804</v>
      </c>
    </row>
    <row r="15" spans="1:5" x14ac:dyDescent="0.2">
      <c r="A15" s="59" t="s">
        <v>91</v>
      </c>
      <c r="B15" s="138">
        <v>2056.0100000000002</v>
      </c>
      <c r="C15" s="139">
        <v>0.14534657553055602</v>
      </c>
      <c r="D15" s="140">
        <v>2143.59</v>
      </c>
      <c r="E15" s="141">
        <v>0.15958171932432738</v>
      </c>
    </row>
    <row r="16" spans="1:5" x14ac:dyDescent="0.2">
      <c r="A16" s="81" t="s">
        <v>12</v>
      </c>
      <c r="B16" s="90">
        <v>1312.2</v>
      </c>
      <c r="C16" s="88">
        <v>9.2764031503346597E-2</v>
      </c>
      <c r="D16" s="117">
        <v>2043.49</v>
      </c>
      <c r="E16" s="186">
        <v>0.15212967387516724</v>
      </c>
    </row>
    <row r="17" spans="1:7" x14ac:dyDescent="0.2">
      <c r="A17" s="81" t="s">
        <v>13</v>
      </c>
      <c r="B17" s="28">
        <v>19591.674999999999</v>
      </c>
      <c r="C17" s="62">
        <v>1.3850043872148512</v>
      </c>
      <c r="D17" s="118">
        <v>19419.587</v>
      </c>
      <c r="E17" s="186">
        <v>1.445710738540652</v>
      </c>
    </row>
    <row r="18" spans="1:7" x14ac:dyDescent="0.2">
      <c r="A18" s="59" t="s">
        <v>14</v>
      </c>
      <c r="B18" s="25">
        <v>11860.643</v>
      </c>
      <c r="C18" s="26">
        <v>0.8384705539566738</v>
      </c>
      <c r="D18" s="25">
        <v>11499.241</v>
      </c>
      <c r="E18" s="186">
        <v>0.85607259303542071</v>
      </c>
    </row>
    <row r="19" spans="1:7" x14ac:dyDescent="0.2">
      <c r="A19" s="81" t="s">
        <v>15</v>
      </c>
      <c r="B19" s="28">
        <v>1505.2210000000002</v>
      </c>
      <c r="C19" s="62">
        <v>0.1064093646269615</v>
      </c>
      <c r="D19" s="28">
        <v>1552.2809999999999</v>
      </c>
      <c r="E19" s="186">
        <v>0.11556112449418322</v>
      </c>
    </row>
    <row r="20" spans="1:7" x14ac:dyDescent="0.2">
      <c r="A20" s="81" t="s">
        <v>16</v>
      </c>
      <c r="B20" s="28">
        <v>3898.9269999999997</v>
      </c>
      <c r="C20" s="62">
        <v>0.27562885768727979</v>
      </c>
      <c r="D20" s="28">
        <v>3817.9119999999998</v>
      </c>
      <c r="E20" s="187">
        <v>0.2842283091397988</v>
      </c>
    </row>
    <row r="21" spans="1:7" x14ac:dyDescent="0.2">
      <c r="A21" s="60" t="s">
        <v>17</v>
      </c>
      <c r="B21" s="119">
        <v>15789.562000000009</v>
      </c>
      <c r="C21" s="120">
        <v>1.1162196515714409</v>
      </c>
      <c r="D21" s="119">
        <v>17797.845000000001</v>
      </c>
      <c r="E21" s="120">
        <v>1.3249785198512223</v>
      </c>
    </row>
    <row r="22" spans="1:7" x14ac:dyDescent="0.2">
      <c r="A22" s="81" t="s">
        <v>18</v>
      </c>
      <c r="B22" s="28">
        <v>6634.8590000000013</v>
      </c>
      <c r="C22" s="62">
        <v>0.46904150990417831</v>
      </c>
      <c r="D22" s="28">
        <v>3720.73</v>
      </c>
      <c r="E22" s="62">
        <v>0.27699349714339239</v>
      </c>
    </row>
    <row r="23" spans="1:7" x14ac:dyDescent="0.2">
      <c r="A23" s="81" t="s">
        <v>71</v>
      </c>
      <c r="B23" s="103">
        <v>352.91</v>
      </c>
      <c r="C23" s="100">
        <v>2.4948464553213996E-2</v>
      </c>
      <c r="D23" s="101">
        <v>-135.76</v>
      </c>
      <c r="E23" s="102">
        <v>-1.0106790111668127E-2</v>
      </c>
    </row>
    <row r="24" spans="1:7" x14ac:dyDescent="0.2">
      <c r="A24" s="60" t="s">
        <v>20</v>
      </c>
      <c r="B24" s="22">
        <v>9507.6130000000085</v>
      </c>
      <c r="C24" s="61">
        <v>0.67212701798242336</v>
      </c>
      <c r="D24" s="22">
        <v>13941.355000000001</v>
      </c>
      <c r="E24" s="61">
        <v>1.037878232596162</v>
      </c>
    </row>
    <row r="25" spans="1:7" x14ac:dyDescent="0.2">
      <c r="A25" s="190" t="s">
        <v>93</v>
      </c>
      <c r="B25" s="183">
        <v>2699.2979999999998</v>
      </c>
      <c r="C25" s="184">
        <v>0.19082298736664147</v>
      </c>
      <c r="D25" s="183">
        <v>2214.36</v>
      </c>
      <c r="E25" s="184">
        <v>0.16485026334467764</v>
      </c>
    </row>
    <row r="26" spans="1:7" x14ac:dyDescent="0.2">
      <c r="A26" s="83" t="s">
        <v>94</v>
      </c>
      <c r="B26" s="119">
        <v>6808.3150000000087</v>
      </c>
      <c r="C26" s="120">
        <v>0.48130403061578186</v>
      </c>
      <c r="D26" s="119">
        <v>11726.995000000001</v>
      </c>
      <c r="E26" s="120">
        <v>0.87302796925148429</v>
      </c>
    </row>
    <row r="27" spans="1:7" ht="14.25" customHeight="1" x14ac:dyDescent="0.2">
      <c r="A27" s="82"/>
      <c r="B27" s="55"/>
      <c r="C27" s="55"/>
      <c r="D27" s="55"/>
      <c r="E27" s="55"/>
    </row>
    <row r="28" spans="1:7" x14ac:dyDescent="0.2">
      <c r="A28" s="63" t="s">
        <v>21</v>
      </c>
      <c r="B28" s="89">
        <v>37621</v>
      </c>
      <c r="C28" s="228" t="s">
        <v>22</v>
      </c>
      <c r="D28" s="89">
        <v>37256</v>
      </c>
    </row>
    <row r="29" spans="1:7" x14ac:dyDescent="0.2">
      <c r="A29" s="64"/>
      <c r="B29" s="65" t="s">
        <v>2</v>
      </c>
      <c r="C29" s="64"/>
      <c r="D29" s="65" t="s">
        <v>23</v>
      </c>
    </row>
    <row r="30" spans="1:7" x14ac:dyDescent="0.2">
      <c r="A30" s="81" t="s">
        <v>72</v>
      </c>
      <c r="B30" s="42">
        <v>1460110</v>
      </c>
      <c r="C30" s="220">
        <v>7.6</v>
      </c>
      <c r="D30" s="42">
        <v>1356512.1020000002</v>
      </c>
      <c r="G30" s="107"/>
    </row>
    <row r="31" spans="1:7" x14ac:dyDescent="0.2">
      <c r="A31" s="81" t="s">
        <v>24</v>
      </c>
      <c r="B31" s="42">
        <v>1118191.3089999999</v>
      </c>
      <c r="C31" s="220">
        <v>5.7538972188704962</v>
      </c>
      <c r="D31" s="42">
        <v>1057352.3419999999</v>
      </c>
      <c r="G31" s="107"/>
    </row>
    <row r="32" spans="1:7" x14ac:dyDescent="0.2">
      <c r="A32" s="81" t="s">
        <v>125</v>
      </c>
      <c r="B32" s="42">
        <v>20672</v>
      </c>
      <c r="C32" s="220">
        <v>23.4</v>
      </c>
      <c r="D32" s="42">
        <v>16750.900000000001</v>
      </c>
      <c r="G32" s="107"/>
    </row>
    <row r="33" spans="1:7" x14ac:dyDescent="0.2">
      <c r="A33" s="81" t="s">
        <v>82</v>
      </c>
      <c r="B33" s="42">
        <v>9020.3700000000008</v>
      </c>
      <c r="C33" s="220">
        <v>3.6801495139761276</v>
      </c>
      <c r="D33" s="42">
        <v>8700.19</v>
      </c>
      <c r="G33" s="107"/>
    </row>
    <row r="34" spans="1:7" x14ac:dyDescent="0.2">
      <c r="A34" s="81" t="s">
        <v>25</v>
      </c>
      <c r="B34" s="42">
        <v>791396.72300000011</v>
      </c>
      <c r="C34" s="220">
        <v>7.9815025965012998</v>
      </c>
      <c r="D34" s="42">
        <v>732900.26900000009</v>
      </c>
      <c r="G34" s="107"/>
    </row>
    <row r="35" spans="1:7" x14ac:dyDescent="0.2">
      <c r="A35" s="121" t="s">
        <v>26</v>
      </c>
      <c r="B35" s="122">
        <v>296966.53000000003</v>
      </c>
      <c r="C35" s="221">
        <v>1.5309342527807468</v>
      </c>
      <c r="D35" s="122">
        <v>292488.71999999997</v>
      </c>
      <c r="G35" s="108"/>
    </row>
    <row r="36" spans="1:7" x14ac:dyDescent="0.2">
      <c r="A36" s="121" t="s">
        <v>124</v>
      </c>
      <c r="B36" s="231">
        <v>9.7000000000000003E-2</v>
      </c>
      <c r="C36" s="232"/>
      <c r="D36" s="231">
        <v>9.7000000000000003E-2</v>
      </c>
      <c r="E36" s="123"/>
    </row>
    <row r="37" spans="1:7" x14ac:dyDescent="0.2">
      <c r="A37" s="71"/>
      <c r="B37" s="123"/>
      <c r="C37" s="123"/>
      <c r="D37" s="123"/>
      <c r="E37" s="123"/>
    </row>
    <row r="38" spans="1:7" ht="15.75" x14ac:dyDescent="0.25">
      <c r="A38" s="57" t="s">
        <v>113</v>
      </c>
      <c r="B38" s="182"/>
      <c r="D38" s="10"/>
      <c r="E38" s="56"/>
    </row>
    <row r="39" spans="1:7" ht="15" x14ac:dyDescent="0.2">
      <c r="A39" s="31" t="s">
        <v>109</v>
      </c>
      <c r="B39" s="55"/>
      <c r="C39" s="55"/>
      <c r="D39" s="10"/>
      <c r="E39" s="56"/>
    </row>
    <row r="40" spans="1:7" x14ac:dyDescent="0.2">
      <c r="A40" s="16" t="s">
        <v>1</v>
      </c>
      <c r="B40" s="237">
        <f>B6</f>
        <v>2002</v>
      </c>
      <c r="C40" s="238"/>
      <c r="D40" s="237">
        <f>D6</f>
        <v>2001</v>
      </c>
      <c r="E40" s="238"/>
    </row>
    <row r="41" spans="1:7" x14ac:dyDescent="0.2">
      <c r="A41" s="58"/>
      <c r="B41" s="66" t="s">
        <v>2</v>
      </c>
      <c r="C41" s="66" t="s">
        <v>3</v>
      </c>
      <c r="D41" s="66" t="s">
        <v>2</v>
      </c>
      <c r="E41" s="67" t="s">
        <v>4</v>
      </c>
    </row>
    <row r="42" spans="1:7" x14ac:dyDescent="0.2">
      <c r="A42" s="81" t="s">
        <v>5</v>
      </c>
      <c r="B42" s="103">
        <v>55280</v>
      </c>
      <c r="C42" s="100">
        <v>6.769631686970663</v>
      </c>
      <c r="D42" s="101">
        <v>57854</v>
      </c>
      <c r="E42" s="102">
        <v>7.2319217581417554</v>
      </c>
    </row>
    <row r="43" spans="1:7" x14ac:dyDescent="0.2">
      <c r="A43" s="81" t="s">
        <v>6</v>
      </c>
      <c r="B43" s="103">
        <v>38963</v>
      </c>
      <c r="C43" s="100">
        <v>4.771439208021671</v>
      </c>
      <c r="D43" s="101">
        <v>41831</v>
      </c>
      <c r="E43" s="102">
        <v>5.2289991887307323</v>
      </c>
    </row>
    <row r="44" spans="1:7" x14ac:dyDescent="0.2">
      <c r="A44" s="60" t="s">
        <v>7</v>
      </c>
      <c r="B44" s="113">
        <v>16317</v>
      </c>
      <c r="C44" s="114">
        <v>1.998192478948992</v>
      </c>
      <c r="D44" s="115">
        <v>16023</v>
      </c>
      <c r="E44" s="116">
        <v>2.0029225694110231</v>
      </c>
    </row>
    <row r="45" spans="1:7" x14ac:dyDescent="0.2">
      <c r="A45" s="81" t="s">
        <v>8</v>
      </c>
      <c r="B45" s="103">
        <v>1015</v>
      </c>
      <c r="C45" s="100">
        <v>0.12429768745070954</v>
      </c>
      <c r="D45" s="101">
        <v>1596</v>
      </c>
      <c r="E45" s="102">
        <v>0.19950473823753312</v>
      </c>
    </row>
    <row r="46" spans="1:7" x14ac:dyDescent="0.2">
      <c r="A46" s="81" t="s">
        <v>9</v>
      </c>
      <c r="B46" s="103">
        <v>5662</v>
      </c>
      <c r="C46" s="100">
        <v>0.69337291265607626</v>
      </c>
      <c r="D46" s="101">
        <v>5763</v>
      </c>
      <c r="E46" s="102">
        <v>0.72039210931259623</v>
      </c>
    </row>
    <row r="47" spans="1:7" x14ac:dyDescent="0.2">
      <c r="A47" s="81" t="s">
        <v>10</v>
      </c>
      <c r="B47" s="104">
        <v>1833</v>
      </c>
      <c r="C47" s="100">
        <v>0.22447060206615821</v>
      </c>
      <c r="D47" s="105">
        <v>1608</v>
      </c>
      <c r="E47" s="102">
        <v>0.20100477386337925</v>
      </c>
    </row>
    <row r="48" spans="1:7" x14ac:dyDescent="0.2">
      <c r="A48" s="68" t="s">
        <v>11</v>
      </c>
      <c r="B48" s="103">
        <v>1786</v>
      </c>
      <c r="C48" s="100">
        <v>0.21871494560292337</v>
      </c>
      <c r="D48" s="101">
        <v>2186</v>
      </c>
      <c r="E48" s="102">
        <v>0.2732564898416337</v>
      </c>
    </row>
    <row r="49" spans="1:6" x14ac:dyDescent="0.2">
      <c r="A49" s="59" t="s">
        <v>91</v>
      </c>
      <c r="B49" s="138">
        <v>1805</v>
      </c>
      <c r="C49" s="139">
        <v>0.22104170034338003</v>
      </c>
      <c r="D49" s="140">
        <v>1867</v>
      </c>
      <c r="E49" s="141">
        <v>0.23338054278789119</v>
      </c>
    </row>
    <row r="50" spans="1:6" x14ac:dyDescent="0.2">
      <c r="A50" s="81" t="s">
        <v>12</v>
      </c>
      <c r="B50" s="90">
        <v>567</v>
      </c>
      <c r="C50" s="88">
        <v>6.9435259886258427E-2</v>
      </c>
      <c r="D50" s="117">
        <v>1252</v>
      </c>
      <c r="E50" s="186">
        <v>0.15650371696327789</v>
      </c>
    </row>
    <row r="51" spans="1:6" x14ac:dyDescent="0.2">
      <c r="A51" s="81" t="s">
        <v>13</v>
      </c>
      <c r="B51" s="28">
        <v>11274</v>
      </c>
      <c r="C51" s="62">
        <v>1.3806227865214773</v>
      </c>
      <c r="D51" s="118">
        <v>11371</v>
      </c>
      <c r="E51" s="186">
        <v>1.4214087584580135</v>
      </c>
    </row>
    <row r="52" spans="1:6" x14ac:dyDescent="0.2">
      <c r="A52" s="59" t="s">
        <v>14</v>
      </c>
      <c r="B52" s="25">
        <v>6785</v>
      </c>
      <c r="C52" s="26">
        <v>0.8308963638946445</v>
      </c>
      <c r="D52" s="25">
        <v>6716</v>
      </c>
      <c r="E52" s="186">
        <v>0.83951993859854179</v>
      </c>
    </row>
    <row r="53" spans="1:6" x14ac:dyDescent="0.2">
      <c r="A53" s="81" t="s">
        <v>15</v>
      </c>
      <c r="B53" s="28">
        <v>860</v>
      </c>
      <c r="C53" s="62">
        <v>0.10531626719961597</v>
      </c>
      <c r="D53" s="28">
        <v>888</v>
      </c>
      <c r="E53" s="186">
        <v>0.11100263631261242</v>
      </c>
    </row>
    <row r="54" spans="1:6" x14ac:dyDescent="0.2">
      <c r="A54" s="81" t="s">
        <v>16</v>
      </c>
      <c r="B54" s="28">
        <v>2122</v>
      </c>
      <c r="C54" s="62">
        <v>0.25986176627626173</v>
      </c>
      <c r="D54" s="28">
        <v>2131</v>
      </c>
      <c r="E54" s="187">
        <v>0.2663813265565057</v>
      </c>
    </row>
    <row r="55" spans="1:6" x14ac:dyDescent="0.2">
      <c r="A55" s="60" t="s">
        <v>17</v>
      </c>
      <c r="B55" s="119">
        <v>9258</v>
      </c>
      <c r="C55" s="120">
        <v>1.1337418624814464</v>
      </c>
      <c r="D55" s="119">
        <v>10822</v>
      </c>
      <c r="E55" s="120">
        <v>1.3527821285755532</v>
      </c>
    </row>
    <row r="56" spans="1:6" x14ac:dyDescent="0.2">
      <c r="A56" s="81" t="s">
        <v>18</v>
      </c>
      <c r="B56" s="28">
        <v>2279</v>
      </c>
      <c r="C56" s="62">
        <v>0.27908810807898232</v>
      </c>
      <c r="D56" s="28">
        <v>1284</v>
      </c>
      <c r="E56" s="62">
        <v>0.16050381196553418</v>
      </c>
    </row>
    <row r="57" spans="1:6" x14ac:dyDescent="0.2">
      <c r="A57" s="81" t="s">
        <v>71</v>
      </c>
      <c r="B57" s="103">
        <v>-12</v>
      </c>
      <c r="C57" s="100">
        <v>-1.4695293097620832E-3</v>
      </c>
      <c r="D57" s="101">
        <v>-105</v>
      </c>
      <c r="E57" s="102">
        <v>-1.3125311726153497E-2</v>
      </c>
    </row>
    <row r="58" spans="1:6" x14ac:dyDescent="0.2">
      <c r="A58" s="60" t="s">
        <v>20</v>
      </c>
      <c r="B58" s="22">
        <v>6967</v>
      </c>
      <c r="C58" s="61">
        <v>0.85318422509270198</v>
      </c>
      <c r="D58" s="22">
        <v>9433</v>
      </c>
      <c r="E58" s="61">
        <v>1.1791530048838657</v>
      </c>
    </row>
    <row r="59" spans="1:6" x14ac:dyDescent="0.2">
      <c r="A59" s="190" t="s">
        <v>93</v>
      </c>
      <c r="B59" s="183">
        <v>2001</v>
      </c>
      <c r="C59" s="184">
        <v>0.24504401240282736</v>
      </c>
      <c r="D59" s="183">
        <v>1080</v>
      </c>
      <c r="E59" s="184">
        <v>0.13500320632615026</v>
      </c>
    </row>
    <row r="60" spans="1:6" x14ac:dyDescent="0.2">
      <c r="A60" s="83" t="s">
        <v>94</v>
      </c>
      <c r="B60" s="119">
        <v>4966</v>
      </c>
      <c r="C60" s="120">
        <v>0.60814021268987462</v>
      </c>
      <c r="D60" s="119">
        <v>8353</v>
      </c>
      <c r="E60" s="120">
        <v>1.0441497985577155</v>
      </c>
    </row>
    <row r="61" spans="1:6" x14ac:dyDescent="0.2">
      <c r="A61" s="82"/>
      <c r="B61" s="55"/>
      <c r="C61" s="55"/>
      <c r="D61" s="55"/>
      <c r="E61" s="55"/>
    </row>
    <row r="62" spans="1:6" x14ac:dyDescent="0.2">
      <c r="A62" s="63" t="s">
        <v>21</v>
      </c>
      <c r="B62" s="89">
        <f>B28</f>
        <v>37621</v>
      </c>
      <c r="C62" s="228" t="s">
        <v>22</v>
      </c>
      <c r="D62" s="89">
        <f>D28</f>
        <v>37256</v>
      </c>
    </row>
    <row r="63" spans="1:6" x14ac:dyDescent="0.2">
      <c r="A63" s="64"/>
      <c r="B63" s="65" t="s">
        <v>2</v>
      </c>
      <c r="C63" s="64"/>
      <c r="D63" s="65" t="s">
        <v>23</v>
      </c>
    </row>
    <row r="64" spans="1:6" x14ac:dyDescent="0.2">
      <c r="A64" s="81" t="s">
        <v>72</v>
      </c>
      <c r="B64" s="42">
        <v>842901</v>
      </c>
      <c r="C64" s="220">
        <v>7.3004715155712052</v>
      </c>
      <c r="D64" s="42">
        <v>785552</v>
      </c>
      <c r="F64" s="200"/>
    </row>
    <row r="65" spans="1:8" x14ac:dyDescent="0.2">
      <c r="A65" s="81" t="s">
        <v>24</v>
      </c>
      <c r="B65" s="42">
        <v>600795</v>
      </c>
      <c r="C65" s="220">
        <v>4.4199845662919568</v>
      </c>
      <c r="D65" s="42">
        <v>575364</v>
      </c>
      <c r="F65" s="200"/>
      <c r="H65" s="199"/>
    </row>
    <row r="66" spans="1:8" x14ac:dyDescent="0.2">
      <c r="A66" s="81" t="s">
        <v>125</v>
      </c>
      <c r="B66" s="42">
        <v>9224</v>
      </c>
      <c r="C66" s="220">
        <v>17.473255221599594</v>
      </c>
      <c r="D66" s="42">
        <v>7852</v>
      </c>
      <c r="F66" s="200"/>
    </row>
    <row r="67" spans="1:8" x14ac:dyDescent="0.2">
      <c r="A67" s="81" t="s">
        <v>82</v>
      </c>
      <c r="B67" s="42">
        <v>4670</v>
      </c>
      <c r="C67" s="220">
        <v>6.4281122776943533E-2</v>
      </c>
      <c r="D67" s="42">
        <v>4667</v>
      </c>
      <c r="F67" s="200"/>
    </row>
    <row r="68" spans="1:8" x14ac:dyDescent="0.2">
      <c r="A68" s="81" t="s">
        <v>25</v>
      </c>
      <c r="B68" s="42">
        <v>433422</v>
      </c>
      <c r="C68" s="220">
        <v>6.1832560395704839</v>
      </c>
      <c r="D68" s="42">
        <v>408183</v>
      </c>
      <c r="F68" s="200"/>
    </row>
    <row r="69" spans="1:8" x14ac:dyDescent="0.2">
      <c r="A69" s="121" t="s">
        <v>26</v>
      </c>
      <c r="B69" s="122">
        <v>159066</v>
      </c>
      <c r="C69" s="221">
        <v>-5.023316356080465</v>
      </c>
      <c r="D69" s="122">
        <v>167479</v>
      </c>
      <c r="F69" s="200"/>
    </row>
    <row r="70" spans="1:8" x14ac:dyDescent="0.2">
      <c r="A70" s="121" t="s">
        <v>124</v>
      </c>
      <c r="B70" s="231">
        <v>8.6999999999999994E-2</v>
      </c>
      <c r="C70" s="232"/>
      <c r="D70" s="231">
        <v>8.5000000000000006E-2</v>
      </c>
      <c r="E70" s="123"/>
      <c r="F70" s="200"/>
    </row>
    <row r="71" spans="1:8" x14ac:dyDescent="0.2">
      <c r="A71" s="71"/>
      <c r="B71" s="123"/>
      <c r="C71" s="123"/>
      <c r="D71" s="123"/>
      <c r="E71" s="123"/>
      <c r="F71" s="200"/>
    </row>
    <row r="72" spans="1:8" x14ac:dyDescent="0.2">
      <c r="A72" s="71"/>
      <c r="B72" s="123"/>
      <c r="C72" s="123"/>
      <c r="D72" s="123"/>
      <c r="E72" s="123"/>
      <c r="F72" s="200"/>
    </row>
    <row r="73" spans="1:8" x14ac:dyDescent="0.2">
      <c r="A73" s="71"/>
      <c r="B73" s="123"/>
      <c r="C73" s="123"/>
      <c r="D73" s="123"/>
      <c r="E73" s="123"/>
      <c r="F73" s="200"/>
    </row>
    <row r="74" spans="1:8" x14ac:dyDescent="0.2">
      <c r="A74" s="71"/>
      <c r="B74" s="123"/>
      <c r="C74" s="123"/>
      <c r="D74" s="123"/>
      <c r="E74" s="123"/>
      <c r="F74" s="200"/>
    </row>
    <row r="75" spans="1:8" x14ac:dyDescent="0.2">
      <c r="A75" s="71"/>
      <c r="B75" s="123"/>
      <c r="C75" s="123"/>
      <c r="D75" s="123"/>
      <c r="E75" s="123"/>
      <c r="F75" s="200"/>
    </row>
    <row r="76" spans="1:8" x14ac:dyDescent="0.2">
      <c r="A76" s="71"/>
      <c r="B76" s="123"/>
      <c r="C76" s="123"/>
      <c r="D76" s="123"/>
      <c r="E76" s="123"/>
      <c r="F76" s="200"/>
    </row>
    <row r="77" spans="1:8" x14ac:dyDescent="0.2">
      <c r="A77" s="71"/>
      <c r="B77" s="123"/>
      <c r="C77" s="123"/>
      <c r="D77" s="123"/>
      <c r="E77" s="123"/>
      <c r="F77" s="200"/>
    </row>
    <row r="78" spans="1:8" x14ac:dyDescent="0.2">
      <c r="A78" s="71"/>
      <c r="B78" s="123"/>
      <c r="C78" s="123"/>
      <c r="D78" s="123"/>
      <c r="E78" s="123"/>
      <c r="F78" s="200"/>
    </row>
    <row r="79" spans="1:8" x14ac:dyDescent="0.2">
      <c r="A79" s="71"/>
      <c r="B79" s="123"/>
      <c r="C79" s="123"/>
      <c r="D79" s="123"/>
      <c r="E79" s="123"/>
      <c r="F79" s="200"/>
    </row>
    <row r="80" spans="1:8" x14ac:dyDescent="0.2">
      <c r="A80" s="71"/>
      <c r="B80" s="123"/>
      <c r="C80" s="123"/>
      <c r="D80" s="123"/>
      <c r="E80" s="123"/>
      <c r="F80" s="200"/>
    </row>
    <row r="81" spans="1:6" x14ac:dyDescent="0.2">
      <c r="A81" s="71"/>
      <c r="B81" s="123"/>
      <c r="C81" s="123"/>
      <c r="D81" s="123"/>
      <c r="E81" s="123"/>
      <c r="F81" s="200"/>
    </row>
    <row r="82" spans="1:6" x14ac:dyDescent="0.2">
      <c r="A82" s="71"/>
      <c r="B82" s="123"/>
      <c r="C82" s="123"/>
      <c r="D82" s="123"/>
      <c r="E82" s="123"/>
      <c r="F82" s="200"/>
    </row>
    <row r="83" spans="1:6" x14ac:dyDescent="0.2">
      <c r="A83" s="71"/>
      <c r="B83" s="123"/>
      <c r="C83" s="123"/>
      <c r="D83" s="123"/>
      <c r="E83" s="123"/>
      <c r="F83" s="200"/>
    </row>
    <row r="84" spans="1:6" x14ac:dyDescent="0.2">
      <c r="A84" s="71"/>
      <c r="B84" s="123"/>
      <c r="C84" s="123"/>
      <c r="D84" s="123"/>
      <c r="E84" s="123"/>
      <c r="F84" s="200"/>
    </row>
    <row r="85" spans="1:6" ht="15.75" x14ac:dyDescent="0.25">
      <c r="A85" s="57" t="s">
        <v>120</v>
      </c>
      <c r="B85" s="123"/>
      <c r="C85" s="123"/>
      <c r="D85" s="123"/>
      <c r="E85" s="123"/>
      <c r="F85" s="200"/>
    </row>
    <row r="86" spans="1:6" x14ac:dyDescent="0.2">
      <c r="A86" s="31" t="s">
        <v>123</v>
      </c>
      <c r="B86" s="123"/>
      <c r="C86" s="123"/>
      <c r="D86" s="123"/>
      <c r="E86" s="123"/>
      <c r="F86" s="200"/>
    </row>
    <row r="87" spans="1:6" x14ac:dyDescent="0.2">
      <c r="A87" s="16" t="s">
        <v>1</v>
      </c>
      <c r="B87" s="84">
        <f>B40</f>
        <v>2002</v>
      </c>
      <c r="C87" s="53"/>
      <c r="D87" s="84">
        <f>D40</f>
        <v>2001</v>
      </c>
      <c r="E87" s="53"/>
      <c r="F87" s="200"/>
    </row>
    <row r="88" spans="1:6" x14ac:dyDescent="0.2">
      <c r="A88" s="58"/>
      <c r="B88" s="124" t="s">
        <v>2</v>
      </c>
      <c r="C88" s="106" t="s">
        <v>3</v>
      </c>
      <c r="D88" s="192" t="s">
        <v>2</v>
      </c>
      <c r="E88" s="67" t="s">
        <v>4</v>
      </c>
      <c r="F88" s="200"/>
    </row>
    <row r="89" spans="1:6" x14ac:dyDescent="0.2">
      <c r="A89" s="79" t="s">
        <v>5</v>
      </c>
      <c r="B89" s="125">
        <v>13979.807000000001</v>
      </c>
      <c r="C89" s="88">
        <v>8.2783700891229763</v>
      </c>
      <c r="D89" s="191">
        <v>12959.245000000001</v>
      </c>
      <c r="E89" s="88">
        <v>8.311435390849196</v>
      </c>
      <c r="F89" s="200"/>
    </row>
    <row r="90" spans="1:6" x14ac:dyDescent="0.2">
      <c r="A90" s="81" t="s">
        <v>6</v>
      </c>
      <c r="B90" s="125">
        <v>10865.273999999999</v>
      </c>
      <c r="C90" s="88">
        <v>6.4340487169619403</v>
      </c>
      <c r="D90" s="191">
        <v>10053.020999999999</v>
      </c>
      <c r="E90" s="88">
        <v>6.4475233336780162</v>
      </c>
      <c r="F90" s="200"/>
    </row>
    <row r="91" spans="1:6" x14ac:dyDescent="0.2">
      <c r="A91" s="83" t="s">
        <v>7</v>
      </c>
      <c r="B91" s="127">
        <v>3114.5330000000013</v>
      </c>
      <c r="C91" s="193">
        <v>1.8443213721610365</v>
      </c>
      <c r="D91" s="227">
        <v>2906.224000000002</v>
      </c>
      <c r="E91" s="203">
        <v>1.8639120571711802</v>
      </c>
      <c r="F91" s="200"/>
    </row>
    <row r="92" spans="1:6" x14ac:dyDescent="0.2">
      <c r="A92" s="81" t="s">
        <v>8</v>
      </c>
      <c r="B92" s="125">
        <v>179.28</v>
      </c>
      <c r="C92" s="88">
        <v>0.10616356789317387</v>
      </c>
      <c r="D92" s="126">
        <v>476.98</v>
      </c>
      <c r="E92" s="88">
        <v>0.30591199199700675</v>
      </c>
      <c r="F92" s="200"/>
    </row>
    <row r="93" spans="1:6" x14ac:dyDescent="0.2">
      <c r="A93" s="81" t="s">
        <v>9</v>
      </c>
      <c r="B93" s="125">
        <v>742.72399999999993</v>
      </c>
      <c r="C93" s="88">
        <v>0.43981609660804133</v>
      </c>
      <c r="D93" s="126">
        <v>707.47600000000011</v>
      </c>
      <c r="E93" s="88">
        <v>0.45374102153145701</v>
      </c>
      <c r="F93" s="200"/>
    </row>
    <row r="94" spans="1:6" x14ac:dyDescent="0.2">
      <c r="A94" s="81" t="s">
        <v>10</v>
      </c>
      <c r="B94" s="125">
        <v>177.78299999999996</v>
      </c>
      <c r="C94" s="88">
        <v>0.10527709499527067</v>
      </c>
      <c r="D94" s="126">
        <v>142.523</v>
      </c>
      <c r="E94" s="88">
        <v>9.1407385708812516E-2</v>
      </c>
      <c r="F94" s="200"/>
    </row>
    <row r="95" spans="1:6" x14ac:dyDescent="0.2">
      <c r="A95" s="68" t="s">
        <v>11</v>
      </c>
      <c r="B95" s="125">
        <v>25.681000000000001</v>
      </c>
      <c r="C95" s="88">
        <v>1.5207421837709718E-2</v>
      </c>
      <c r="D95" s="126">
        <v>86.547999999999988</v>
      </c>
      <c r="E95" s="88">
        <v>5.5507717479468609E-2</v>
      </c>
      <c r="F95" s="200"/>
    </row>
    <row r="96" spans="1:6" x14ac:dyDescent="0.2">
      <c r="A96" s="59" t="s">
        <v>91</v>
      </c>
      <c r="B96" s="136">
        <v>96.01</v>
      </c>
      <c r="C96" s="88">
        <v>5.6853883051225018E-2</v>
      </c>
      <c r="D96" s="137">
        <v>130.13</v>
      </c>
      <c r="E96" s="88">
        <v>8.345911258033982E-2</v>
      </c>
      <c r="F96" s="200"/>
    </row>
    <row r="97" spans="1:6" x14ac:dyDescent="0.2">
      <c r="A97" s="81" t="s">
        <v>12</v>
      </c>
      <c r="B97" s="90">
        <v>538.20000000000005</v>
      </c>
      <c r="C97" s="88">
        <v>0.31870388353472878</v>
      </c>
      <c r="D97" s="126">
        <v>587.5</v>
      </c>
      <c r="E97" s="88">
        <v>0.37679419535041608</v>
      </c>
      <c r="F97" s="200"/>
    </row>
    <row r="98" spans="1:6" x14ac:dyDescent="0.2">
      <c r="A98" s="81" t="s">
        <v>27</v>
      </c>
      <c r="B98" s="90">
        <v>2175.3049999999998</v>
      </c>
      <c r="C98" s="88">
        <v>1.2881422359206858</v>
      </c>
      <c r="D98" s="90">
        <v>2299.7269999999999</v>
      </c>
      <c r="E98" s="88">
        <v>1.4749341012606405</v>
      </c>
      <c r="F98" s="200"/>
    </row>
    <row r="99" spans="1:6" x14ac:dyDescent="0.2">
      <c r="A99" s="59" t="s">
        <v>14</v>
      </c>
      <c r="B99" s="69">
        <v>1354.473</v>
      </c>
      <c r="C99" s="88">
        <v>0.80207321672786069</v>
      </c>
      <c r="D99" s="69">
        <v>1331.971</v>
      </c>
      <c r="E99" s="88">
        <v>0.85426202753206648</v>
      </c>
      <c r="F99" s="200"/>
    </row>
    <row r="100" spans="1:6" x14ac:dyDescent="0.2">
      <c r="A100" s="81" t="s">
        <v>28</v>
      </c>
      <c r="B100" s="90">
        <v>154.21100000000001</v>
      </c>
      <c r="C100" s="88">
        <v>9.1318551809316362E-2</v>
      </c>
      <c r="D100" s="90">
        <v>170.33099999999999</v>
      </c>
      <c r="E100" s="88">
        <v>0.10924209717145825</v>
      </c>
      <c r="F100" s="200"/>
    </row>
    <row r="101" spans="1:6" x14ac:dyDescent="0.2">
      <c r="A101" s="81" t="s">
        <v>16</v>
      </c>
      <c r="B101" s="90">
        <v>528.91699999999992</v>
      </c>
      <c r="C101" s="88">
        <v>0.31320680410170587</v>
      </c>
      <c r="D101" s="90">
        <v>525.33199999999999</v>
      </c>
      <c r="E101" s="88">
        <v>0.33692263528821242</v>
      </c>
      <c r="F101" s="200"/>
    </row>
    <row r="102" spans="1:6" x14ac:dyDescent="0.2">
      <c r="A102" s="60" t="s">
        <v>17</v>
      </c>
      <c r="B102" s="70">
        <v>1564.2020000000016</v>
      </c>
      <c r="C102" s="91">
        <v>0.92626765520771137</v>
      </c>
      <c r="D102" s="70">
        <v>1626.8150000000001</v>
      </c>
      <c r="E102" s="195">
        <v>1.0433607641004048</v>
      </c>
      <c r="F102" s="200"/>
    </row>
    <row r="103" spans="1:6" x14ac:dyDescent="0.2">
      <c r="A103" s="81" t="s">
        <v>18</v>
      </c>
      <c r="B103" s="80">
        <v>2246.8790000000004</v>
      </c>
      <c r="C103" s="88">
        <v>1.3305259441334596</v>
      </c>
      <c r="D103" s="80">
        <v>1089.55</v>
      </c>
      <c r="E103" s="88">
        <v>0.69878487752178031</v>
      </c>
      <c r="F103" s="200"/>
    </row>
    <row r="104" spans="1:6" x14ac:dyDescent="0.2">
      <c r="A104" s="81" t="s">
        <v>19</v>
      </c>
      <c r="B104" s="80">
        <v>495.52</v>
      </c>
      <c r="C104" s="88">
        <v>0.29343179121105817</v>
      </c>
      <c r="D104" s="80">
        <v>-129.30000000000001</v>
      </c>
      <c r="E104" s="88">
        <v>-8.2926790568185194E-2</v>
      </c>
      <c r="F104" s="200"/>
    </row>
    <row r="105" spans="1:6" x14ac:dyDescent="0.2">
      <c r="A105" s="60" t="s">
        <v>20</v>
      </c>
      <c r="B105" s="70">
        <v>-187.15699999999879</v>
      </c>
      <c r="C105" s="91">
        <v>-0.11082865221925989</v>
      </c>
      <c r="D105" s="70">
        <v>407.96500000000168</v>
      </c>
      <c r="E105" s="195">
        <v>0.26164909601043934</v>
      </c>
      <c r="F105" s="200"/>
    </row>
    <row r="106" spans="1:6" x14ac:dyDescent="0.2">
      <c r="A106" s="190" t="s">
        <v>93</v>
      </c>
      <c r="B106" s="183">
        <v>-160.31199999999998</v>
      </c>
      <c r="C106" s="88">
        <v>-9.4931864127839743E-2</v>
      </c>
      <c r="D106" s="183">
        <v>-47.36</v>
      </c>
      <c r="E106" s="88">
        <v>-3.037442228390759E-2</v>
      </c>
      <c r="F106" s="200"/>
    </row>
    <row r="107" spans="1:6" x14ac:dyDescent="0.2">
      <c r="A107" s="83" t="s">
        <v>94</v>
      </c>
      <c r="B107" s="119">
        <v>-26.844999999998805</v>
      </c>
      <c r="C107" s="194">
        <v>-1.5896788091420134E-2</v>
      </c>
      <c r="D107" s="119">
        <v>455.32500000000169</v>
      </c>
      <c r="E107" s="120">
        <v>0.29202351829434697</v>
      </c>
      <c r="F107" s="200"/>
    </row>
    <row r="108" spans="1:6" x14ac:dyDescent="0.2">
      <c r="A108" s="123"/>
      <c r="B108" s="123"/>
      <c r="C108" s="123"/>
      <c r="D108" s="123"/>
      <c r="E108" s="123"/>
      <c r="F108" s="200"/>
    </row>
    <row r="109" spans="1:6" x14ac:dyDescent="0.2">
      <c r="A109" s="63" t="s">
        <v>21</v>
      </c>
      <c r="B109" s="89">
        <f>B62</f>
        <v>37621</v>
      </c>
      <c r="C109" s="228" t="s">
        <v>22</v>
      </c>
      <c r="D109" s="89">
        <f>D62</f>
        <v>37256</v>
      </c>
      <c r="F109" s="200"/>
    </row>
    <row r="110" spans="1:6" x14ac:dyDescent="0.2">
      <c r="A110" s="64"/>
      <c r="B110" s="65" t="s">
        <v>2</v>
      </c>
      <c r="C110" s="198"/>
      <c r="D110" s="65" t="s">
        <v>23</v>
      </c>
      <c r="F110" s="200"/>
    </row>
    <row r="111" spans="1:6" x14ac:dyDescent="0.2">
      <c r="A111" s="81" t="s">
        <v>72</v>
      </c>
      <c r="B111" s="128">
        <v>170983</v>
      </c>
      <c r="C111" s="222">
        <v>5.6145227168451495</v>
      </c>
      <c r="D111" s="196">
        <v>161892</v>
      </c>
      <c r="F111" s="200"/>
    </row>
    <row r="112" spans="1:6" x14ac:dyDescent="0.2">
      <c r="A112" s="81" t="s">
        <v>24</v>
      </c>
      <c r="B112" s="129">
        <v>121799.72899999999</v>
      </c>
      <c r="C112" s="220">
        <v>1.3904819864507312</v>
      </c>
      <c r="D112" s="189">
        <v>120129</v>
      </c>
      <c r="F112" s="200"/>
    </row>
    <row r="113" spans="1:6" x14ac:dyDescent="0.2">
      <c r="A113" s="81" t="s">
        <v>125</v>
      </c>
      <c r="B113" s="188">
        <v>4428</v>
      </c>
      <c r="C113" s="220">
        <v>48.9</v>
      </c>
      <c r="D113" s="189">
        <v>2974</v>
      </c>
      <c r="F113" s="200"/>
    </row>
    <row r="114" spans="1:6" x14ac:dyDescent="0.2">
      <c r="A114" s="81" t="s">
        <v>82</v>
      </c>
      <c r="B114" s="188">
        <v>849.02</v>
      </c>
      <c r="C114" s="220">
        <v>8.246423744804531</v>
      </c>
      <c r="D114" s="189">
        <v>784</v>
      </c>
      <c r="F114" s="200"/>
    </row>
    <row r="115" spans="1:6" x14ac:dyDescent="0.2">
      <c r="A115" s="81" t="s">
        <v>80</v>
      </c>
      <c r="B115" s="188">
        <v>86285.762999999992</v>
      </c>
      <c r="C115" s="220">
        <v>8.3488243512510607</v>
      </c>
      <c r="D115" s="189">
        <v>79637</v>
      </c>
      <c r="F115" s="200"/>
    </row>
    <row r="116" spans="1:6" x14ac:dyDescent="0.2">
      <c r="A116" s="121" t="s">
        <v>81</v>
      </c>
      <c r="B116" s="185">
        <v>42983.199999999997</v>
      </c>
      <c r="C116" s="221">
        <v>3.2870122286755121</v>
      </c>
      <c r="D116" s="197">
        <v>41615</v>
      </c>
      <c r="F116" s="200"/>
    </row>
    <row r="117" spans="1:6" x14ac:dyDescent="0.2">
      <c r="A117" s="121" t="s">
        <v>124</v>
      </c>
      <c r="B117" s="231">
        <v>9.7000000000000003E-2</v>
      </c>
      <c r="C117" s="232"/>
      <c r="D117" s="231">
        <v>9.5000000000000001E-2</v>
      </c>
      <c r="F117" s="200"/>
    </row>
    <row r="118" spans="1:6" x14ac:dyDescent="0.2">
      <c r="F118" s="200"/>
    </row>
    <row r="119" spans="1:6" ht="15.75" x14ac:dyDescent="0.25">
      <c r="A119" s="57" t="s">
        <v>121</v>
      </c>
      <c r="B119" s="123"/>
      <c r="C119" s="123"/>
      <c r="D119" s="123"/>
      <c r="E119" s="123"/>
      <c r="F119" s="200"/>
    </row>
    <row r="120" spans="1:6" x14ac:dyDescent="0.2">
      <c r="A120" s="31" t="s">
        <v>122</v>
      </c>
      <c r="B120" s="123"/>
      <c r="C120" s="123"/>
      <c r="D120" s="123"/>
      <c r="E120" s="123"/>
      <c r="F120" s="200"/>
    </row>
    <row r="121" spans="1:6" x14ac:dyDescent="0.2">
      <c r="A121" s="16" t="s">
        <v>1</v>
      </c>
      <c r="B121" s="84">
        <f>B87</f>
        <v>2002</v>
      </c>
      <c r="C121" s="53"/>
      <c r="D121" s="84">
        <f>D87</f>
        <v>2001</v>
      </c>
      <c r="E121" s="53"/>
      <c r="F121" s="200"/>
    </row>
    <row r="122" spans="1:6" x14ac:dyDescent="0.2">
      <c r="A122" s="58"/>
      <c r="B122" s="124" t="s">
        <v>2</v>
      </c>
      <c r="C122" s="106" t="s">
        <v>3</v>
      </c>
      <c r="D122" s="192" t="s">
        <v>2</v>
      </c>
      <c r="E122" s="67" t="s">
        <v>4</v>
      </c>
      <c r="F122" s="200"/>
    </row>
    <row r="123" spans="1:6" x14ac:dyDescent="0.2">
      <c r="A123" s="79" t="s">
        <v>5</v>
      </c>
      <c r="B123" s="125">
        <v>34269.72</v>
      </c>
      <c r="C123" s="88">
        <v>7.9864664759096646</v>
      </c>
      <c r="D123" s="191">
        <v>32036.63</v>
      </c>
      <c r="E123" s="88">
        <v>8.2706399861418642</v>
      </c>
      <c r="F123" s="200"/>
    </row>
    <row r="124" spans="1:6" x14ac:dyDescent="0.2">
      <c r="A124" s="81" t="s">
        <v>6</v>
      </c>
      <c r="B124" s="125">
        <v>22640.76</v>
      </c>
      <c r="C124" s="88">
        <v>5.2763684888326035</v>
      </c>
      <c r="D124" s="191">
        <v>21387.91</v>
      </c>
      <c r="E124" s="88">
        <v>5.5215452956819568</v>
      </c>
      <c r="F124" s="200"/>
    </row>
    <row r="125" spans="1:6" x14ac:dyDescent="0.2">
      <c r="A125" s="83" t="s">
        <v>7</v>
      </c>
      <c r="B125" s="127">
        <v>11628.96</v>
      </c>
      <c r="C125" s="193">
        <v>2.7100979870770612</v>
      </c>
      <c r="D125" s="227">
        <v>10648.72</v>
      </c>
      <c r="E125" s="203">
        <v>2.7490946904599087</v>
      </c>
      <c r="F125" s="200"/>
    </row>
    <row r="126" spans="1:6" x14ac:dyDescent="0.2">
      <c r="A126" s="81" t="s">
        <v>8</v>
      </c>
      <c r="B126" s="125">
        <v>-351.52</v>
      </c>
      <c r="C126" s="88">
        <v>-8.1920794672724645E-2</v>
      </c>
      <c r="D126" s="126">
        <v>117.98</v>
      </c>
      <c r="E126" s="88">
        <v>3.0457950963163651E-2</v>
      </c>
      <c r="F126" s="200"/>
    </row>
    <row r="127" spans="1:6" x14ac:dyDescent="0.2">
      <c r="A127" s="81" t="s">
        <v>9</v>
      </c>
      <c r="B127" s="125">
        <v>2793.83</v>
      </c>
      <c r="C127" s="88">
        <v>0.65109459996728014</v>
      </c>
      <c r="D127" s="126">
        <v>2550</v>
      </c>
      <c r="E127" s="88">
        <v>0.65831306116347932</v>
      </c>
      <c r="F127" s="200"/>
    </row>
    <row r="128" spans="1:6" x14ac:dyDescent="0.2">
      <c r="A128" s="81" t="s">
        <v>10</v>
      </c>
      <c r="B128" s="125">
        <v>793.14</v>
      </c>
      <c r="C128" s="88">
        <v>0.18483915306874385</v>
      </c>
      <c r="D128" s="126">
        <v>709.53</v>
      </c>
      <c r="E128" s="88">
        <v>0.18317367305385235</v>
      </c>
      <c r="F128" s="200"/>
    </row>
    <row r="129" spans="1:6" x14ac:dyDescent="0.2">
      <c r="A129" s="68" t="s">
        <v>11</v>
      </c>
      <c r="B129" s="125">
        <v>-636.38</v>
      </c>
      <c r="C129" s="88">
        <v>-0.14830665485272107</v>
      </c>
      <c r="D129" s="126">
        <v>-57.739999999999924</v>
      </c>
      <c r="E129" s="88">
        <v>-1.4906273000619313E-2</v>
      </c>
      <c r="F129" s="200"/>
    </row>
    <row r="130" spans="1:6" x14ac:dyDescent="0.2">
      <c r="A130" s="59" t="s">
        <v>91</v>
      </c>
      <c r="B130" s="136">
        <v>155</v>
      </c>
      <c r="C130" s="88">
        <v>3.6122334929086022E-2</v>
      </c>
      <c r="D130" s="137">
        <v>146.46</v>
      </c>
      <c r="E130" s="88">
        <v>3.7810404289413006E-2</v>
      </c>
      <c r="F130" s="200"/>
    </row>
    <row r="131" spans="1:6" x14ac:dyDescent="0.2">
      <c r="A131" s="81" t="s">
        <v>12</v>
      </c>
      <c r="B131" s="90">
        <v>207</v>
      </c>
      <c r="C131" s="88">
        <v>4.8240795679489079E-2</v>
      </c>
      <c r="D131" s="126">
        <v>203.99</v>
      </c>
      <c r="E131" s="88">
        <v>5.2662463273230639E-2</v>
      </c>
      <c r="F131" s="200"/>
    </row>
    <row r="132" spans="1:6" x14ac:dyDescent="0.2">
      <c r="A132" s="81" t="s">
        <v>27</v>
      </c>
      <c r="B132" s="90">
        <v>6142.37</v>
      </c>
      <c r="C132" s="88">
        <v>1.4314628799894846</v>
      </c>
      <c r="D132" s="90">
        <v>5748.86</v>
      </c>
      <c r="E132" s="88">
        <v>1.4841371077648158</v>
      </c>
      <c r="F132" s="200"/>
    </row>
    <row r="133" spans="1:6" x14ac:dyDescent="0.2">
      <c r="A133" s="59" t="s">
        <v>14</v>
      </c>
      <c r="B133" s="69">
        <v>3721.17</v>
      </c>
      <c r="C133" s="88">
        <v>0.86720870366494873</v>
      </c>
      <c r="D133" s="69">
        <v>3451.27</v>
      </c>
      <c r="E133" s="88">
        <v>0.89098671317713007</v>
      </c>
      <c r="F133" s="200"/>
    </row>
    <row r="134" spans="1:6" x14ac:dyDescent="0.2">
      <c r="A134" s="81" t="s">
        <v>28</v>
      </c>
      <c r="B134" s="90">
        <v>491.01</v>
      </c>
      <c r="C134" s="88">
        <v>0.11442856563568082</v>
      </c>
      <c r="D134" s="90">
        <v>493.95</v>
      </c>
      <c r="E134" s="88">
        <v>0.12751911237713751</v>
      </c>
      <c r="F134" s="200"/>
    </row>
    <row r="135" spans="1:6" x14ac:dyDescent="0.2">
      <c r="A135" s="81" t="s">
        <v>16</v>
      </c>
      <c r="B135" s="90">
        <v>1248.01</v>
      </c>
      <c r="C135" s="88">
        <v>0.2908453884828946</v>
      </c>
      <c r="D135" s="90">
        <v>1161.58</v>
      </c>
      <c r="E135" s="88">
        <v>0.29987579826912714</v>
      </c>
      <c r="F135" s="200"/>
    </row>
    <row r="136" spans="1:6" x14ac:dyDescent="0.2">
      <c r="A136" s="60" t="s">
        <v>17</v>
      </c>
      <c r="B136" s="70">
        <v>4967.3600000000079</v>
      </c>
      <c r="C136" s="91">
        <v>1.1576299460215811</v>
      </c>
      <c r="D136" s="70">
        <v>5349.03</v>
      </c>
      <c r="E136" s="195">
        <v>1.3809162013942298</v>
      </c>
      <c r="F136" s="200"/>
    </row>
    <row r="137" spans="1:6" x14ac:dyDescent="0.2">
      <c r="A137" s="81" t="s">
        <v>18</v>
      </c>
      <c r="B137" s="80">
        <v>2108.98</v>
      </c>
      <c r="C137" s="88">
        <v>0.49149214141125058</v>
      </c>
      <c r="D137" s="80">
        <v>1347.18</v>
      </c>
      <c r="E137" s="88">
        <v>0.34779066264243774</v>
      </c>
      <c r="F137" s="200"/>
    </row>
    <row r="138" spans="1:6" x14ac:dyDescent="0.2">
      <c r="A138" s="81" t="s">
        <v>19</v>
      </c>
      <c r="B138" s="80">
        <v>-130.61000000000001</v>
      </c>
      <c r="C138" s="88">
        <v>-3.0438310742502746E-2</v>
      </c>
      <c r="D138" s="80">
        <v>98.54</v>
      </c>
      <c r="E138" s="88">
        <v>2.543928197923501E-2</v>
      </c>
      <c r="F138" s="200"/>
    </row>
    <row r="139" spans="1:6" x14ac:dyDescent="0.2">
      <c r="A139" s="60" t="s">
        <v>20</v>
      </c>
      <c r="B139" s="70">
        <v>2727.7700000000082</v>
      </c>
      <c r="C139" s="91">
        <v>0.63569949386782765</v>
      </c>
      <c r="D139" s="70">
        <v>4100.3900000000003</v>
      </c>
      <c r="E139" s="195">
        <v>1.058564820731027</v>
      </c>
      <c r="F139" s="200"/>
    </row>
    <row r="140" spans="1:6" x14ac:dyDescent="0.2">
      <c r="A140" s="190" t="s">
        <v>93</v>
      </c>
      <c r="B140" s="183">
        <v>858.61</v>
      </c>
      <c r="C140" s="88">
        <v>0.20009676124814554</v>
      </c>
      <c r="D140" s="183">
        <v>1181.72</v>
      </c>
      <c r="E140" s="88">
        <v>0.30507518064239486</v>
      </c>
      <c r="F140" s="200"/>
    </row>
    <row r="141" spans="1:6" x14ac:dyDescent="0.2">
      <c r="A141" s="83" t="s">
        <v>94</v>
      </c>
      <c r="B141" s="119">
        <v>1869.160000000008</v>
      </c>
      <c r="C141" s="194">
        <v>0.43560273261968213</v>
      </c>
      <c r="D141" s="119">
        <v>2918.67</v>
      </c>
      <c r="E141" s="120">
        <v>0.75348964008863206</v>
      </c>
      <c r="F141" s="200"/>
    </row>
    <row r="142" spans="1:6" x14ac:dyDescent="0.2">
      <c r="A142" s="123"/>
      <c r="B142" s="123"/>
      <c r="C142" s="123"/>
      <c r="D142" s="123"/>
      <c r="E142" s="123"/>
      <c r="F142" s="200"/>
    </row>
    <row r="143" spans="1:6" x14ac:dyDescent="0.2">
      <c r="A143" s="63" t="s">
        <v>21</v>
      </c>
      <c r="B143" s="89">
        <f>B109</f>
        <v>37621</v>
      </c>
      <c r="C143" s="228" t="s">
        <v>22</v>
      </c>
      <c r="D143" s="89">
        <f>D109</f>
        <v>37256</v>
      </c>
      <c r="F143" s="200"/>
    </row>
    <row r="144" spans="1:6" x14ac:dyDescent="0.2">
      <c r="A144" s="64"/>
      <c r="B144" s="65" t="s">
        <v>2</v>
      </c>
      <c r="C144" s="198"/>
      <c r="D144" s="65" t="s">
        <v>23</v>
      </c>
      <c r="F144" s="200"/>
    </row>
    <row r="145" spans="1:6" x14ac:dyDescent="0.2">
      <c r="A145" s="81" t="s">
        <v>72</v>
      </c>
      <c r="B145" s="128">
        <v>446225.62</v>
      </c>
      <c r="C145" s="222">
        <v>9.0834024538200442</v>
      </c>
      <c r="D145" s="196">
        <v>409068.3</v>
      </c>
      <c r="F145" s="200"/>
    </row>
    <row r="146" spans="1:6" x14ac:dyDescent="0.2">
      <c r="A146" s="81" t="s">
        <v>24</v>
      </c>
      <c r="B146" s="129">
        <v>395596.58</v>
      </c>
      <c r="C146" s="220">
        <v>9.3234079938154792</v>
      </c>
      <c r="D146" s="189">
        <v>361858.99</v>
      </c>
      <c r="F146" s="200"/>
    </row>
    <row r="147" spans="1:6" x14ac:dyDescent="0.2">
      <c r="A147" s="81" t="s">
        <v>125</v>
      </c>
      <c r="B147" s="188">
        <v>7020.41</v>
      </c>
      <c r="C147" s="220">
        <v>18.497932314963307</v>
      </c>
      <c r="D147" s="189">
        <v>5924.5</v>
      </c>
      <c r="F147" s="200"/>
    </row>
    <row r="148" spans="1:6" x14ac:dyDescent="0.2">
      <c r="A148" s="81" t="s">
        <v>82</v>
      </c>
      <c r="B148" s="188">
        <v>3501.35</v>
      </c>
      <c r="C148" s="220">
        <v>7.7719808547640268</v>
      </c>
      <c r="D148" s="189">
        <v>3248.85</v>
      </c>
      <c r="F148" s="200"/>
    </row>
    <row r="149" spans="1:6" x14ac:dyDescent="0.2">
      <c r="A149" s="81" t="s">
        <v>80</v>
      </c>
      <c r="B149" s="188">
        <v>271688.96000000002</v>
      </c>
      <c r="C149" s="220">
        <v>10.857137168044462</v>
      </c>
      <c r="D149" s="189">
        <v>245080.26</v>
      </c>
      <c r="F149" s="200"/>
    </row>
    <row r="150" spans="1:6" x14ac:dyDescent="0.2">
      <c r="A150" s="121" t="s">
        <v>81</v>
      </c>
      <c r="B150" s="185">
        <v>94917.33</v>
      </c>
      <c r="C150" s="221">
        <v>13.817363319991927</v>
      </c>
      <c r="D150" s="197">
        <v>83394.42</v>
      </c>
      <c r="F150" s="200"/>
    </row>
    <row r="151" spans="1:6" x14ac:dyDescent="0.2">
      <c r="A151" s="121" t="s">
        <v>124</v>
      </c>
      <c r="B151" s="231">
        <v>0.11600000000000001</v>
      </c>
      <c r="C151" s="232"/>
      <c r="D151" s="231">
        <v>0.121</v>
      </c>
      <c r="F151" s="200"/>
    </row>
    <row r="152" spans="1:6" x14ac:dyDescent="0.2">
      <c r="F152" s="200"/>
    </row>
    <row r="153" spans="1:6" x14ac:dyDescent="0.2">
      <c r="F153" s="200"/>
    </row>
    <row r="154" spans="1:6" x14ac:dyDescent="0.2">
      <c r="F154" s="200"/>
    </row>
    <row r="155" spans="1:6" x14ac:dyDescent="0.2">
      <c r="F155" s="200"/>
    </row>
    <row r="156" spans="1:6" x14ac:dyDescent="0.2">
      <c r="F156" s="200"/>
    </row>
    <row r="157" spans="1:6" x14ac:dyDescent="0.2">
      <c r="F157" s="200"/>
    </row>
    <row r="158" spans="1:6" x14ac:dyDescent="0.2">
      <c r="F158" s="200"/>
    </row>
    <row r="161" spans="1:5" ht="15.75" x14ac:dyDescent="0.25">
      <c r="A161" s="14" t="s">
        <v>29</v>
      </c>
      <c r="B161" s="9"/>
      <c r="C161" s="9"/>
      <c r="D161" s="9"/>
      <c r="E161" s="9"/>
    </row>
    <row r="162" spans="1:5" x14ac:dyDescent="0.2">
      <c r="A162" s="31" t="s">
        <v>101</v>
      </c>
      <c r="B162" s="9"/>
      <c r="C162" s="9"/>
      <c r="D162" s="9"/>
      <c r="E162" s="9"/>
    </row>
    <row r="163" spans="1:5" x14ac:dyDescent="0.2">
      <c r="A163" s="16" t="s">
        <v>1</v>
      </c>
      <c r="B163" s="237">
        <v>2002</v>
      </c>
      <c r="C163" s="238"/>
      <c r="D163" s="237">
        <v>2001</v>
      </c>
      <c r="E163" s="238"/>
    </row>
    <row r="164" spans="1:5" x14ac:dyDescent="0.2">
      <c r="A164" s="73"/>
      <c r="B164" s="85" t="s">
        <v>2</v>
      </c>
      <c r="C164" s="85" t="s">
        <v>3</v>
      </c>
      <c r="D164" s="85" t="s">
        <v>2</v>
      </c>
      <c r="E164" s="86" t="s">
        <v>4</v>
      </c>
    </row>
    <row r="165" spans="1:5" x14ac:dyDescent="0.2">
      <c r="A165" s="17" t="s">
        <v>5</v>
      </c>
      <c r="B165" s="18">
        <v>14550.8</v>
      </c>
      <c r="C165" s="19">
        <v>5.77</v>
      </c>
      <c r="D165" s="18">
        <v>15186.2</v>
      </c>
      <c r="E165" s="19">
        <v>6.57</v>
      </c>
    </row>
    <row r="166" spans="1:5" x14ac:dyDescent="0.2">
      <c r="A166" s="20" t="s">
        <v>6</v>
      </c>
      <c r="B166" s="18">
        <v>12766.6</v>
      </c>
      <c r="C166" s="19">
        <v>5.0599999999999996</v>
      </c>
      <c r="D166" s="18">
        <v>13463.1</v>
      </c>
      <c r="E166" s="19">
        <v>5.82</v>
      </c>
    </row>
    <row r="167" spans="1:5" x14ac:dyDescent="0.2">
      <c r="A167" s="21" t="s">
        <v>7</v>
      </c>
      <c r="B167" s="22">
        <f>B165-B166</f>
        <v>1784.1999999999989</v>
      </c>
      <c r="C167" s="23">
        <f>C165-C166</f>
        <v>0.71</v>
      </c>
      <c r="D167" s="22">
        <f>D165-D166</f>
        <v>1723.1000000000004</v>
      </c>
      <c r="E167" s="23">
        <f>E165-E166</f>
        <v>0.75</v>
      </c>
    </row>
    <row r="168" spans="1:5" x14ac:dyDescent="0.2">
      <c r="A168" s="20" t="s">
        <v>114</v>
      </c>
      <c r="B168" s="18">
        <v>31.2</v>
      </c>
      <c r="C168" s="19">
        <v>0.01</v>
      </c>
      <c r="D168" s="18">
        <v>33.1</v>
      </c>
      <c r="E168" s="19">
        <v>0.01</v>
      </c>
    </row>
    <row r="169" spans="1:5" x14ac:dyDescent="0.2">
      <c r="A169" s="20" t="s">
        <v>9</v>
      </c>
      <c r="B169" s="18">
        <v>14.6</v>
      </c>
      <c r="C169" s="19">
        <v>0.01</v>
      </c>
      <c r="D169" s="18">
        <v>5.9</v>
      </c>
      <c r="E169" s="19">
        <v>0</v>
      </c>
    </row>
    <row r="170" spans="1:5" x14ac:dyDescent="0.2">
      <c r="A170" s="20" t="s">
        <v>10</v>
      </c>
      <c r="B170" s="18">
        <v>91.5</v>
      </c>
      <c r="C170" s="19">
        <v>0.04</v>
      </c>
      <c r="D170" s="18">
        <v>70.5</v>
      </c>
      <c r="E170" s="19">
        <v>0.03</v>
      </c>
    </row>
    <row r="171" spans="1:5" x14ac:dyDescent="0.2">
      <c r="A171" s="20" t="s">
        <v>115</v>
      </c>
      <c r="B171" s="18">
        <v>-85.4</v>
      </c>
      <c r="C171" s="19">
        <v>-0.03</v>
      </c>
      <c r="D171" s="18">
        <v>-50.1</v>
      </c>
      <c r="E171" s="19">
        <v>-0.02</v>
      </c>
    </row>
    <row r="172" spans="1:5" x14ac:dyDescent="0.2">
      <c r="A172" s="27" t="s">
        <v>12</v>
      </c>
      <c r="B172" s="18">
        <v>24.7</v>
      </c>
      <c r="C172" s="19">
        <v>0.01</v>
      </c>
      <c r="D172" s="18">
        <v>30.9</v>
      </c>
      <c r="E172" s="19">
        <v>0.01</v>
      </c>
    </row>
    <row r="173" spans="1:5" x14ac:dyDescent="0.2">
      <c r="A173" s="20" t="s">
        <v>13</v>
      </c>
      <c r="B173" s="18">
        <v>305</v>
      </c>
      <c r="C173" s="19">
        <v>0.12</v>
      </c>
      <c r="D173" s="18">
        <v>286</v>
      </c>
      <c r="E173" s="19">
        <v>0.12</v>
      </c>
    </row>
    <row r="174" spans="1:5" x14ac:dyDescent="0.2">
      <c r="A174" s="24" t="s">
        <v>30</v>
      </c>
      <c r="B174" s="25">
        <v>192.1</v>
      </c>
      <c r="C174" s="26">
        <v>0.08</v>
      </c>
      <c r="D174" s="25">
        <v>182.9</v>
      </c>
      <c r="E174" s="26">
        <v>0.08</v>
      </c>
    </row>
    <row r="175" spans="1:5" x14ac:dyDescent="0.2">
      <c r="A175" s="81" t="s">
        <v>116</v>
      </c>
      <c r="B175" s="28">
        <v>21.1</v>
      </c>
      <c r="C175" s="62">
        <v>0.01</v>
      </c>
      <c r="D175" s="28">
        <v>21.4</v>
      </c>
      <c r="E175" s="62">
        <v>0.01</v>
      </c>
    </row>
    <row r="176" spans="1:5" x14ac:dyDescent="0.2">
      <c r="A176" s="27" t="s">
        <v>16</v>
      </c>
      <c r="B176" s="18">
        <v>49.7</v>
      </c>
      <c r="C176" s="19">
        <v>0.02</v>
      </c>
      <c r="D176" s="18">
        <v>54.1</v>
      </c>
      <c r="E176" s="19">
        <v>0.02</v>
      </c>
    </row>
    <row r="177" spans="1:5" x14ac:dyDescent="0.2">
      <c r="A177" s="21" t="s">
        <v>17</v>
      </c>
      <c r="B177" s="22">
        <f>(B167+B168+B169-B170+B171+B172-B173-B175-B176)</f>
        <v>1301.9999999999989</v>
      </c>
      <c r="C177" s="23">
        <f>(C167+C168+C169-C170+C171+C172-C173-C175-C176)</f>
        <v>0.51999999999999991</v>
      </c>
      <c r="D177" s="22">
        <f>(D167+D168+D169-D170+D171+D172-D173-D175-D176)</f>
        <v>1310.9000000000005</v>
      </c>
      <c r="E177" s="23">
        <f>(E167+E168+E169-E170+E171+E172-E173-E175-E176)</f>
        <v>0.56999999999999995</v>
      </c>
    </row>
    <row r="178" spans="1:5" x14ac:dyDescent="0.2">
      <c r="A178" s="20" t="s">
        <v>18</v>
      </c>
      <c r="B178" s="18">
        <v>35.1</v>
      </c>
      <c r="C178" s="39">
        <v>0.01</v>
      </c>
      <c r="D178" s="18">
        <v>12.2</v>
      </c>
      <c r="E178" s="19">
        <v>0.01</v>
      </c>
    </row>
    <row r="179" spans="1:5" x14ac:dyDescent="0.2">
      <c r="A179" s="21" t="s">
        <v>20</v>
      </c>
      <c r="B179" s="22">
        <f>(B177-B178)</f>
        <v>1266.899999999999</v>
      </c>
      <c r="C179" s="23">
        <f>(C177-C178)</f>
        <v>0.5099999999999999</v>
      </c>
      <c r="D179" s="22">
        <f>(D177-D178)</f>
        <v>1298.7000000000005</v>
      </c>
      <c r="E179" s="23">
        <f>(E177-E178)</f>
        <v>0.55999999999999994</v>
      </c>
    </row>
    <row r="180" spans="1:5" x14ac:dyDescent="0.2">
      <c r="A180" s="6"/>
      <c r="B180" s="35"/>
      <c r="C180" s="35"/>
      <c r="D180" s="35"/>
      <c r="E180" s="35"/>
    </row>
    <row r="181" spans="1:5" x14ac:dyDescent="0.2">
      <c r="A181" s="74" t="s">
        <v>21</v>
      </c>
      <c r="B181" s="98">
        <v>37621</v>
      </c>
      <c r="C181" s="97"/>
      <c r="D181" s="99">
        <v>37256</v>
      </c>
      <c r="E181" s="35"/>
    </row>
    <row r="182" spans="1:5" x14ac:dyDescent="0.2">
      <c r="A182" s="93"/>
      <c r="B182" s="94" t="s">
        <v>2</v>
      </c>
      <c r="C182" s="95" t="s">
        <v>70</v>
      </c>
      <c r="D182" s="96" t="s">
        <v>2</v>
      </c>
      <c r="E182" s="87"/>
    </row>
    <row r="183" spans="1:5" x14ac:dyDescent="0.2">
      <c r="A183" s="20" t="s">
        <v>72</v>
      </c>
      <c r="B183" s="173">
        <v>276746.2</v>
      </c>
      <c r="C183" s="229">
        <f>((B183-D183)/D183)*100</f>
        <v>12.069084908430106</v>
      </c>
      <c r="D183" s="173">
        <v>246942.5</v>
      </c>
    </row>
    <row r="184" spans="1:5" x14ac:dyDescent="0.2">
      <c r="A184" s="20" t="s">
        <v>24</v>
      </c>
      <c r="B184" s="18">
        <v>185289.2</v>
      </c>
      <c r="C184" s="230">
        <f>((B184-D184)/D184)*100</f>
        <v>7.8796312199609391</v>
      </c>
      <c r="D184" s="18">
        <v>171755.5</v>
      </c>
    </row>
    <row r="185" spans="1:5" x14ac:dyDescent="0.2">
      <c r="A185" s="20" t="s">
        <v>117</v>
      </c>
      <c r="B185" s="18">
        <v>181122.9</v>
      </c>
      <c r="C185" s="230">
        <f>((B185-D185)/D185)*100</f>
        <v>9.8304301582546749</v>
      </c>
      <c r="D185" s="18">
        <v>164911.4</v>
      </c>
    </row>
    <row r="186" spans="1:5" x14ac:dyDescent="0.2">
      <c r="A186" s="27" t="s">
        <v>118</v>
      </c>
      <c r="B186" s="28">
        <v>268.60000000000002</v>
      </c>
      <c r="C186" s="230">
        <f>((B186-D186)/D186)*100</f>
        <v>11.544850498338874</v>
      </c>
      <c r="D186" s="28">
        <v>240.8</v>
      </c>
    </row>
    <row r="187" spans="1:5" x14ac:dyDescent="0.2">
      <c r="A187" s="233" t="s">
        <v>124</v>
      </c>
      <c r="B187" s="234">
        <v>0.10299999999999999</v>
      </c>
      <c r="C187" s="235"/>
      <c r="D187" s="234">
        <v>0.112</v>
      </c>
    </row>
    <row r="188" spans="1:5" x14ac:dyDescent="0.2">
      <c r="A188" s="37"/>
      <c r="B188" s="34"/>
      <c r="C188" s="36"/>
      <c r="D188" s="34"/>
    </row>
    <row r="189" spans="1:5" x14ac:dyDescent="0.2">
      <c r="A189" s="38"/>
      <c r="B189" s="33"/>
      <c r="C189" s="33"/>
      <c r="D189" s="33"/>
      <c r="E189" s="33"/>
    </row>
    <row r="190" spans="1:5" ht="15.75" x14ac:dyDescent="0.25">
      <c r="A190" s="14" t="s">
        <v>31</v>
      </c>
    </row>
    <row r="191" spans="1:5" x14ac:dyDescent="0.2">
      <c r="A191" s="31" t="s">
        <v>111</v>
      </c>
      <c r="B191" s="9"/>
      <c r="C191" s="9"/>
      <c r="D191" s="9"/>
      <c r="E191" s="9"/>
    </row>
    <row r="192" spans="1:5" x14ac:dyDescent="0.2">
      <c r="A192" s="16" t="s">
        <v>1</v>
      </c>
      <c r="B192" s="237">
        <v>2002</v>
      </c>
      <c r="C192" s="238"/>
      <c r="D192" s="237">
        <v>2001</v>
      </c>
      <c r="E192" s="238"/>
    </row>
    <row r="193" spans="1:5" x14ac:dyDescent="0.2">
      <c r="A193" s="73"/>
      <c r="B193" s="85" t="s">
        <v>2</v>
      </c>
      <c r="C193" s="85" t="s">
        <v>3</v>
      </c>
      <c r="D193" s="85" t="s">
        <v>2</v>
      </c>
      <c r="E193" s="86" t="s">
        <v>4</v>
      </c>
    </row>
    <row r="194" spans="1:5" x14ac:dyDescent="0.2">
      <c r="A194" s="17" t="s">
        <v>5</v>
      </c>
      <c r="B194" s="18">
        <v>5777.4</v>
      </c>
      <c r="C194" s="19">
        <v>9.49</v>
      </c>
      <c r="D194" s="18">
        <v>5270.8</v>
      </c>
      <c r="E194" s="19">
        <v>9.59</v>
      </c>
    </row>
    <row r="195" spans="1:5" x14ac:dyDescent="0.2">
      <c r="A195" s="20" t="s">
        <v>6</v>
      </c>
      <c r="B195" s="18">
        <v>3482.4</v>
      </c>
      <c r="C195" s="39">
        <v>5.72</v>
      </c>
      <c r="D195" s="18">
        <v>3279.8</v>
      </c>
      <c r="E195" s="19">
        <v>5.97</v>
      </c>
    </row>
    <row r="196" spans="1:5" x14ac:dyDescent="0.2">
      <c r="A196" s="21" t="s">
        <v>7</v>
      </c>
      <c r="B196" s="22">
        <f>B194-B195</f>
        <v>2294.9999999999995</v>
      </c>
      <c r="C196" s="23">
        <f>C194-C195</f>
        <v>3.7700000000000005</v>
      </c>
      <c r="D196" s="22">
        <f>D194-D195</f>
        <v>1991</v>
      </c>
      <c r="E196" s="23">
        <f>E194-E195</f>
        <v>3.62</v>
      </c>
    </row>
    <row r="197" spans="1:5" x14ac:dyDescent="0.2">
      <c r="A197" s="20" t="s">
        <v>114</v>
      </c>
      <c r="B197" s="18">
        <v>0</v>
      </c>
      <c r="C197" s="19">
        <v>0</v>
      </c>
      <c r="D197" s="18">
        <v>0</v>
      </c>
      <c r="E197" s="19">
        <v>0</v>
      </c>
    </row>
    <row r="198" spans="1:5" x14ac:dyDescent="0.2">
      <c r="A198" s="20" t="s">
        <v>9</v>
      </c>
      <c r="B198" s="18">
        <v>1129.0999999999999</v>
      </c>
      <c r="C198" s="19">
        <v>1.86</v>
      </c>
      <c r="D198" s="18">
        <v>1116.5999999999999</v>
      </c>
      <c r="E198" s="19">
        <v>2.0299999999999998</v>
      </c>
    </row>
    <row r="199" spans="1:5" x14ac:dyDescent="0.2">
      <c r="A199" s="20" t="s">
        <v>10</v>
      </c>
      <c r="B199" s="18">
        <v>317.39999999999998</v>
      </c>
      <c r="C199" s="19">
        <v>0.52</v>
      </c>
      <c r="D199" s="18">
        <v>294.10000000000002</v>
      </c>
      <c r="E199" s="19">
        <v>0.54</v>
      </c>
    </row>
    <row r="200" spans="1:5" x14ac:dyDescent="0.2">
      <c r="A200" s="20" t="s">
        <v>115</v>
      </c>
      <c r="B200" s="18">
        <v>13.4</v>
      </c>
      <c r="C200" s="19">
        <v>0.02</v>
      </c>
      <c r="D200" s="18">
        <v>14.3</v>
      </c>
      <c r="E200" s="19">
        <v>0.03</v>
      </c>
    </row>
    <row r="201" spans="1:5" x14ac:dyDescent="0.2">
      <c r="A201" s="27" t="s">
        <v>12</v>
      </c>
      <c r="B201" s="18">
        <v>208.2</v>
      </c>
      <c r="C201" s="19">
        <v>0.34</v>
      </c>
      <c r="D201" s="18">
        <v>203.3</v>
      </c>
      <c r="E201" s="19">
        <v>0.37</v>
      </c>
    </row>
    <row r="202" spans="1:5" x14ac:dyDescent="0.2">
      <c r="A202" s="20" t="s">
        <v>13</v>
      </c>
      <c r="B202" s="18">
        <v>1578.3</v>
      </c>
      <c r="C202" s="19">
        <v>2.6</v>
      </c>
      <c r="D202" s="18">
        <v>1439.6</v>
      </c>
      <c r="E202" s="19">
        <v>2.62</v>
      </c>
    </row>
    <row r="203" spans="1:5" x14ac:dyDescent="0.2">
      <c r="A203" s="24" t="s">
        <v>30</v>
      </c>
      <c r="B203" s="25">
        <v>805.9</v>
      </c>
      <c r="C203" s="26">
        <v>1.32</v>
      </c>
      <c r="D203" s="25">
        <v>721.7</v>
      </c>
      <c r="E203" s="26">
        <v>1.31</v>
      </c>
    </row>
    <row r="204" spans="1:5" x14ac:dyDescent="0.2">
      <c r="A204" s="81" t="s">
        <v>116</v>
      </c>
      <c r="B204" s="28">
        <v>105.3</v>
      </c>
      <c r="C204" s="62">
        <v>0.17</v>
      </c>
      <c r="D204" s="28">
        <v>99.5</v>
      </c>
      <c r="E204" s="62">
        <v>0.18</v>
      </c>
    </row>
    <row r="205" spans="1:5" x14ac:dyDescent="0.2">
      <c r="A205" s="27" t="s">
        <v>16</v>
      </c>
      <c r="B205" s="18">
        <v>226.6</v>
      </c>
      <c r="C205" s="19">
        <v>0.37</v>
      </c>
      <c r="D205" s="18">
        <v>231.7</v>
      </c>
      <c r="E205" s="19">
        <v>0.42</v>
      </c>
    </row>
    <row r="206" spans="1:5" x14ac:dyDescent="0.2">
      <c r="A206" s="21" t="s">
        <v>17</v>
      </c>
      <c r="B206" s="22">
        <f>(B196+B197+B198-B199+B200+B201-B202-B204-B205)</f>
        <v>1418.0999999999995</v>
      </c>
      <c r="C206" s="23">
        <f>(C196+C197+C198-C199+C200+C201-C202-C204-C205)</f>
        <v>2.3300000000000005</v>
      </c>
      <c r="D206" s="22">
        <f>(D196+D197+D198-D199+D200+D201-D202-D204-D205)</f>
        <v>1260.3000000000004</v>
      </c>
      <c r="E206" s="23">
        <f>(E196+E197+E198-E199+E200+E201-E202-E204-E205)</f>
        <v>2.2900000000000005</v>
      </c>
    </row>
    <row r="207" spans="1:5" x14ac:dyDescent="0.2">
      <c r="A207" s="2" t="s">
        <v>18</v>
      </c>
      <c r="B207" s="18">
        <v>251.8</v>
      </c>
      <c r="C207" s="19">
        <v>0.41</v>
      </c>
      <c r="D207" s="18">
        <v>247.1</v>
      </c>
      <c r="E207" s="19">
        <v>0.45</v>
      </c>
    </row>
    <row r="208" spans="1:5" x14ac:dyDescent="0.2">
      <c r="A208" s="21" t="s">
        <v>20</v>
      </c>
      <c r="B208" s="22">
        <f>(B206-B207)</f>
        <v>1166.2999999999995</v>
      </c>
      <c r="C208" s="23">
        <f>(C206-C207)</f>
        <v>1.9200000000000006</v>
      </c>
      <c r="D208" s="22">
        <f>(D206-D207)</f>
        <v>1013.2000000000004</v>
      </c>
      <c r="E208" s="23">
        <f>(E206-E207)</f>
        <v>1.8400000000000005</v>
      </c>
    </row>
    <row r="209" spans="1:5" x14ac:dyDescent="0.2">
      <c r="A209" s="6"/>
    </row>
    <row r="210" spans="1:5" x14ac:dyDescent="0.2">
      <c r="A210" s="74" t="s">
        <v>21</v>
      </c>
      <c r="B210" s="98">
        <v>37621</v>
      </c>
      <c r="C210" s="97"/>
      <c r="D210" s="99">
        <v>37256</v>
      </c>
      <c r="E210" s="35"/>
    </row>
    <row r="211" spans="1:5" x14ac:dyDescent="0.2">
      <c r="A211" s="93"/>
      <c r="B211" s="94" t="s">
        <v>2</v>
      </c>
      <c r="C211" s="95" t="s">
        <v>70</v>
      </c>
      <c r="D211" s="96" t="s">
        <v>2</v>
      </c>
      <c r="E211" s="87"/>
    </row>
    <row r="212" spans="1:5" x14ac:dyDescent="0.2">
      <c r="A212" s="20" t="s">
        <v>72</v>
      </c>
      <c r="B212" s="18">
        <v>64049.3</v>
      </c>
      <c r="C212" s="36">
        <f>((B212-D212)/D212)*100</f>
        <v>9.8276689872766614</v>
      </c>
      <c r="D212" s="18">
        <v>58318</v>
      </c>
    </row>
    <row r="213" spans="1:5" x14ac:dyDescent="0.2">
      <c r="A213" s="20" t="s">
        <v>24</v>
      </c>
      <c r="B213" s="18">
        <v>62415</v>
      </c>
      <c r="C213" s="36">
        <f>((B213-D213)/D213)*100</f>
        <v>11.453366904162426</v>
      </c>
      <c r="D213" s="18">
        <v>56001</v>
      </c>
    </row>
    <row r="214" spans="1:5" x14ac:dyDescent="0.2">
      <c r="A214" s="20" t="s">
        <v>32</v>
      </c>
      <c r="B214" s="18">
        <v>5834.2</v>
      </c>
      <c r="C214" s="36">
        <f>((B214-D214)/D214)*100</f>
        <v>10.785765827351792</v>
      </c>
      <c r="D214" s="18">
        <v>5266.2</v>
      </c>
    </row>
    <row r="215" spans="1:5" x14ac:dyDescent="0.2">
      <c r="A215" s="20" t="s">
        <v>118</v>
      </c>
      <c r="B215" s="18">
        <v>1076.5</v>
      </c>
      <c r="C215" s="36">
        <f>((B215-D215)/D215)*100</f>
        <v>10.887927482488674</v>
      </c>
      <c r="D215" s="18">
        <v>970.8</v>
      </c>
    </row>
    <row r="216" spans="1:5" x14ac:dyDescent="0.2">
      <c r="A216" s="233" t="s">
        <v>124</v>
      </c>
      <c r="B216" s="234">
        <v>9.1999999999999998E-2</v>
      </c>
      <c r="C216" s="236"/>
      <c r="D216" s="234">
        <v>9.8000000000000004E-2</v>
      </c>
    </row>
    <row r="217" spans="1:5" x14ac:dyDescent="0.2">
      <c r="A217" s="15"/>
      <c r="B217" s="40"/>
      <c r="C217" s="33"/>
      <c r="D217" s="40"/>
      <c r="E217" s="33"/>
    </row>
    <row r="219" spans="1:5" x14ac:dyDescent="0.2">
      <c r="A219" s="15"/>
      <c r="B219" s="40"/>
      <c r="C219" s="33"/>
      <c r="D219" s="40"/>
      <c r="E219" s="33"/>
    </row>
    <row r="221" spans="1:5" ht="15.75" x14ac:dyDescent="0.25">
      <c r="A221" s="14" t="s">
        <v>48</v>
      </c>
      <c r="B221" s="169"/>
      <c r="C221" s="9"/>
      <c r="D221" s="9"/>
      <c r="E221" s="9"/>
    </row>
    <row r="222" spans="1:5" x14ac:dyDescent="0.2">
      <c r="A222" s="15" t="s">
        <v>103</v>
      </c>
      <c r="B222" s="9"/>
      <c r="C222" s="9"/>
      <c r="D222" s="9"/>
      <c r="E222" s="9"/>
    </row>
    <row r="223" spans="1:5" x14ac:dyDescent="0.2">
      <c r="A223" s="15"/>
      <c r="B223" s="9"/>
      <c r="C223" s="9"/>
      <c r="D223" s="9"/>
      <c r="E223" s="9"/>
    </row>
    <row r="224" spans="1:5" x14ac:dyDescent="0.2">
      <c r="A224" s="16" t="s">
        <v>1</v>
      </c>
      <c r="B224" s="237">
        <v>2002</v>
      </c>
      <c r="C224" s="238"/>
      <c r="D224" s="237">
        <v>2001</v>
      </c>
      <c r="E224" s="238"/>
    </row>
    <row r="225" spans="1:5" x14ac:dyDescent="0.2">
      <c r="A225" s="73"/>
      <c r="B225" s="85" t="s">
        <v>2</v>
      </c>
      <c r="C225" s="85" t="s">
        <v>3</v>
      </c>
      <c r="D225" s="85" t="s">
        <v>2</v>
      </c>
      <c r="E225" s="86" t="s">
        <v>4</v>
      </c>
    </row>
    <row r="226" spans="1:5" x14ac:dyDescent="0.2">
      <c r="A226" s="41" t="s">
        <v>49</v>
      </c>
      <c r="B226" s="159">
        <v>42779.843000000001</v>
      </c>
      <c r="C226" s="215">
        <v>10.559951167131038</v>
      </c>
      <c r="D226" s="159">
        <v>38304.5</v>
      </c>
      <c r="E226" s="158">
        <v>9.6173352816820081</v>
      </c>
    </row>
    <row r="227" spans="1:5" x14ac:dyDescent="0.2">
      <c r="A227" s="24" t="s">
        <v>50</v>
      </c>
      <c r="B227" s="214">
        <v>8169.326</v>
      </c>
      <c r="C227" s="218">
        <v>2.0165497949203304</v>
      </c>
      <c r="D227" s="214">
        <v>6116</v>
      </c>
      <c r="E227" s="216">
        <v>1.5355799601291533</v>
      </c>
    </row>
    <row r="228" spans="1:5" x14ac:dyDescent="0.2">
      <c r="A228" s="170" t="s">
        <v>51</v>
      </c>
      <c r="B228" s="159">
        <v>64993.599999999999</v>
      </c>
      <c r="C228" s="215">
        <v>16.043285670217344</v>
      </c>
      <c r="D228" s="159">
        <v>57284.6</v>
      </c>
      <c r="E228" s="158">
        <v>14.38278021321362</v>
      </c>
    </row>
    <row r="229" spans="1:5" x14ac:dyDescent="0.2">
      <c r="A229" s="24" t="s">
        <v>52</v>
      </c>
      <c r="B229" s="214">
        <v>40630.135000000002</v>
      </c>
      <c r="C229" s="218">
        <v>10.029308464594919</v>
      </c>
      <c r="D229" s="214">
        <v>34294</v>
      </c>
      <c r="E229" s="216">
        <v>8.6103955449099399</v>
      </c>
    </row>
    <row r="230" spans="1:5" x14ac:dyDescent="0.2">
      <c r="A230" s="27" t="s">
        <v>53</v>
      </c>
      <c r="B230" s="159">
        <v>27881.822</v>
      </c>
      <c r="C230" s="215">
        <v>6.8824628171412368</v>
      </c>
      <c r="D230" s="159">
        <v>27737</v>
      </c>
      <c r="E230" s="158">
        <v>6.9640911304941673</v>
      </c>
    </row>
    <row r="231" spans="1:5" x14ac:dyDescent="0.2">
      <c r="A231" s="24" t="s">
        <v>54</v>
      </c>
      <c r="B231" s="214">
        <v>7756.308</v>
      </c>
      <c r="C231" s="218">
        <v>1.914598744956306</v>
      </c>
      <c r="D231" s="214">
        <v>7429</v>
      </c>
      <c r="E231" s="216">
        <v>1.8652425643884043</v>
      </c>
    </row>
    <row r="232" spans="1:5" x14ac:dyDescent="0.2">
      <c r="A232" s="27" t="s">
        <v>55</v>
      </c>
      <c r="B232" s="159">
        <v>23946.154999999999</v>
      </c>
      <c r="C232" s="215">
        <v>5.9109667008490598</v>
      </c>
      <c r="D232" s="159">
        <v>20327</v>
      </c>
      <c r="E232" s="158">
        <v>5.1036190074469099</v>
      </c>
    </row>
    <row r="233" spans="1:5" x14ac:dyDescent="0.2">
      <c r="A233" s="27" t="s">
        <v>106</v>
      </c>
      <c r="B233" s="159">
        <v>3621.4449999999997</v>
      </c>
      <c r="C233" s="215">
        <v>0.89393227446979784</v>
      </c>
      <c r="D233" s="159">
        <v>3497.2</v>
      </c>
      <c r="E233" s="158">
        <v>0.87806249780308621</v>
      </c>
    </row>
    <row r="234" spans="1:5" x14ac:dyDescent="0.2">
      <c r="A234" s="27" t="s">
        <v>107</v>
      </c>
      <c r="B234" s="159">
        <v>57789.788</v>
      </c>
      <c r="C234" s="215">
        <v>14.26506729439973</v>
      </c>
      <c r="D234" s="159">
        <v>53395</v>
      </c>
      <c r="E234" s="158">
        <v>13.406195547922851</v>
      </c>
    </row>
    <row r="235" spans="1:5" x14ac:dyDescent="0.2">
      <c r="A235" s="24" t="s">
        <v>56</v>
      </c>
      <c r="B235" s="214">
        <v>52012.258999999998</v>
      </c>
      <c r="C235" s="218">
        <v>12.838918439513018</v>
      </c>
      <c r="D235" s="214">
        <v>44209</v>
      </c>
      <c r="E235" s="216">
        <v>11.099812697408396</v>
      </c>
    </row>
    <row r="236" spans="1:5" x14ac:dyDescent="0.2">
      <c r="A236" s="27" t="s">
        <v>108</v>
      </c>
      <c r="B236" s="159">
        <v>-3497.7</v>
      </c>
      <c r="C236" s="88">
        <v>-0.86338655327169467</v>
      </c>
      <c r="D236" s="159">
        <v>-2885.1019999999999</v>
      </c>
      <c r="E236" s="158">
        <v>-0.72437946601186076</v>
      </c>
    </row>
    <row r="237" spans="1:5" x14ac:dyDescent="0.2">
      <c r="A237" s="27" t="s">
        <v>98</v>
      </c>
      <c r="B237" s="159">
        <v>-567.33100000000002</v>
      </c>
      <c r="C237" s="217">
        <v>-0.14004230112765068</v>
      </c>
      <c r="D237" s="159">
        <v>768</v>
      </c>
      <c r="E237" s="158">
        <v>0.19282626052635543</v>
      </c>
    </row>
    <row r="238" spans="1:5" x14ac:dyDescent="0.2">
      <c r="A238" s="224" t="s">
        <v>104</v>
      </c>
      <c r="B238" s="204">
        <v>-2168.6680000000024</v>
      </c>
      <c r="C238" s="205">
        <v>-0.53532286637236515</v>
      </c>
      <c r="D238" s="204">
        <v>936.00199999999768</v>
      </c>
      <c r="E238" s="44">
        <v>0.2350075071682152</v>
      </c>
    </row>
    <row r="239" spans="1:5" x14ac:dyDescent="0.2">
      <c r="A239" s="225" t="s">
        <v>99</v>
      </c>
      <c r="B239" s="206">
        <v>-1025</v>
      </c>
      <c r="C239" s="207">
        <v>-0.25301518629484721</v>
      </c>
      <c r="D239" s="206">
        <v>-6637</v>
      </c>
      <c r="E239" s="208">
        <v>-1.6663904832206002</v>
      </c>
    </row>
    <row r="240" spans="1:5" x14ac:dyDescent="0.2">
      <c r="A240" s="226" t="s">
        <v>105</v>
      </c>
      <c r="B240" s="209">
        <v>-3193.6680000000024</v>
      </c>
      <c r="C240" s="210">
        <v>-0.78833805266721235</v>
      </c>
      <c r="D240" s="209">
        <v>-5693.9980000000023</v>
      </c>
      <c r="E240" s="45">
        <v>-1.4296254450319625</v>
      </c>
    </row>
    <row r="241" spans="1:5" x14ac:dyDescent="0.2">
      <c r="A241" s="211" t="s">
        <v>57</v>
      </c>
      <c r="B241" s="46">
        <v>35</v>
      </c>
      <c r="C241" s="215">
        <v>8.6395429466533183E-3</v>
      </c>
      <c r="D241" s="46">
        <v>798</v>
      </c>
      <c r="E241" s="158">
        <v>0.20035853632816622</v>
      </c>
    </row>
    <row r="242" spans="1:5" x14ac:dyDescent="0.2">
      <c r="A242" s="170" t="s">
        <v>58</v>
      </c>
      <c r="B242" s="28">
        <v>51.43</v>
      </c>
      <c r="C242" s="88">
        <v>1.2695191249896575E-2</v>
      </c>
      <c r="D242" s="28">
        <v>13</v>
      </c>
      <c r="E242" s="43">
        <v>3.263986180784662E-3</v>
      </c>
    </row>
    <row r="243" spans="1:5" x14ac:dyDescent="0.2">
      <c r="A243" s="223" t="s">
        <v>100</v>
      </c>
      <c r="B243" s="30">
        <v>-533</v>
      </c>
      <c r="C243" s="217">
        <v>-0.13156789687332052</v>
      </c>
      <c r="D243" s="30">
        <v>-211</v>
      </c>
      <c r="E243" s="51">
        <v>-5.2977006472735677E-2</v>
      </c>
    </row>
    <row r="244" spans="1:5" x14ac:dyDescent="0.2">
      <c r="A244" s="31" t="s">
        <v>90</v>
      </c>
      <c r="B244" s="172"/>
      <c r="C244" s="35"/>
      <c r="D244" s="35"/>
      <c r="E244" s="35"/>
    </row>
    <row r="245" spans="1:5" x14ac:dyDescent="0.2">
      <c r="B245" s="35"/>
      <c r="C245" s="35"/>
      <c r="D245" s="35"/>
      <c r="E245" s="35"/>
    </row>
    <row r="247" spans="1:5" x14ac:dyDescent="0.2">
      <c r="A247" s="212" t="s">
        <v>21</v>
      </c>
      <c r="B247" s="241">
        <v>37621</v>
      </c>
      <c r="C247" s="242"/>
      <c r="D247" s="241">
        <v>37256</v>
      </c>
      <c r="E247" s="242"/>
    </row>
    <row r="248" spans="1:5" x14ac:dyDescent="0.2">
      <c r="A248" s="213"/>
      <c r="B248" s="135" t="s">
        <v>2</v>
      </c>
      <c r="C248" s="162" t="s">
        <v>42</v>
      </c>
      <c r="D248" s="135" t="s">
        <v>2</v>
      </c>
      <c r="E248" s="161" t="s">
        <v>42</v>
      </c>
    </row>
    <row r="249" spans="1:5" x14ac:dyDescent="0.2">
      <c r="A249" s="27" t="s">
        <v>43</v>
      </c>
      <c r="B249" s="46">
        <v>41223.184999999998</v>
      </c>
      <c r="C249" s="47">
        <v>9.9598892947918785</v>
      </c>
      <c r="D249" s="46">
        <v>41289</v>
      </c>
      <c r="E249" s="48">
        <v>10.462022622233032</v>
      </c>
    </row>
    <row r="250" spans="1:5" x14ac:dyDescent="0.2">
      <c r="A250" s="27" t="s">
        <v>59</v>
      </c>
      <c r="B250" s="28">
        <v>155034.75700000001</v>
      </c>
      <c r="C250" s="43">
        <v>37.457780532119493</v>
      </c>
      <c r="D250" s="28">
        <v>101029</v>
      </c>
      <c r="E250" s="48">
        <v>25.599256060974625</v>
      </c>
    </row>
    <row r="251" spans="1:5" x14ac:dyDescent="0.2">
      <c r="A251" s="109" t="s">
        <v>60</v>
      </c>
      <c r="B251" s="25">
        <v>919.1</v>
      </c>
      <c r="C251" s="49">
        <v>0.22206276033361361</v>
      </c>
      <c r="D251" s="25">
        <v>788</v>
      </c>
      <c r="E251" s="50">
        <v>0.19966755858266438</v>
      </c>
    </row>
    <row r="252" spans="1:5" x14ac:dyDescent="0.2">
      <c r="A252" s="109" t="s">
        <v>61</v>
      </c>
      <c r="B252" s="25">
        <v>130528.757</v>
      </c>
      <c r="C252" s="49">
        <v>31.536912286296907</v>
      </c>
      <c r="D252" s="25">
        <v>72548</v>
      </c>
      <c r="E252" s="50">
        <v>18.382591421389769</v>
      </c>
    </row>
    <row r="253" spans="1:5" x14ac:dyDescent="0.2">
      <c r="A253" s="109" t="s">
        <v>62</v>
      </c>
      <c r="B253" s="25">
        <v>23547</v>
      </c>
      <c r="C253" s="49">
        <v>5.6891652894958105</v>
      </c>
      <c r="D253" s="25">
        <v>24821</v>
      </c>
      <c r="E253" s="50">
        <v>6.2892747101272999</v>
      </c>
    </row>
    <row r="254" spans="1:5" x14ac:dyDescent="0.2">
      <c r="A254" s="27" t="s">
        <v>63</v>
      </c>
      <c r="B254" s="28">
        <v>185535</v>
      </c>
      <c r="C254" s="43">
        <v>44.826911368183005</v>
      </c>
      <c r="D254" s="28">
        <v>232801</v>
      </c>
      <c r="E254" s="48">
        <v>58.988334144166053</v>
      </c>
    </row>
    <row r="255" spans="1:5" x14ac:dyDescent="0.2">
      <c r="A255" s="109" t="s">
        <v>60</v>
      </c>
      <c r="B255" s="25">
        <v>30383.705000000002</v>
      </c>
      <c r="C255" s="49">
        <v>7.3409742154958293</v>
      </c>
      <c r="D255" s="25">
        <v>80127</v>
      </c>
      <c r="E255" s="50">
        <v>20.30299805400146</v>
      </c>
    </row>
    <row r="256" spans="1:5" x14ac:dyDescent="0.2">
      <c r="A256" s="109" t="s">
        <v>64</v>
      </c>
      <c r="B256" s="25">
        <v>98350.842999999993</v>
      </c>
      <c r="C256" s="49">
        <v>23.762441168227458</v>
      </c>
      <c r="D256" s="25">
        <v>114749</v>
      </c>
      <c r="E256" s="50">
        <v>29.075701370307307</v>
      </c>
    </row>
    <row r="257" spans="1:5" x14ac:dyDescent="0.2">
      <c r="A257" s="109" t="s">
        <v>65</v>
      </c>
      <c r="B257" s="25">
        <v>50974.919000000002</v>
      </c>
      <c r="C257" s="49">
        <v>12.315995235472057</v>
      </c>
      <c r="D257" s="25">
        <v>31196</v>
      </c>
      <c r="E257" s="50">
        <v>7.904605529879186</v>
      </c>
    </row>
    <row r="258" spans="1:5" x14ac:dyDescent="0.2">
      <c r="A258" s="27" t="s">
        <v>66</v>
      </c>
      <c r="B258" s="28">
        <v>413892</v>
      </c>
      <c r="C258" s="43">
        <v>100</v>
      </c>
      <c r="D258" s="28">
        <v>394656</v>
      </c>
      <c r="E258" s="48">
        <v>100</v>
      </c>
    </row>
    <row r="259" spans="1:5" x14ac:dyDescent="0.2">
      <c r="A259" s="27" t="s">
        <v>92</v>
      </c>
      <c r="B259" s="28">
        <v>192</v>
      </c>
      <c r="C259" s="43">
        <v>4.63889130497811E-2</v>
      </c>
      <c r="D259" s="28">
        <v>1217</v>
      </c>
      <c r="E259" s="48">
        <v>0.30836982080596775</v>
      </c>
    </row>
    <row r="260" spans="1:5" x14ac:dyDescent="0.2">
      <c r="A260" s="27" t="s">
        <v>67</v>
      </c>
      <c r="B260" s="28">
        <v>372512.505</v>
      </c>
      <c r="C260" s="43">
        <v>90.002344814589321</v>
      </c>
      <c r="D260" s="28">
        <v>356728</v>
      </c>
      <c r="E260" s="48">
        <v>90.389605124462818</v>
      </c>
    </row>
    <row r="261" spans="1:5" x14ac:dyDescent="0.2">
      <c r="A261" s="27" t="s">
        <v>68</v>
      </c>
      <c r="B261" s="28">
        <v>5365</v>
      </c>
      <c r="C261" s="43">
        <v>1.2962318672503939</v>
      </c>
      <c r="D261" s="28">
        <v>10890</v>
      </c>
      <c r="E261" s="48">
        <v>2.7593651179761616</v>
      </c>
    </row>
    <row r="262" spans="1:5" x14ac:dyDescent="0.2">
      <c r="A262" s="29" t="s">
        <v>45</v>
      </c>
      <c r="B262" s="30">
        <v>21757</v>
      </c>
      <c r="C262" s="51">
        <v>5.2566853188754559</v>
      </c>
      <c r="D262" s="30">
        <v>22181</v>
      </c>
      <c r="E262" s="52">
        <v>5.6203377118300493</v>
      </c>
    </row>
    <row r="264" spans="1:5" ht="15.75" x14ac:dyDescent="0.25">
      <c r="A264" s="14" t="s">
        <v>69</v>
      </c>
    </row>
    <row r="266" spans="1:5" x14ac:dyDescent="0.2">
      <c r="A266" s="16" t="s">
        <v>73</v>
      </c>
      <c r="B266" s="237">
        <v>2002</v>
      </c>
      <c r="C266" s="238"/>
      <c r="D266" s="237">
        <v>2001</v>
      </c>
      <c r="E266" s="238"/>
    </row>
    <row r="267" spans="1:5" x14ac:dyDescent="0.2">
      <c r="A267" s="73"/>
      <c r="B267" s="66" t="s">
        <v>2</v>
      </c>
      <c r="C267" s="66" t="s">
        <v>3</v>
      </c>
      <c r="D267" s="66" t="s">
        <v>2</v>
      </c>
      <c r="E267" s="67" t="s">
        <v>4</v>
      </c>
    </row>
    <row r="268" spans="1:5" x14ac:dyDescent="0.2">
      <c r="A268" s="41" t="s">
        <v>49</v>
      </c>
      <c r="B268" s="173">
        <v>4211.4736560000001</v>
      </c>
      <c r="C268" s="174">
        <v>50.48934909478573</v>
      </c>
      <c r="D268" s="173">
        <v>3896.694375</v>
      </c>
      <c r="E268" s="175">
        <v>56.519469774112743</v>
      </c>
    </row>
    <row r="269" spans="1:5" x14ac:dyDescent="0.2">
      <c r="A269" s="171" t="s">
        <v>74</v>
      </c>
      <c r="B269" s="176">
        <v>-113.878629</v>
      </c>
      <c r="C269" s="177">
        <v>-1.3652365712474943</v>
      </c>
      <c r="D269" s="176">
        <v>-64.569807999999995</v>
      </c>
      <c r="E269" s="178">
        <v>-0.93655056321327823</v>
      </c>
    </row>
    <row r="270" spans="1:5" x14ac:dyDescent="0.2">
      <c r="A270" s="31"/>
      <c r="B270" s="35"/>
      <c r="C270" s="35"/>
      <c r="D270" s="35"/>
      <c r="E270" s="35"/>
    </row>
    <row r="272" spans="1:5" x14ac:dyDescent="0.2">
      <c r="A272" s="63" t="s">
        <v>75</v>
      </c>
      <c r="B272" s="241">
        <v>37621</v>
      </c>
      <c r="C272" s="242"/>
      <c r="D272" s="241">
        <v>37256</v>
      </c>
      <c r="E272" s="242"/>
    </row>
    <row r="273" spans="1:5" x14ac:dyDescent="0.2">
      <c r="A273" s="179"/>
      <c r="B273" s="161" t="s">
        <v>2</v>
      </c>
      <c r="C273" s="162" t="s">
        <v>42</v>
      </c>
      <c r="D273" s="135" t="s">
        <v>2</v>
      </c>
      <c r="E273" s="161" t="s">
        <v>42</v>
      </c>
    </row>
    <row r="274" spans="1:5" x14ac:dyDescent="0.2">
      <c r="A274" s="27" t="s">
        <v>76</v>
      </c>
      <c r="B274" s="46">
        <v>4674.6509290000004</v>
      </c>
      <c r="C274" s="110">
        <v>39.218527988754161</v>
      </c>
      <c r="D274" s="46">
        <v>7155.2424339999989</v>
      </c>
      <c r="E274" s="180">
        <v>57.931826903217917</v>
      </c>
    </row>
    <row r="275" spans="1:5" x14ac:dyDescent="0.2">
      <c r="A275" s="27" t="s">
        <v>77</v>
      </c>
      <c r="B275" s="28">
        <v>691.89001699999994</v>
      </c>
      <c r="C275" s="111">
        <v>5.8046918174184992</v>
      </c>
      <c r="D275" s="28">
        <v>372.68</v>
      </c>
      <c r="E275" s="180">
        <v>3.0173727095116418</v>
      </c>
    </row>
    <row r="276" spans="1:5" x14ac:dyDescent="0.2">
      <c r="A276" s="27" t="s">
        <v>78</v>
      </c>
      <c r="B276" s="28">
        <v>2121.6153409999993</v>
      </c>
      <c r="C276" s="111">
        <v>17.799538809666416</v>
      </c>
      <c r="D276" s="28">
        <v>1924.789516</v>
      </c>
      <c r="E276" s="180">
        <v>15.583898672138355</v>
      </c>
    </row>
    <row r="277" spans="1:5" x14ac:dyDescent="0.2">
      <c r="A277" s="27" t="s">
        <v>95</v>
      </c>
      <c r="B277" s="28">
        <v>3491.3849740000001</v>
      </c>
      <c r="C277" s="111">
        <v>29.291380554831303</v>
      </c>
      <c r="D277" s="28">
        <v>1153.9571580000002</v>
      </c>
      <c r="E277" s="180">
        <v>9.3429184192734098</v>
      </c>
    </row>
    <row r="278" spans="1:5" x14ac:dyDescent="0.2">
      <c r="A278" s="219" t="s">
        <v>96</v>
      </c>
      <c r="B278" s="201">
        <v>939.95487699999831</v>
      </c>
      <c r="C278" s="202">
        <v>7.8858608293296157</v>
      </c>
      <c r="D278" s="201">
        <v>1744.4732889999996</v>
      </c>
      <c r="E278" s="181">
        <v>14.123983295858682</v>
      </c>
    </row>
    <row r="279" spans="1:5" x14ac:dyDescent="0.2">
      <c r="A279" s="27" t="s">
        <v>66</v>
      </c>
      <c r="B279" s="28">
        <v>11919.496137999999</v>
      </c>
      <c r="C279" s="111">
        <v>100</v>
      </c>
      <c r="D279" s="28">
        <v>12351.142396999998</v>
      </c>
      <c r="E279" s="180">
        <v>100</v>
      </c>
    </row>
    <row r="280" spans="1:5" x14ac:dyDescent="0.2">
      <c r="A280" s="54" t="s">
        <v>45</v>
      </c>
      <c r="B280" s="30">
        <v>446.30234502999997</v>
      </c>
      <c r="C280" s="112"/>
      <c r="D280" s="30">
        <v>286.37900000000002</v>
      </c>
      <c r="E280" s="181"/>
    </row>
    <row r="281" spans="1:5" x14ac:dyDescent="0.2">
      <c r="A281" s="76"/>
      <c r="B281" s="77"/>
      <c r="C281" s="78"/>
      <c r="D281" s="77"/>
      <c r="E281" s="78"/>
    </row>
    <row r="283" spans="1:5" ht="15.75" x14ac:dyDescent="0.25">
      <c r="A283" s="1" t="s">
        <v>33</v>
      </c>
      <c r="B283" s="32"/>
      <c r="C283" s="32"/>
      <c r="D283" s="130"/>
      <c r="E283" s="32"/>
    </row>
    <row r="284" spans="1:5" x14ac:dyDescent="0.2">
      <c r="A284" s="31" t="s">
        <v>97</v>
      </c>
      <c r="B284" s="32"/>
      <c r="C284" s="32"/>
      <c r="D284" s="32"/>
      <c r="E284" s="32"/>
    </row>
    <row r="285" spans="1:5" x14ac:dyDescent="0.2">
      <c r="A285" s="32"/>
      <c r="B285" s="32"/>
      <c r="C285" s="32"/>
      <c r="D285" s="32"/>
      <c r="E285" s="32"/>
    </row>
    <row r="286" spans="1:5" x14ac:dyDescent="0.2">
      <c r="A286" s="163" t="s">
        <v>1</v>
      </c>
      <c r="B286" s="239">
        <v>2002</v>
      </c>
      <c r="C286" s="240"/>
      <c r="D286" s="239">
        <v>2001</v>
      </c>
      <c r="E286" s="240"/>
    </row>
    <row r="287" spans="1:5" x14ac:dyDescent="0.2">
      <c r="A287" s="166"/>
      <c r="B287" s="85" t="s">
        <v>102</v>
      </c>
      <c r="C287" s="131" t="s">
        <v>34</v>
      </c>
      <c r="D287" s="85" t="s">
        <v>102</v>
      </c>
      <c r="E287" s="131" t="s">
        <v>34</v>
      </c>
    </row>
    <row r="288" spans="1:5" x14ac:dyDescent="0.2">
      <c r="A288" s="164" t="s">
        <v>83</v>
      </c>
      <c r="B288" s="153">
        <v>19410.76009602</v>
      </c>
      <c r="C288" s="154"/>
      <c r="D288" s="142">
        <v>16734.16126963</v>
      </c>
      <c r="E288" s="154"/>
    </row>
    <row r="289" spans="1:5" x14ac:dyDescent="0.2">
      <c r="A289" s="4" t="s">
        <v>35</v>
      </c>
      <c r="B289" s="143">
        <v>2424.9776865395202</v>
      </c>
      <c r="C289" s="145">
        <v>12.492955837606482</v>
      </c>
      <c r="D289" s="143">
        <v>2400.3928976543784</v>
      </c>
      <c r="E289" s="145">
        <v>14.344267746545102</v>
      </c>
    </row>
    <row r="290" spans="1:5" x14ac:dyDescent="0.2">
      <c r="A290" s="3" t="s">
        <v>84</v>
      </c>
      <c r="B290" s="143"/>
      <c r="C290" s="155"/>
      <c r="D290" s="143"/>
      <c r="E290" s="155"/>
    </row>
    <row r="291" spans="1:5" x14ac:dyDescent="0.2">
      <c r="A291" s="4" t="s">
        <v>36</v>
      </c>
      <c r="B291" s="143">
        <v>117.326196</v>
      </c>
      <c r="C291" s="145">
        <v>0.60443895766893063</v>
      </c>
      <c r="D291" s="143">
        <v>124.27460200000002</v>
      </c>
      <c r="E291" s="145">
        <v>0.74264015983603449</v>
      </c>
    </row>
    <row r="292" spans="1:5" x14ac:dyDescent="0.2">
      <c r="A292" s="4" t="s">
        <v>85</v>
      </c>
      <c r="B292" s="143">
        <v>15752.03185953</v>
      </c>
      <c r="C292" s="145">
        <v>81.151030570718419</v>
      </c>
      <c r="D292" s="143">
        <v>14359.924226149999</v>
      </c>
      <c r="E292" s="145">
        <v>85.812034405399885</v>
      </c>
    </row>
    <row r="293" spans="1:5" x14ac:dyDescent="0.2">
      <c r="A293" s="4" t="s">
        <v>37</v>
      </c>
      <c r="B293" s="143">
        <v>4584.2049541590995</v>
      </c>
      <c r="C293" s="145">
        <v>23.616823511713225</v>
      </c>
      <c r="D293" s="143">
        <v>4058.11806566</v>
      </c>
      <c r="E293" s="145">
        <v>24.25050171486561</v>
      </c>
    </row>
    <row r="294" spans="1:5" x14ac:dyDescent="0.2">
      <c r="A294" s="3" t="s">
        <v>38</v>
      </c>
      <c r="B294" s="143"/>
      <c r="C294" s="145"/>
      <c r="D294" s="143"/>
      <c r="E294" s="145"/>
    </row>
    <row r="295" spans="1:5" x14ac:dyDescent="0.2">
      <c r="A295" s="4" t="s">
        <v>86</v>
      </c>
      <c r="B295" s="143">
        <v>1383.2573319999999</v>
      </c>
      <c r="C295" s="145">
        <v>7.1262399058943826</v>
      </c>
      <c r="D295" s="143">
        <v>416.53440899999998</v>
      </c>
      <c r="E295" s="145">
        <v>2.4891262985253264</v>
      </c>
    </row>
    <row r="296" spans="1:5" x14ac:dyDescent="0.2">
      <c r="A296" s="147" t="s">
        <v>39</v>
      </c>
      <c r="B296" s="144">
        <v>233.56983287041999</v>
      </c>
      <c r="C296" s="146">
        <v>1.203300806949396</v>
      </c>
      <c r="D296" s="144">
        <v>424.25206847437795</v>
      </c>
      <c r="E296" s="146">
        <v>2.5352454875902986</v>
      </c>
    </row>
    <row r="297" spans="1:5" x14ac:dyDescent="0.2">
      <c r="A297" s="4" t="s">
        <v>40</v>
      </c>
      <c r="B297" s="143">
        <v>822.46638831909934</v>
      </c>
      <c r="C297" s="145">
        <v>4.2371673455885812</v>
      </c>
      <c r="D297" s="143">
        <v>634.63162161999946</v>
      </c>
      <c r="E297" s="145">
        <v>3.7924316097739634</v>
      </c>
    </row>
    <row r="298" spans="1:5" x14ac:dyDescent="0.2">
      <c r="A298" s="4" t="s">
        <v>35</v>
      </c>
      <c r="B298" s="143">
        <v>2424.9776865395202</v>
      </c>
      <c r="C298" s="145">
        <v>12.492955837606482</v>
      </c>
      <c r="D298" s="143">
        <v>2400.3928976543784</v>
      </c>
      <c r="E298" s="145">
        <v>14.344267746545102</v>
      </c>
    </row>
    <row r="299" spans="1:5" x14ac:dyDescent="0.2">
      <c r="A299" s="3" t="s">
        <v>87</v>
      </c>
      <c r="B299" s="143"/>
      <c r="C299" s="145"/>
      <c r="D299" s="143"/>
      <c r="E299" s="145"/>
    </row>
    <row r="300" spans="1:5" x14ac:dyDescent="0.2">
      <c r="A300" s="4" t="s">
        <v>79</v>
      </c>
      <c r="B300" s="143">
        <v>-58.220500000000001</v>
      </c>
      <c r="C300" s="145">
        <v>-0.29993931052672995</v>
      </c>
      <c r="D300" s="143">
        <v>1.2939919999999985</v>
      </c>
      <c r="E300" s="145">
        <v>7.7326373228421008E-3</v>
      </c>
    </row>
    <row r="301" spans="1:5" x14ac:dyDescent="0.2">
      <c r="A301" s="147" t="s">
        <v>41</v>
      </c>
      <c r="B301" s="156">
        <v>-1427.1624153500002</v>
      </c>
      <c r="C301" s="157">
        <v>-7.3524293138970229</v>
      </c>
      <c r="D301" s="156">
        <v>-1340.2142155600002</v>
      </c>
      <c r="E301" s="157">
        <v>-8.0088520360580517</v>
      </c>
    </row>
    <row r="302" spans="1:5" x14ac:dyDescent="0.2">
      <c r="A302" s="133"/>
      <c r="B302" s="92"/>
      <c r="C302" s="134"/>
      <c r="D302" s="92"/>
      <c r="E302" s="134"/>
    </row>
    <row r="303" spans="1:5" x14ac:dyDescent="0.2">
      <c r="A303" s="167" t="s">
        <v>21</v>
      </c>
      <c r="B303" s="243">
        <v>37621</v>
      </c>
      <c r="C303" s="244"/>
      <c r="D303" s="243">
        <v>37256</v>
      </c>
      <c r="E303" s="244"/>
    </row>
    <row r="304" spans="1:5" x14ac:dyDescent="0.2">
      <c r="A304" s="160"/>
      <c r="B304" s="161" t="s">
        <v>102</v>
      </c>
      <c r="C304" s="162" t="s">
        <v>42</v>
      </c>
      <c r="D304" s="135" t="s">
        <v>102</v>
      </c>
      <c r="E304" s="161" t="s">
        <v>42</v>
      </c>
    </row>
    <row r="305" spans="1:5" x14ac:dyDescent="0.2">
      <c r="A305" s="4" t="s">
        <v>43</v>
      </c>
      <c r="B305" s="117">
        <v>4326.4570000000003</v>
      </c>
      <c r="C305" s="149">
        <v>7.1879620227830276</v>
      </c>
      <c r="D305" s="117">
        <v>4196.7129999999997</v>
      </c>
      <c r="E305" s="149">
        <v>7.233846044051023</v>
      </c>
    </row>
    <row r="306" spans="1:5" x14ac:dyDescent="0.2">
      <c r="A306" s="4" t="s">
        <v>88</v>
      </c>
      <c r="B306" s="117">
        <v>4049.5776486499999</v>
      </c>
      <c r="C306" s="149">
        <v>6.7279555411754224</v>
      </c>
      <c r="D306" s="117">
        <v>10338.573688140001</v>
      </c>
      <c r="E306" s="149">
        <v>17.820530108940389</v>
      </c>
    </row>
    <row r="307" spans="1:5" x14ac:dyDescent="0.2">
      <c r="A307" s="4" t="s">
        <v>89</v>
      </c>
      <c r="B307" s="117">
        <v>29615.34208052</v>
      </c>
      <c r="C307" s="149">
        <v>49.202835984849933</v>
      </c>
      <c r="D307" s="117">
        <v>23034.508425010001</v>
      </c>
      <c r="E307" s="149">
        <v>39.704427642995491</v>
      </c>
    </row>
    <row r="308" spans="1:5" x14ac:dyDescent="0.2">
      <c r="A308" s="165" t="s">
        <v>44</v>
      </c>
      <c r="B308" s="132">
        <v>693.23219999999992</v>
      </c>
      <c r="C308" s="150">
        <v>1.1517337920081787</v>
      </c>
      <c r="D308" s="132">
        <v>655.11360000000002</v>
      </c>
      <c r="E308" s="150">
        <v>1.1292149174280024</v>
      </c>
    </row>
    <row r="309" spans="1:5" x14ac:dyDescent="0.2">
      <c r="A309" s="4" t="s">
        <v>45</v>
      </c>
      <c r="B309" s="148">
        <v>6690.8220480699993</v>
      </c>
      <c r="C309" s="151">
        <v>11.116110661154499</v>
      </c>
      <c r="D309" s="148">
        <v>10269.853475220001</v>
      </c>
      <c r="E309" s="151">
        <v>17.702077538946281</v>
      </c>
    </row>
    <row r="310" spans="1:5" x14ac:dyDescent="0.2">
      <c r="A310" s="165" t="s">
        <v>46</v>
      </c>
      <c r="B310" s="132">
        <v>41867.737011680001</v>
      </c>
      <c r="C310" s="150">
        <v>69.558926303860929</v>
      </c>
      <c r="D310" s="132">
        <v>38122.101661949993</v>
      </c>
      <c r="E310" s="150">
        <v>65.710810888952352</v>
      </c>
    </row>
    <row r="311" spans="1:5" x14ac:dyDescent="0.2">
      <c r="A311" s="168" t="s">
        <v>47</v>
      </c>
      <c r="B311" s="5">
        <v>60190.315228250001</v>
      </c>
      <c r="C311" s="152"/>
      <c r="D311" s="5">
        <v>58014.961535590002</v>
      </c>
      <c r="E311" s="152"/>
    </row>
    <row r="376" spans="1:5" x14ac:dyDescent="0.2">
      <c r="A376" s="31"/>
      <c r="B376" s="77"/>
      <c r="C376" s="78"/>
      <c r="D376" s="77"/>
      <c r="E376" s="78"/>
    </row>
    <row r="377" spans="1:5" x14ac:dyDescent="0.2">
      <c r="A377" s="76"/>
      <c r="B377" s="77"/>
      <c r="C377" s="78"/>
      <c r="D377" s="77"/>
      <c r="E377" s="78"/>
    </row>
  </sheetData>
  <mergeCells count="20">
    <mergeCell ref="D40:E40"/>
    <mergeCell ref="B40:C40"/>
    <mergeCell ref="B303:C303"/>
    <mergeCell ref="D303:E303"/>
    <mergeCell ref="B224:C224"/>
    <mergeCell ref="D224:E224"/>
    <mergeCell ref="B163:C163"/>
    <mergeCell ref="D163:E163"/>
    <mergeCell ref="B192:C192"/>
    <mergeCell ref="D192:E192"/>
    <mergeCell ref="B6:C6"/>
    <mergeCell ref="D6:E6"/>
    <mergeCell ref="B286:C286"/>
    <mergeCell ref="D286:E286"/>
    <mergeCell ref="B266:C266"/>
    <mergeCell ref="B272:C272"/>
    <mergeCell ref="D266:E266"/>
    <mergeCell ref="D272:E272"/>
    <mergeCell ref="B247:C247"/>
    <mergeCell ref="D247:E247"/>
  </mergeCells>
  <pageMargins left="0.78740157480314965" right="0.78740157480314965" top="0.59055118110236227" bottom="0.59055118110236227" header="0.51181102362204722" footer="0.51181102362204722"/>
  <pageSetup paperSize="9" scale="72" fitToHeight="3" orientation="portrait" horizontalDpi="4294967292" r:id="rId1"/>
  <headerFooter alignWithMargins="0">
    <oddHeader>&amp;CKredittilsynet</oddHeader>
  </headerFooter>
  <rowBreaks count="4" manualBreakCount="4">
    <brk id="83" max="5" man="1"/>
    <brk id="159" max="5" man="1"/>
    <brk id="219" max="16383" man="1"/>
    <brk id="2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Ark1!Utskriftsområde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Viugrein</dc:creator>
  <cp:lastModifiedBy>Eirik Bonesmo Grimsmo</cp:lastModifiedBy>
  <cp:lastPrinted>2003-02-24T12:51:23Z</cp:lastPrinted>
  <dcterms:created xsi:type="dcterms:W3CDTF">1998-05-11T08:40:26Z</dcterms:created>
  <dcterms:modified xsi:type="dcterms:W3CDTF">2016-12-20T09:42:17Z</dcterms:modified>
</cp:coreProperties>
</file>