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9375" windowHeight="4455"/>
  </bookViews>
  <sheets>
    <sheet name="Ark1" sheetId="1" r:id="rId1"/>
  </sheets>
  <definedNames>
    <definedName name="_xlnm.Print_Area" localSheetId="0">'Ark1'!$A$1:$E$192</definedName>
  </definedNames>
  <calcPr calcId="145621"/>
</workbook>
</file>

<file path=xl/calcChain.xml><?xml version="1.0" encoding="utf-8"?>
<calcChain xmlns="http://schemas.openxmlformats.org/spreadsheetml/2006/main">
  <c r="C108" i="1" l="1"/>
  <c r="C107" i="1"/>
  <c r="C106" i="1"/>
  <c r="C105" i="1"/>
  <c r="C104" i="1"/>
  <c r="C103" i="1"/>
  <c r="C102" i="1"/>
  <c r="C101" i="1"/>
  <c r="E84" i="1"/>
  <c r="E95" i="1" s="1"/>
  <c r="E97" i="1" s="1"/>
  <c r="D84" i="1"/>
  <c r="D95" i="1" s="1"/>
  <c r="D97" i="1" s="1"/>
  <c r="C84" i="1"/>
  <c r="C95" i="1"/>
  <c r="C97" i="1" s="1"/>
  <c r="B84" i="1"/>
  <c r="B95" i="1" s="1"/>
  <c r="B97" i="1" s="1"/>
  <c r="C73" i="1"/>
  <c r="C72" i="1"/>
  <c r="C71" i="1"/>
  <c r="C70" i="1"/>
  <c r="C69" i="1"/>
  <c r="C68" i="1"/>
  <c r="E51" i="1"/>
  <c r="E62" i="1"/>
  <c r="E64" i="1" s="1"/>
  <c r="D51" i="1"/>
  <c r="D62" i="1" s="1"/>
  <c r="D64" i="1" s="1"/>
  <c r="C51" i="1"/>
  <c r="C62" i="1"/>
  <c r="C64" i="1" s="1"/>
  <c r="B51" i="1"/>
  <c r="B62" i="1" s="1"/>
  <c r="B64" i="1" s="1"/>
  <c r="D37" i="1"/>
  <c r="B37" i="1"/>
  <c r="C37" i="1" s="1"/>
  <c r="C41" i="1"/>
  <c r="C40" i="1"/>
  <c r="C39" i="1"/>
  <c r="C38" i="1"/>
  <c r="C36" i="1"/>
  <c r="C35" i="1"/>
  <c r="C34" i="1"/>
</calcChain>
</file>

<file path=xl/sharedStrings.xml><?xml version="1.0" encoding="utf-8"?>
<sst xmlns="http://schemas.openxmlformats.org/spreadsheetml/2006/main" count="222" uniqueCount="133">
  <si>
    <t>Resultater og balanseutdrag</t>
  </si>
  <si>
    <t>RESULTATER</t>
  </si>
  <si>
    <t>Mill. kr.</t>
  </si>
  <si>
    <t>% av GFK</t>
  </si>
  <si>
    <t xml:space="preserve"> % av GFK</t>
  </si>
  <si>
    <t>Renteinntekter m.v.</t>
  </si>
  <si>
    <t>Rentekostnader m.v</t>
  </si>
  <si>
    <t>Netto rente</t>
  </si>
  <si>
    <t>Provisjonsinntekter m.v.</t>
  </si>
  <si>
    <t>Provisjonskostnader m.v.</t>
  </si>
  <si>
    <t>Andre driftsinntekter</t>
  </si>
  <si>
    <t>Andre driftskostnader</t>
  </si>
  <si>
    <t>Driftsresultat før tap</t>
  </si>
  <si>
    <t>Tap på utlån</t>
  </si>
  <si>
    <t>Resultat av ordinær drift før skatt</t>
  </si>
  <si>
    <t>BALANSE OG NØKKELTALL</t>
  </si>
  <si>
    <t>Brutto utlån til kunder</t>
  </si>
  <si>
    <t>Innsk. fra og gjeld til kunder</t>
  </si>
  <si>
    <t>Gjeld stiftet ved utsted. av verdipapirer</t>
  </si>
  <si>
    <t>KREDITTFORETAK</t>
  </si>
  <si>
    <t xml:space="preserve"> herav lønn, pensjoner og sos. kostn.</t>
  </si>
  <si>
    <t>FINANSIERINGSSELSKAPER</t>
  </si>
  <si>
    <t>%</t>
  </si>
  <si>
    <t>Allokert investeringsavkastning</t>
  </si>
  <si>
    <t>(inkl. andre forsikringsrel. driftskost. f.e.r.)</t>
  </si>
  <si>
    <t>Resultat av teknisk regnskap</t>
  </si>
  <si>
    <t>% av FK</t>
  </si>
  <si>
    <t>Bygninger og faste eiendommer</t>
  </si>
  <si>
    <t>Utlån</t>
  </si>
  <si>
    <t>Ansvarlig kapital</t>
  </si>
  <si>
    <t>Forsikringstekniske avsetninger</t>
  </si>
  <si>
    <t>Forvaltningskapital</t>
  </si>
  <si>
    <t>Premieinntekter</t>
  </si>
  <si>
    <t>herav overføringer av premieres. mv. fra andre</t>
  </si>
  <si>
    <t>herav gevinster ved realisasjon</t>
  </si>
  <si>
    <t>Erstatninger</t>
  </si>
  <si>
    <t>herav overføring av premiereserve mv. til andre</t>
  </si>
  <si>
    <t>herav aksjer og andeler</t>
  </si>
  <si>
    <t>Sum eiendeler (forvaltningskapital)</t>
  </si>
  <si>
    <t>% vekst</t>
  </si>
  <si>
    <t>Avskrivninger</t>
  </si>
  <si>
    <t xml:space="preserve">Forvaltningskapital </t>
  </si>
  <si>
    <t>Andre inntekter/kostnader</t>
  </si>
  <si>
    <t>Premieinntekter f.e.r.</t>
  </si>
  <si>
    <t>(overført fra ikke-teknisk regnskap)</t>
  </si>
  <si>
    <t>Erstatningskostnader f.e.r.</t>
  </si>
  <si>
    <t>Endring i sikkerhetsavsetning mv.</t>
  </si>
  <si>
    <t>(overført til teknisk regnskap)</t>
  </si>
  <si>
    <t>Kursreguleringsfond</t>
  </si>
  <si>
    <t>Gjeld v. utstedelse av verdipapirer</t>
  </si>
  <si>
    <t>Skattekostnad</t>
  </si>
  <si>
    <t>Mill. kr</t>
  </si>
  <si>
    <t>Utbytte, andre innt. av verdipap. m. var. avkast.</t>
  </si>
  <si>
    <t>Gjeld til kredittinstitusjoner</t>
  </si>
  <si>
    <t>BANKER</t>
  </si>
  <si>
    <t>herav gruppenedskrivninger</t>
  </si>
  <si>
    <t>Tapsnedskrivninger av utlån</t>
  </si>
  <si>
    <t>Andre inntekter</t>
  </si>
  <si>
    <t>… herav på utlån vurdert til virk.verdi (kredittrisiko)</t>
  </si>
  <si>
    <t>… herav gruppenedskrivninger</t>
  </si>
  <si>
    <t>Tapsnedskrivninger av utlån (amortisert kost)</t>
  </si>
  <si>
    <t>Netto renteinntekter</t>
  </si>
  <si>
    <t>Resultat for perioden</t>
  </si>
  <si>
    <t>Resultat før skatt</t>
  </si>
  <si>
    <t>… herav vurdert til amortisert kost</t>
  </si>
  <si>
    <t>… herav vurdert til virkelig verdi</t>
  </si>
  <si>
    <t>Andre kostnader</t>
  </si>
  <si>
    <t>Utbytte</t>
  </si>
  <si>
    <t>Lønn- og administrasjonskostnader</t>
  </si>
  <si>
    <t>… herav Lønn, pensjoner og sosiale ytelser oa.</t>
  </si>
  <si>
    <t>Netto verdiendringer på instrumenter vurdert til virkelig verdi</t>
  </si>
  <si>
    <t>Andre forsikringsrelaterte inntekter (inkl. premierabatter og gevinstavtaler)</t>
  </si>
  <si>
    <t xml:space="preserve">Nto. gev./tap omløpsmidler/fin. eiend. vurd. til virk. verdi </t>
  </si>
  <si>
    <t>Nto. gev./tap sikringsbokføring/valutakursdifferanser</t>
  </si>
  <si>
    <t>Lønn og administrasjonskostnader</t>
  </si>
  <si>
    <t>Netto inntekter fra finansielle eiendeler i kollektivporteføljen</t>
  </si>
  <si>
    <t>herav verdiendringer</t>
  </si>
  <si>
    <t>Endring i forsikringsforpliktelser - kontraktsfastsatte forpliktelser</t>
  </si>
  <si>
    <t xml:space="preserve">Forsikringsrelaterte driftskostnader </t>
  </si>
  <si>
    <t>Totalresultat (inkl. andre resultatkomponenter) etter skatt</t>
  </si>
  <si>
    <t>11 livselskaper</t>
  </si>
  <si>
    <t>Finansielle eiendeler til amortisert kost</t>
  </si>
  <si>
    <t>herav investeringer som holdes til forfall</t>
  </si>
  <si>
    <t>herav utlån og fordringer</t>
  </si>
  <si>
    <t>Finansielle eiendeler til virkelig verdi</t>
  </si>
  <si>
    <t>herav obligasjoner og sertifikater</t>
  </si>
  <si>
    <t xml:space="preserve">    herav eiendeler i selskapsporteføljen</t>
  </si>
  <si>
    <t xml:space="preserve">    herav investeringer i kollektivporteføljen</t>
  </si>
  <si>
    <t xml:space="preserve">    herav investeringer i investeringsvalgporteføljen</t>
  </si>
  <si>
    <t>Forsikringsforpliktelser - kontraktsfastsatte forpliktelser</t>
  </si>
  <si>
    <t>Tilleggsavsetninger - kollektivporteføljen</t>
  </si>
  <si>
    <t>Netto inntekter fra investeringer</t>
  </si>
  <si>
    <t>Resultat før skattekostnad</t>
  </si>
  <si>
    <t xml:space="preserve">Aksjer og andeler </t>
  </si>
  <si>
    <t>Obligasjoner og andre verdipapirer med fast avkastning</t>
  </si>
  <si>
    <r>
      <t xml:space="preserve">Uten Captives </t>
    </r>
    <r>
      <rPr>
        <sz val="8"/>
        <rFont val="Arial"/>
        <family val="2"/>
      </rPr>
      <t xml:space="preserve"> tall  i mill. kroner og prosent av premieinntekter f.e.r.</t>
    </r>
  </si>
  <si>
    <t>Investeringer som holdes til forfall</t>
  </si>
  <si>
    <t>herav endring i tilleggsavsetninger</t>
  </si>
  <si>
    <t>Resultat av teknisk regnskap (kundeporteføljene)</t>
  </si>
  <si>
    <t>Resultat av ikke-teknisk regnskap (selskapsporteføljen)</t>
  </si>
  <si>
    <t>Verdijustert resultat før skatt</t>
  </si>
  <si>
    <t>30 skadeforsikringsselskaper</t>
  </si>
  <si>
    <t>Samtlige norske banker (juridiske enheter)</t>
  </si>
  <si>
    <t>Netto gevinst valuta/verdipapirer (NGAAP)</t>
  </si>
  <si>
    <t>Verdifall på ikke-finansielle eiendeler (IFRS)</t>
  </si>
  <si>
    <t>Gev/tap verdipapirer lang sikt (NGAAP)</t>
  </si>
  <si>
    <t>1. halvår 2009</t>
  </si>
  <si>
    <t>1. halvår 2008</t>
  </si>
  <si>
    <t>121 sparebanker og 17 forretningsbanker</t>
  </si>
  <si>
    <t>27 finansieringsselskaper</t>
  </si>
  <si>
    <t xml:space="preserve">22 kredittforetak </t>
  </si>
  <si>
    <t>herav endringer i kursreguleringsfond</t>
  </si>
  <si>
    <t>Midler tilordnet forsikringskontraktene - kontraktsfastsatte forpliktelser</t>
  </si>
  <si>
    <t>SKADEFORSIKRINGSSELSKAPER</t>
  </si>
  <si>
    <t>LIVSFORSIKRING (må oppdateres med halvårsstall)</t>
  </si>
  <si>
    <t xml:space="preserve">Mill kr. </t>
  </si>
  <si>
    <t>Bygninger og andre faste eiendommer</t>
  </si>
  <si>
    <t xml:space="preserve">Finansielle eiendeler målt til amortisert kost </t>
  </si>
  <si>
    <t xml:space="preserve">   herav obligasjoner o.a. verdipapirer med fast avkastning </t>
  </si>
  <si>
    <t xml:space="preserve">        herav utenlandsk utsteder</t>
  </si>
  <si>
    <t xml:space="preserve">Finansielle eiendeler målt til virkelig verdi: </t>
  </si>
  <si>
    <t xml:space="preserve">   herav aksjer og andeler </t>
  </si>
  <si>
    <t xml:space="preserve">         herav utenlandsk utsteder</t>
  </si>
  <si>
    <t xml:space="preserve">   herav obligasjoner o.a. verdipapirer med fast avkastning</t>
  </si>
  <si>
    <t xml:space="preserve">Sum eiendeler (forvaltningskapital) </t>
  </si>
  <si>
    <t xml:space="preserve">  herav selskapsportefølje*</t>
  </si>
  <si>
    <t xml:space="preserve">  herav investeringer i kollektivporteføljen</t>
  </si>
  <si>
    <t xml:space="preserve">  herav investeringsvalgportefølje</t>
  </si>
  <si>
    <t xml:space="preserve">Kursreguleringsfond  </t>
  </si>
  <si>
    <t xml:space="preserve">* Per 2. kvartal 2008 omfattes kun investeringer i selskapsporteføljen </t>
  </si>
  <si>
    <t>PENSJONSKASSER</t>
  </si>
  <si>
    <t>35 pensjonskasser</t>
  </si>
  <si>
    <t xml:space="preserve">I % av FK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</si>
</sst>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 * #,##0.00_ ;_ * \-#,##0.00_ ;_ * &quot;-&quot;??_ ;_ @_ "/>
    <numFmt numFmtId="171" formatCode="_(* #,##0.00_);_(* \(#,##0.00\);_(* &quot;-&quot;??_);_(@_)"/>
    <numFmt numFmtId="172" formatCode="0.0"/>
    <numFmt numFmtId="179" formatCode="#,##0.0"/>
    <numFmt numFmtId="182" formatCode="0.0\ %"/>
  </numFmts>
  <fonts count="26">
    <font>
      <sz val="10"/>
      <name val="Arial"/>
    </font>
    <font>
      <b/>
      <sz val="10"/>
      <name val="Arial"/>
    </font>
    <font>
      <i/>
      <sz val="10"/>
      <name val="Arial"/>
    </font>
    <font>
      <sz val="10"/>
      <name val="Arial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2"/>
      <name val="Arial"/>
    </font>
    <font>
      <b/>
      <sz val="12"/>
      <name val="Arial"/>
    </font>
    <font>
      <sz val="8"/>
      <name val="Arial"/>
    </font>
    <font>
      <b/>
      <sz val="16"/>
      <name val="Arial"/>
    </font>
    <font>
      <b/>
      <sz val="14"/>
      <name val="Arial"/>
    </font>
    <font>
      <sz val="9"/>
      <name val="Arial"/>
      <family val="2"/>
    </font>
    <font>
      <b/>
      <sz val="10"/>
      <color indexed="8"/>
      <name val="Arial"/>
      <family val="2"/>
    </font>
    <font>
      <sz val="8"/>
      <color indexed="9"/>
      <name val="Arial"/>
      <family val="2"/>
    </font>
    <font>
      <sz val="10"/>
      <color indexed="22"/>
      <name val="Arial"/>
    </font>
    <font>
      <sz val="8"/>
      <name val="MS Sans Serif"/>
    </font>
    <font>
      <sz val="9"/>
      <name val="Arial"/>
    </font>
    <font>
      <b/>
      <sz val="10"/>
      <name val="Times New Roman"/>
      <family val="1"/>
    </font>
    <font>
      <b/>
      <sz val="8"/>
      <name val="Arial"/>
      <family val="2"/>
    </font>
    <font>
      <sz val="10"/>
      <name val="MS Sans Serif"/>
    </font>
    <font>
      <b/>
      <sz val="10"/>
      <name val="Arial (W1)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4" fillId="0" borderId="0" applyNumberFormat="0" applyFont="0" applyFill="0" applyBorder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1" fontId="3" fillId="0" borderId="0" applyFont="0" applyFill="0" applyBorder="0" applyAlignment="0" applyProtection="0"/>
  </cellStyleXfs>
  <cellXfs count="235">
    <xf numFmtId="0" fontId="0" fillId="0" borderId="0" xfId="0"/>
    <xf numFmtId="0" fontId="4" fillId="0" borderId="0" xfId="0" applyFont="1"/>
    <xf numFmtId="0" fontId="0" fillId="0" borderId="1" xfId="0" applyBorder="1" applyAlignment="1">
      <alignment horizontal="left"/>
    </xf>
    <xf numFmtId="0" fontId="5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8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0" fontId="8" fillId="0" borderId="0" xfId="0" applyFont="1"/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5" fillId="0" borderId="0" xfId="0" applyFont="1" applyBorder="1" applyAlignment="1">
      <alignment horizontal="left"/>
    </xf>
    <xf numFmtId="0" fontId="1" fillId="2" borderId="2" xfId="0" applyFont="1" applyFill="1" applyBorder="1"/>
    <xf numFmtId="0" fontId="0" fillId="0" borderId="2" xfId="0" applyBorder="1" applyAlignment="1">
      <alignment horizontal="left"/>
    </xf>
    <xf numFmtId="3" fontId="0" fillId="0" borderId="1" xfId="0" applyNumberFormat="1" applyBorder="1" applyAlignment="1">
      <alignment horizontal="right"/>
    </xf>
    <xf numFmtId="2" fontId="0" fillId="0" borderId="1" xfId="0" applyNumberFormat="1" applyBorder="1" applyAlignment="1">
      <alignment horizontal="right"/>
    </xf>
    <xf numFmtId="0" fontId="0" fillId="0" borderId="3" xfId="0" applyBorder="1" applyAlignment="1">
      <alignment horizontal="left"/>
    </xf>
    <xf numFmtId="0" fontId="1" fillId="0" borderId="4" xfId="0" applyFont="1" applyBorder="1" applyAlignment="1">
      <alignment horizontal="left"/>
    </xf>
    <xf numFmtId="3" fontId="1" fillId="0" borderId="5" xfId="0" applyNumberFormat="1" applyFont="1" applyBorder="1" applyAlignment="1">
      <alignment horizontal="right"/>
    </xf>
    <xf numFmtId="4" fontId="1" fillId="0" borderId="5" xfId="0" applyNumberFormat="1" applyFont="1" applyBorder="1" applyAlignment="1">
      <alignment horizontal="right"/>
    </xf>
    <xf numFmtId="0" fontId="5" fillId="0" borderId="3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3" fontId="6" fillId="0" borderId="1" xfId="0" applyNumberFormat="1" applyFont="1" applyBorder="1" applyAlignment="1">
      <alignment horizontal="right"/>
    </xf>
    <xf numFmtId="0" fontId="6" fillId="0" borderId="6" xfId="0" applyFont="1" applyBorder="1" applyAlignment="1">
      <alignment horizontal="left"/>
    </xf>
    <xf numFmtId="0" fontId="5" fillId="0" borderId="0" xfId="0" applyFont="1"/>
    <xf numFmtId="0" fontId="6" fillId="0" borderId="0" xfId="0" applyFont="1"/>
    <xf numFmtId="3" fontId="0" fillId="0" borderId="0" xfId="0" applyNumberFormat="1" applyFill="1" applyBorder="1" applyAlignment="1">
      <alignment horizontal="right"/>
    </xf>
    <xf numFmtId="2" fontId="0" fillId="0" borderId="0" xfId="0" applyNumberFormat="1" applyFill="1" applyBorder="1" applyAlignment="1">
      <alignment horizontal="right"/>
    </xf>
    <xf numFmtId="0" fontId="0" fillId="0" borderId="0" xfId="0" applyBorder="1" applyAlignment="1">
      <alignment horizontal="right"/>
    </xf>
    <xf numFmtId="172" fontId="0" fillId="0" borderId="0" xfId="0" applyNumberFormat="1" applyBorder="1" applyAlignment="1">
      <alignment horizontal="right"/>
    </xf>
    <xf numFmtId="4" fontId="0" fillId="0" borderId="1" xfId="0" applyNumberFormat="1" applyBorder="1" applyAlignment="1">
      <alignment horizontal="right"/>
    </xf>
    <xf numFmtId="0" fontId="6" fillId="0" borderId="2" xfId="0" applyFont="1" applyBorder="1" applyAlignment="1">
      <alignment horizontal="left"/>
    </xf>
    <xf numFmtId="3" fontId="6" fillId="0" borderId="7" xfId="0" applyNumberFormat="1" applyFont="1" applyBorder="1" applyAlignment="1">
      <alignment horizontal="right"/>
    </xf>
    <xf numFmtId="0" fontId="3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12" fillId="0" borderId="0" xfId="0" applyFont="1"/>
    <xf numFmtId="0" fontId="2" fillId="2" borderId="6" xfId="0" applyFont="1" applyFill="1" applyBorder="1"/>
    <xf numFmtId="0" fontId="1" fillId="0" borderId="5" xfId="0" applyFont="1" applyBorder="1"/>
    <xf numFmtId="2" fontId="6" fillId="0" borderId="1" xfId="0" applyNumberFormat="1" applyFont="1" applyBorder="1" applyAlignment="1">
      <alignment horizontal="right"/>
    </xf>
    <xf numFmtId="0" fontId="1" fillId="2" borderId="7" xfId="0" applyFont="1" applyFill="1" applyBorder="1" applyAlignment="1">
      <alignment horizontal="left"/>
    </xf>
    <xf numFmtId="0" fontId="1" fillId="2" borderId="8" xfId="0" applyFont="1" applyFill="1" applyBorder="1"/>
    <xf numFmtId="0" fontId="1" fillId="2" borderId="8" xfId="0" applyFont="1" applyFill="1" applyBorder="1" applyAlignment="1">
      <alignment horizontal="right"/>
    </xf>
    <xf numFmtId="0" fontId="1" fillId="2" borderId="9" xfId="0" applyFont="1" applyFill="1" applyBorder="1" applyAlignment="1">
      <alignment horizontal="right"/>
    </xf>
    <xf numFmtId="0" fontId="6" fillId="0" borderId="1" xfId="0" applyFont="1" applyBorder="1"/>
    <xf numFmtId="0" fontId="13" fillId="0" borderId="0" xfId="0" applyFont="1"/>
    <xf numFmtId="0" fontId="14" fillId="0" borderId="0" xfId="0" applyFont="1" applyAlignment="1">
      <alignment horizontal="left"/>
    </xf>
    <xf numFmtId="0" fontId="2" fillId="2" borderId="3" xfId="0" applyFont="1" applyFill="1" applyBorder="1"/>
    <xf numFmtId="0" fontId="1" fillId="2" borderId="2" xfId="0" applyFont="1" applyFill="1" applyBorder="1" applyAlignment="1">
      <alignment horizontal="left"/>
    </xf>
    <xf numFmtId="0" fontId="15" fillId="0" borderId="0" xfId="0" applyFont="1" applyAlignment="1">
      <alignment horizontal="right"/>
    </xf>
    <xf numFmtId="3" fontId="1" fillId="0" borderId="0" xfId="0" applyNumberFormat="1" applyFont="1" applyBorder="1"/>
    <xf numFmtId="1" fontId="1" fillId="0" borderId="0" xfId="2" applyNumberFormat="1" applyFont="1" applyBorder="1"/>
    <xf numFmtId="0" fontId="3" fillId="0" borderId="1" xfId="0" applyFont="1" applyBorder="1"/>
    <xf numFmtId="0" fontId="16" fillId="0" borderId="0" xfId="0" applyFont="1"/>
    <xf numFmtId="0" fontId="7" fillId="0" borderId="5" xfId="0" applyFont="1" applyBorder="1"/>
    <xf numFmtId="0" fontId="7" fillId="2" borderId="8" xfId="0" applyFont="1" applyFill="1" applyBorder="1" applyAlignment="1">
      <alignment horizontal="right"/>
    </xf>
    <xf numFmtId="0" fontId="7" fillId="2" borderId="9" xfId="0" applyFont="1" applyFill="1" applyBorder="1" applyAlignment="1">
      <alignment horizontal="right"/>
    </xf>
    <xf numFmtId="0" fontId="7" fillId="0" borderId="0" xfId="0" applyFont="1" applyAlignment="1">
      <alignment horizontal="right"/>
    </xf>
    <xf numFmtId="3" fontId="6" fillId="0" borderId="1" xfId="0" applyNumberFormat="1" applyFont="1" applyBorder="1"/>
    <xf numFmtId="3" fontId="7" fillId="0" borderId="0" xfId="0" applyNumberFormat="1" applyFont="1" applyBorder="1"/>
    <xf numFmtId="0" fontId="1" fillId="2" borderId="6" xfId="0" applyFont="1" applyFill="1" applyBorder="1" applyAlignment="1">
      <alignment horizontal="left"/>
    </xf>
    <xf numFmtId="0" fontId="17" fillId="2" borderId="6" xfId="0" applyFont="1" applyFill="1" applyBorder="1" applyAlignment="1">
      <alignment horizontal="right"/>
    </xf>
    <xf numFmtId="0" fontId="17" fillId="2" borderId="8" xfId="0" applyFont="1" applyFill="1" applyBorder="1" applyAlignment="1">
      <alignment horizontal="right"/>
    </xf>
    <xf numFmtId="0" fontId="17" fillId="2" borderId="9" xfId="0" applyFont="1" applyFill="1" applyBorder="1" applyAlignment="1">
      <alignment horizontal="right"/>
    </xf>
    <xf numFmtId="0" fontId="0" fillId="2" borderId="5" xfId="0" applyFill="1" applyBorder="1" applyAlignment="1">
      <alignment horizontal="right"/>
    </xf>
    <xf numFmtId="14" fontId="7" fillId="2" borderId="4" xfId="0" applyNumberFormat="1" applyFont="1" applyFill="1" applyBorder="1" applyAlignment="1">
      <alignment horizontal="right"/>
    </xf>
    <xf numFmtId="14" fontId="7" fillId="2" borderId="5" xfId="0" applyNumberFormat="1" applyFont="1" applyFill="1" applyBorder="1" applyAlignment="1">
      <alignment horizontal="right"/>
    </xf>
    <xf numFmtId="1" fontId="18" fillId="0" borderId="0" xfId="0" applyNumberFormat="1" applyFont="1" applyFill="1" applyBorder="1" applyAlignment="1"/>
    <xf numFmtId="1" fontId="18" fillId="0" borderId="0" xfId="0" applyNumberFormat="1" applyFont="1"/>
    <xf numFmtId="0" fontId="5" fillId="0" borderId="3" xfId="0" applyFont="1" applyBorder="1" applyAlignment="1">
      <alignment horizontal="left" indent="1"/>
    </xf>
    <xf numFmtId="3" fontId="6" fillId="0" borderId="10" xfId="0" applyNumberFormat="1" applyFont="1" applyBorder="1"/>
    <xf numFmtId="3" fontId="6" fillId="0" borderId="10" xfId="0" applyNumberFormat="1" applyFont="1" applyBorder="1" applyAlignment="1">
      <alignment horizontal="right"/>
    </xf>
    <xf numFmtId="3" fontId="7" fillId="0" borderId="5" xfId="0" applyNumberFormat="1" applyFont="1" applyBorder="1" applyAlignment="1">
      <alignment horizontal="right"/>
    </xf>
    <xf numFmtId="0" fontId="3" fillId="0" borderId="8" xfId="0" applyFont="1" applyBorder="1"/>
    <xf numFmtId="0" fontId="3" fillId="0" borderId="0" xfId="0" applyFont="1"/>
    <xf numFmtId="0" fontId="7" fillId="0" borderId="0" xfId="0" applyFont="1"/>
    <xf numFmtId="172" fontId="6" fillId="0" borderId="0" xfId="2" applyNumberFormat="1" applyFont="1" applyBorder="1" applyAlignment="1"/>
    <xf numFmtId="0" fontId="7" fillId="2" borderId="5" xfId="0" applyFont="1" applyFill="1" applyBorder="1" applyAlignment="1">
      <alignment horizontal="right"/>
    </xf>
    <xf numFmtId="0" fontId="7" fillId="0" borderId="5" xfId="0" applyFont="1" applyBorder="1" applyAlignment="1">
      <alignment horizontal="left"/>
    </xf>
    <xf numFmtId="179" fontId="6" fillId="0" borderId="10" xfId="0" applyNumberFormat="1" applyFont="1" applyBorder="1"/>
    <xf numFmtId="3" fontId="6" fillId="0" borderId="1" xfId="0" applyNumberFormat="1" applyFont="1" applyFill="1" applyBorder="1" applyAlignment="1">
      <alignment horizontal="right"/>
    </xf>
    <xf numFmtId="0" fontId="7" fillId="2" borderId="8" xfId="0" applyFont="1" applyFill="1" applyBorder="1" applyAlignment="1">
      <alignment horizontal="left"/>
    </xf>
    <xf numFmtId="0" fontId="7" fillId="2" borderId="11" xfId="0" applyFont="1" applyFill="1" applyBorder="1" applyAlignment="1">
      <alignment horizontal="right"/>
    </xf>
    <xf numFmtId="0" fontId="7" fillId="2" borderId="12" xfId="0" applyFont="1" applyFill="1" applyBorder="1" applyAlignment="1">
      <alignment horizontal="right"/>
    </xf>
    <xf numFmtId="0" fontId="7" fillId="2" borderId="2" xfId="0" applyFont="1" applyFill="1" applyBorder="1"/>
    <xf numFmtId="0" fontId="6" fillId="0" borderId="7" xfId="0" applyFont="1" applyBorder="1" applyAlignment="1">
      <alignment horizontal="left"/>
    </xf>
    <xf numFmtId="0" fontId="7" fillId="2" borderId="3" xfId="0" applyFont="1" applyFill="1" applyBorder="1"/>
    <xf numFmtId="0" fontId="7" fillId="2" borderId="7" xfId="0" applyFont="1" applyFill="1" applyBorder="1" applyAlignment="1"/>
    <xf numFmtId="0" fontId="0" fillId="0" borderId="0" xfId="0" applyProtection="1">
      <protection locked="0"/>
    </xf>
    <xf numFmtId="0" fontId="3" fillId="0" borderId="3" xfId="0" applyFont="1" applyBorder="1" applyAlignment="1">
      <alignment horizontal="left"/>
    </xf>
    <xf numFmtId="3" fontId="0" fillId="0" borderId="0" xfId="0" applyNumberFormat="1" applyBorder="1" applyAlignment="1">
      <alignment horizontal="right"/>
    </xf>
    <xf numFmtId="0" fontId="3" fillId="0" borderId="0" xfId="0" applyFont="1" applyAlignment="1"/>
    <xf numFmtId="172" fontId="6" fillId="0" borderId="0" xfId="0" applyNumberFormat="1" applyFont="1" applyBorder="1" applyAlignment="1">
      <alignment horizontal="right"/>
    </xf>
    <xf numFmtId="3" fontId="0" fillId="0" borderId="0" xfId="0" applyNumberFormat="1"/>
    <xf numFmtId="0" fontId="6" fillId="0" borderId="5" xfId="0" applyFont="1" applyBorder="1"/>
    <xf numFmtId="1" fontId="0" fillId="0" borderId="0" xfId="0" applyNumberFormat="1"/>
    <xf numFmtId="3" fontId="0" fillId="0" borderId="1" xfId="0" applyNumberFormat="1" applyFill="1" applyBorder="1" applyAlignment="1">
      <alignment horizontal="right"/>
    </xf>
    <xf numFmtId="3" fontId="3" fillId="0" borderId="1" xfId="0" applyNumberFormat="1" applyFont="1" applyFill="1" applyBorder="1" applyAlignment="1">
      <alignment horizontal="right"/>
    </xf>
    <xf numFmtId="0" fontId="19" fillId="0" borderId="0" xfId="0" applyFont="1"/>
    <xf numFmtId="3" fontId="1" fillId="0" borderId="9" xfId="0" applyNumberFormat="1" applyFont="1" applyBorder="1" applyAlignment="1">
      <alignment horizontal="right"/>
    </xf>
    <xf numFmtId="0" fontId="6" fillId="0" borderId="0" xfId="0" applyFont="1" applyBorder="1" applyAlignment="1">
      <alignment horizontal="left"/>
    </xf>
    <xf numFmtId="182" fontId="3" fillId="0" borderId="0" xfId="0" applyNumberFormat="1" applyFont="1" applyFill="1" applyBorder="1" applyAlignment="1">
      <alignment horizontal="right"/>
    </xf>
    <xf numFmtId="172" fontId="19" fillId="0" borderId="0" xfId="0" applyNumberFormat="1" applyFont="1" applyBorder="1" applyAlignment="1">
      <alignment horizontal="right"/>
    </xf>
    <xf numFmtId="182" fontId="3" fillId="0" borderId="0" xfId="0" applyNumberFormat="1" applyFont="1" applyFill="1" applyBorder="1"/>
    <xf numFmtId="3" fontId="5" fillId="0" borderId="3" xfId="0" applyNumberFormat="1" applyFont="1" applyBorder="1" applyAlignment="1">
      <alignment horizontal="right"/>
    </xf>
    <xf numFmtId="3" fontId="20" fillId="0" borderId="1" xfId="0" applyNumberFormat="1" applyFont="1" applyFill="1" applyBorder="1" applyAlignment="1">
      <alignment horizontal="right"/>
    </xf>
    <xf numFmtId="0" fontId="7" fillId="2" borderId="7" xfId="0" applyFont="1" applyFill="1" applyBorder="1" applyAlignment="1">
      <alignment horizontal="left"/>
    </xf>
    <xf numFmtId="0" fontId="5" fillId="0" borderId="0" xfId="0" applyFont="1" applyFill="1"/>
    <xf numFmtId="0" fontId="16" fillId="0" borderId="3" xfId="0" applyFont="1" applyBorder="1" applyAlignment="1">
      <alignment horizontal="left"/>
    </xf>
    <xf numFmtId="3" fontId="16" fillId="0" borderId="1" xfId="0" applyNumberFormat="1" applyFont="1" applyBorder="1" applyAlignment="1">
      <alignment horizontal="right"/>
    </xf>
    <xf numFmtId="2" fontId="16" fillId="0" borderId="1" xfId="0" applyNumberFormat="1" applyFont="1" applyBorder="1" applyAlignment="1">
      <alignment horizontal="right"/>
    </xf>
    <xf numFmtId="0" fontId="21" fillId="0" borderId="3" xfId="0" applyFont="1" applyBorder="1" applyAlignment="1">
      <alignment horizontal="left"/>
    </xf>
    <xf numFmtId="3" fontId="21" fillId="0" borderId="1" xfId="0" applyNumberFormat="1" applyFont="1" applyBorder="1" applyAlignment="1">
      <alignment horizontal="right"/>
    </xf>
    <xf numFmtId="172" fontId="16" fillId="0" borderId="0" xfId="0" applyNumberFormat="1" applyFont="1" applyBorder="1" applyAlignment="1">
      <alignment horizontal="right"/>
    </xf>
    <xf numFmtId="0" fontId="21" fillId="0" borderId="0" xfId="0" applyFont="1"/>
    <xf numFmtId="0" fontId="16" fillId="0" borderId="6" xfId="0" applyFont="1" applyBorder="1" applyAlignment="1">
      <alignment horizontal="left"/>
    </xf>
    <xf numFmtId="3" fontId="16" fillId="0" borderId="8" xfId="0" applyNumberFormat="1" applyFont="1" applyBorder="1" applyAlignment="1">
      <alignment horizontal="right"/>
    </xf>
    <xf numFmtId="182" fontId="6" fillId="0" borderId="0" xfId="0" applyNumberFormat="1" applyFont="1" applyFill="1" applyBorder="1"/>
    <xf numFmtId="172" fontId="19" fillId="0" borderId="0" xfId="0" applyNumberFormat="1" applyFont="1" applyFill="1" applyBorder="1" applyAlignment="1">
      <alignment horizontal="right"/>
    </xf>
    <xf numFmtId="172" fontId="21" fillId="0" borderId="0" xfId="0" applyNumberFormat="1" applyFont="1" applyBorder="1" applyAlignment="1">
      <alignment horizontal="right"/>
    </xf>
    <xf numFmtId="3" fontId="3" fillId="0" borderId="0" xfId="0" applyNumberFormat="1" applyFont="1" applyAlignment="1">
      <alignment horizontal="right"/>
    </xf>
    <xf numFmtId="0" fontId="6" fillId="0" borderId="0" xfId="0" applyFont="1" applyBorder="1"/>
    <xf numFmtId="3" fontId="0" fillId="0" borderId="0" xfId="0" applyNumberFormat="1" applyBorder="1"/>
    <xf numFmtId="0" fontId="7" fillId="0" borderId="0" xfId="0" applyFont="1" applyFill="1" applyBorder="1" applyAlignment="1">
      <alignment horizontal="right"/>
    </xf>
    <xf numFmtId="9" fontId="7" fillId="0" borderId="0" xfId="2" applyFont="1" applyFill="1" applyBorder="1" applyAlignment="1">
      <alignment horizontal="right"/>
    </xf>
    <xf numFmtId="3" fontId="6" fillId="0" borderId="8" xfId="0" applyNumberFormat="1" applyFont="1" applyBorder="1"/>
    <xf numFmtId="172" fontId="6" fillId="0" borderId="7" xfId="2" applyNumberFormat="1" applyFont="1" applyBorder="1" applyAlignment="1">
      <alignment horizontal="right"/>
    </xf>
    <xf numFmtId="172" fontId="6" fillId="0" borderId="1" xfId="2" applyNumberFormat="1" applyFont="1" applyBorder="1" applyAlignment="1">
      <alignment horizontal="right"/>
    </xf>
    <xf numFmtId="172" fontId="6" fillId="0" borderId="8" xfId="2" applyNumberFormat="1" applyFont="1" applyBorder="1" applyAlignment="1">
      <alignment horizontal="right"/>
    </xf>
    <xf numFmtId="172" fontId="0" fillId="0" borderId="1" xfId="0" applyNumberFormat="1" applyBorder="1"/>
    <xf numFmtId="172" fontId="0" fillId="0" borderId="8" xfId="0" applyNumberFormat="1" applyBorder="1"/>
    <xf numFmtId="172" fontId="16" fillId="0" borderId="8" xfId="0" applyNumberFormat="1" applyFont="1" applyBorder="1" applyAlignment="1">
      <alignment horizontal="right"/>
    </xf>
    <xf numFmtId="0" fontId="16" fillId="0" borderId="0" xfId="0" applyFont="1" applyBorder="1" applyAlignment="1">
      <alignment horizontal="left"/>
    </xf>
    <xf numFmtId="0" fontId="7" fillId="0" borderId="0" xfId="0" applyFont="1" applyFill="1" applyBorder="1" applyAlignment="1">
      <alignment horizontal="center"/>
    </xf>
    <xf numFmtId="0" fontId="22" fillId="0" borderId="5" xfId="0" applyFont="1" applyBorder="1" applyAlignment="1">
      <alignment horizontal="left"/>
    </xf>
    <xf numFmtId="3" fontId="1" fillId="0" borderId="11" xfId="0" applyNumberFormat="1" applyFont="1" applyBorder="1" applyAlignment="1">
      <alignment horizontal="right"/>
    </xf>
    <xf numFmtId="0" fontId="22" fillId="0" borderId="8" xfId="0" applyFont="1" applyBorder="1" applyAlignment="1">
      <alignment horizontal="left"/>
    </xf>
    <xf numFmtId="3" fontId="6" fillId="0" borderId="2" xfId="0" applyNumberFormat="1" applyFont="1" applyBorder="1" applyAlignment="1">
      <alignment horizontal="right"/>
    </xf>
    <xf numFmtId="3" fontId="6" fillId="0" borderId="3" xfId="0" applyNumberFormat="1" applyFont="1" applyBorder="1" applyAlignment="1">
      <alignment horizontal="right"/>
    </xf>
    <xf numFmtId="0" fontId="7" fillId="0" borderId="4" xfId="0" applyFont="1" applyBorder="1" applyAlignment="1">
      <alignment horizontal="left"/>
    </xf>
    <xf numFmtId="3" fontId="7" fillId="0" borderId="4" xfId="0" applyNumberFormat="1" applyFont="1" applyBorder="1" applyAlignment="1">
      <alignment horizontal="right"/>
    </xf>
    <xf numFmtId="3" fontId="6" fillId="0" borderId="6" xfId="0" applyNumberFormat="1" applyFont="1" applyBorder="1" applyAlignment="1">
      <alignment horizontal="right"/>
    </xf>
    <xf numFmtId="172" fontId="0" fillId="0" borderId="7" xfId="0" applyNumberFormat="1" applyBorder="1"/>
    <xf numFmtId="172" fontId="0" fillId="0" borderId="5" xfId="0" applyNumberFormat="1" applyBorder="1"/>
    <xf numFmtId="172" fontId="7" fillId="0" borderId="5" xfId="2" applyNumberFormat="1" applyFont="1" applyBorder="1" applyAlignment="1">
      <alignment horizontal="right"/>
    </xf>
    <xf numFmtId="0" fontId="7" fillId="2" borderId="3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7" fillId="0" borderId="5" xfId="0" applyFont="1" applyBorder="1" applyAlignment="1"/>
    <xf numFmtId="3" fontId="6" fillId="0" borderId="7" xfId="0" applyNumberFormat="1" applyFont="1" applyBorder="1"/>
    <xf numFmtId="0" fontId="7" fillId="0" borderId="6" xfId="0" applyFont="1" applyBorder="1"/>
    <xf numFmtId="0" fontId="0" fillId="0" borderId="0" xfId="0" applyBorder="1"/>
    <xf numFmtId="0" fontId="7" fillId="2" borderId="5" xfId="0" applyFont="1" applyFill="1" applyBorder="1" applyAlignment="1">
      <alignment horizontal="center"/>
    </xf>
    <xf numFmtId="0" fontId="23" fillId="0" borderId="0" xfId="0" applyFont="1"/>
    <xf numFmtId="0" fontId="7" fillId="2" borderId="1" xfId="0" applyFont="1" applyFill="1" applyBorder="1" applyAlignment="1">
      <alignment horizontal="right"/>
    </xf>
    <xf numFmtId="3" fontId="0" fillId="0" borderId="3" xfId="0" applyNumberFormat="1" applyFill="1" applyBorder="1" applyAlignment="1">
      <alignment horizontal="right"/>
    </xf>
    <xf numFmtId="3" fontId="20" fillId="0" borderId="3" xfId="0" applyNumberFormat="1" applyFont="1" applyFill="1" applyBorder="1" applyAlignment="1">
      <alignment horizontal="right"/>
    </xf>
    <xf numFmtId="3" fontId="3" fillId="0" borderId="3" xfId="0" applyNumberFormat="1" applyFont="1" applyFill="1" applyBorder="1" applyAlignment="1">
      <alignment horizontal="right"/>
    </xf>
    <xf numFmtId="3" fontId="6" fillId="0" borderId="3" xfId="0" applyNumberFormat="1" applyFont="1" applyFill="1" applyBorder="1" applyAlignment="1">
      <alignment horizontal="right"/>
    </xf>
    <xf numFmtId="3" fontId="6" fillId="0" borderId="0" xfId="0" applyNumberFormat="1" applyFont="1" applyBorder="1" applyAlignment="1">
      <alignment horizontal="right"/>
    </xf>
    <xf numFmtId="3" fontId="1" fillId="0" borderId="13" xfId="0" applyNumberFormat="1" applyFont="1" applyBorder="1" applyAlignment="1">
      <alignment horizontal="right"/>
    </xf>
    <xf numFmtId="3" fontId="6" fillId="0" borderId="7" xfId="4" applyNumberFormat="1" applyFont="1" applyBorder="1"/>
    <xf numFmtId="172" fontId="5" fillId="0" borderId="14" xfId="0" applyNumberFormat="1" applyFont="1" applyBorder="1" applyAlignment="1">
      <alignment horizontal="center"/>
    </xf>
    <xf numFmtId="3" fontId="6" fillId="0" borderId="1" xfId="4" applyNumberFormat="1" applyFont="1" applyBorder="1"/>
    <xf numFmtId="172" fontId="5" fillId="0" borderId="0" xfId="0" applyNumberFormat="1" applyFont="1" applyBorder="1" applyAlignment="1">
      <alignment horizontal="center"/>
    </xf>
    <xf numFmtId="3" fontId="6" fillId="0" borderId="8" xfId="4" applyNumberFormat="1" applyFont="1" applyBorder="1"/>
    <xf numFmtId="179" fontId="6" fillId="0" borderId="7" xfId="0" applyNumberFormat="1" applyFont="1" applyBorder="1"/>
    <xf numFmtId="179" fontId="6" fillId="0" borderId="8" xfId="0" applyNumberFormat="1" applyFont="1" applyBorder="1"/>
    <xf numFmtId="3" fontId="7" fillId="0" borderId="5" xfId="0" applyNumberFormat="1" applyFont="1" applyBorder="1"/>
    <xf numFmtId="3" fontId="6" fillId="0" borderId="0" xfId="0" applyNumberFormat="1" applyFont="1" applyBorder="1"/>
    <xf numFmtId="3" fontId="6" fillId="0" borderId="0" xfId="4" applyNumberFormat="1" applyFont="1" applyBorder="1"/>
    <xf numFmtId="172" fontId="5" fillId="0" borderId="0" xfId="0" applyNumberFormat="1" applyFont="1" applyFill="1" applyBorder="1" applyAlignment="1">
      <alignment horizontal="center"/>
    </xf>
    <xf numFmtId="172" fontId="6" fillId="0" borderId="0" xfId="2" applyNumberFormat="1" applyFont="1" applyBorder="1" applyAlignment="1">
      <alignment horizontal="right"/>
    </xf>
    <xf numFmtId="3" fontId="6" fillId="0" borderId="0" xfId="3" applyNumberFormat="1" applyFont="1" applyBorder="1"/>
    <xf numFmtId="172" fontId="6" fillId="0" borderId="0" xfId="3" applyNumberFormat="1" applyFont="1" applyFill="1" applyBorder="1"/>
    <xf numFmtId="179" fontId="6" fillId="0" borderId="9" xfId="0" applyNumberFormat="1" applyFont="1" applyBorder="1"/>
    <xf numFmtId="179" fontId="6" fillId="0" borderId="5" xfId="0" applyNumberFormat="1" applyFont="1" applyBorder="1"/>
    <xf numFmtId="3" fontId="6" fillId="0" borderId="10" xfId="1" applyNumberFormat="1" applyFont="1" applyBorder="1"/>
    <xf numFmtId="2" fontId="6" fillId="0" borderId="10" xfId="1" applyNumberFormat="1" applyFont="1" applyBorder="1"/>
    <xf numFmtId="3" fontId="6" fillId="0" borderId="5" xfId="1" applyNumberFormat="1" applyFont="1" applyBorder="1"/>
    <xf numFmtId="2" fontId="6" fillId="0" borderId="5" xfId="1" applyNumberFormat="1" applyFont="1" applyBorder="1"/>
    <xf numFmtId="0" fontId="6" fillId="0" borderId="1" xfId="1" applyFont="1" applyBorder="1"/>
    <xf numFmtId="3" fontId="6" fillId="0" borderId="9" xfId="1" applyNumberFormat="1" applyFont="1" applyBorder="1"/>
    <xf numFmtId="0" fontId="6" fillId="0" borderId="8" xfId="1" applyFont="1" applyBorder="1"/>
    <xf numFmtId="0" fontId="3" fillId="0" borderId="7" xfId="0" applyFont="1" applyBorder="1"/>
    <xf numFmtId="172" fontId="6" fillId="0" borderId="7" xfId="0" applyNumberFormat="1" applyFont="1" applyBorder="1" applyAlignment="1">
      <alignment horizontal="center"/>
    </xf>
    <xf numFmtId="172" fontId="6" fillId="0" borderId="1" xfId="0" applyNumberFormat="1" applyFont="1" applyBorder="1" applyAlignment="1">
      <alignment horizontal="center"/>
    </xf>
    <xf numFmtId="172" fontId="6" fillId="0" borderId="8" xfId="0" applyNumberFormat="1" applyFont="1" applyBorder="1" applyAlignment="1">
      <alignment horizontal="center"/>
    </xf>
    <xf numFmtId="3" fontId="6" fillId="0" borderId="7" xfId="3" applyNumberFormat="1" applyFont="1" applyBorder="1"/>
    <xf numFmtId="172" fontId="5" fillId="0" borderId="15" xfId="0" applyNumberFormat="1" applyFont="1" applyFill="1" applyBorder="1" applyAlignment="1">
      <alignment horizontal="center"/>
    </xf>
    <xf numFmtId="3" fontId="6" fillId="0" borderId="1" xfId="3" applyNumberFormat="1" applyFont="1" applyBorder="1"/>
    <xf numFmtId="3" fontId="6" fillId="0" borderId="1" xfId="3" applyNumberFormat="1" applyFont="1" applyFill="1" applyBorder="1"/>
    <xf numFmtId="172" fontId="5" fillId="0" borderId="10" xfId="0" applyNumberFormat="1" applyFont="1" applyFill="1" applyBorder="1" applyAlignment="1">
      <alignment horizontal="center"/>
    </xf>
    <xf numFmtId="172" fontId="6" fillId="0" borderId="0" xfId="3" applyNumberFormat="1" applyFont="1" applyBorder="1"/>
    <xf numFmtId="172" fontId="6" fillId="0" borderId="10" xfId="3" applyNumberFormat="1" applyFont="1" applyFill="1" applyBorder="1"/>
    <xf numFmtId="3" fontId="6" fillId="0" borderId="8" xfId="3" applyNumberFormat="1" applyFont="1" applyBorder="1"/>
    <xf numFmtId="3" fontId="7" fillId="0" borderId="5" xfId="3" applyNumberFormat="1" applyFont="1" applyBorder="1"/>
    <xf numFmtId="3" fontId="7" fillId="0" borderId="10" xfId="3" applyNumberFormat="1" applyFont="1" applyBorder="1"/>
    <xf numFmtId="3" fontId="7" fillId="0" borderId="8" xfId="3" applyNumberFormat="1" applyFont="1" applyBorder="1"/>
    <xf numFmtId="3" fontId="6" fillId="0" borderId="0" xfId="3" applyNumberFormat="1" applyFont="1" applyFill="1" applyBorder="1"/>
    <xf numFmtId="0" fontId="0" fillId="0" borderId="16" xfId="0" applyBorder="1"/>
    <xf numFmtId="179" fontId="6" fillId="0" borderId="17" xfId="0" applyNumberFormat="1" applyFont="1" applyBorder="1"/>
    <xf numFmtId="0" fontId="16" fillId="0" borderId="18" xfId="0" applyFont="1" applyBorder="1" applyAlignment="1">
      <alignment horizontal="left" indent="1"/>
    </xf>
    <xf numFmtId="3" fontId="16" fillId="0" borderId="3" xfId="0" applyNumberFormat="1" applyFont="1" applyBorder="1" applyAlignment="1">
      <alignment horizontal="right"/>
    </xf>
    <xf numFmtId="0" fontId="6" fillId="0" borderId="16" xfId="0" applyFont="1" applyBorder="1"/>
    <xf numFmtId="0" fontId="21" fillId="0" borderId="16" xfId="0" applyFont="1" applyBorder="1"/>
    <xf numFmtId="3" fontId="16" fillId="0" borderId="1" xfId="0" applyNumberFormat="1" applyFont="1" applyBorder="1"/>
    <xf numFmtId="0" fontId="7" fillId="0" borderId="19" xfId="0" applyFont="1" applyBorder="1" applyAlignment="1">
      <alignment horizontal="left"/>
    </xf>
    <xf numFmtId="179" fontId="7" fillId="0" borderId="20" xfId="0" applyNumberFormat="1" applyFont="1" applyBorder="1"/>
    <xf numFmtId="0" fontId="21" fillId="0" borderId="16" xfId="0" applyFont="1" applyFill="1" applyBorder="1"/>
    <xf numFmtId="0" fontId="0" fillId="0" borderId="16" xfId="0" applyFill="1" applyBorder="1"/>
    <xf numFmtId="0" fontId="0" fillId="0" borderId="21" xfId="0" applyFill="1" applyBorder="1"/>
    <xf numFmtId="3" fontId="6" fillId="0" borderId="22" xfId="0" applyNumberFormat="1" applyFont="1" applyBorder="1" applyAlignment="1">
      <alignment horizontal="right"/>
    </xf>
    <xf numFmtId="179" fontId="6" fillId="0" borderId="23" xfId="0" applyNumberFormat="1" applyFont="1" applyBorder="1"/>
    <xf numFmtId="3" fontId="6" fillId="0" borderId="22" xfId="0" applyNumberFormat="1" applyFont="1" applyBorder="1"/>
    <xf numFmtId="0" fontId="21" fillId="0" borderId="0" xfId="0" applyFont="1" applyFill="1" applyBorder="1"/>
    <xf numFmtId="0" fontId="25" fillId="2" borderId="11" xfId="0" applyFont="1" applyFill="1" applyBorder="1" applyAlignment="1">
      <alignment horizontal="right"/>
    </xf>
    <xf numFmtId="0" fontId="25" fillId="2" borderId="5" xfId="0" applyFont="1" applyFill="1" applyBorder="1" applyAlignment="1">
      <alignment horizontal="right"/>
    </xf>
    <xf numFmtId="0" fontId="25" fillId="2" borderId="24" xfId="0" applyFont="1" applyFill="1" applyBorder="1" applyAlignment="1">
      <alignment horizontal="right"/>
    </xf>
    <xf numFmtId="1" fontId="7" fillId="2" borderId="4" xfId="0" applyNumberFormat="1" applyFont="1" applyFill="1" applyBorder="1" applyAlignment="1">
      <alignment horizontal="center"/>
    </xf>
    <xf numFmtId="1" fontId="7" fillId="2" borderId="11" xfId="0" applyNumberFormat="1" applyFont="1" applyFill="1" applyBorder="1" applyAlignment="1">
      <alignment horizontal="center"/>
    </xf>
    <xf numFmtId="14" fontId="7" fillId="2" borderId="4" xfId="0" applyNumberFormat="1" applyFont="1" applyFill="1" applyBorder="1" applyAlignment="1">
      <alignment horizontal="center"/>
    </xf>
    <xf numFmtId="14" fontId="7" fillId="2" borderId="11" xfId="0" applyNumberFormat="1" applyFont="1" applyFill="1" applyBorder="1" applyAlignment="1">
      <alignment horizontal="center"/>
    </xf>
    <xf numFmtId="14" fontId="7" fillId="0" borderId="0" xfId="0" applyNumberFormat="1" applyFont="1" applyFill="1" applyBorder="1" applyAlignment="1">
      <alignment horizontal="center"/>
    </xf>
    <xf numFmtId="17" fontId="7" fillId="2" borderId="4" xfId="0" applyNumberFormat="1" applyFont="1" applyFill="1" applyBorder="1" applyAlignment="1">
      <alignment horizontal="center"/>
    </xf>
    <xf numFmtId="17" fontId="7" fillId="2" borderId="11" xfId="0" applyNumberFormat="1" applyFont="1" applyFill="1" applyBorder="1" applyAlignment="1">
      <alignment horizontal="center"/>
    </xf>
    <xf numFmtId="14" fontId="25" fillId="2" borderId="25" xfId="0" applyNumberFormat="1" applyFont="1" applyFill="1" applyBorder="1" applyAlignment="1">
      <alignment horizontal="center"/>
    </xf>
    <xf numFmtId="14" fontId="25" fillId="2" borderId="26" xfId="0" applyNumberFormat="1" applyFont="1" applyFill="1" applyBorder="1" applyAlignment="1">
      <alignment horizontal="center"/>
    </xf>
    <xf numFmtId="14" fontId="25" fillId="2" borderId="27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14" fontId="1" fillId="2" borderId="4" xfId="0" applyNumberFormat="1" applyFont="1" applyFill="1" applyBorder="1" applyAlignment="1">
      <alignment horizontal="center"/>
    </xf>
    <xf numFmtId="14" fontId="1" fillId="2" borderId="11" xfId="0" applyNumberFormat="1" applyFont="1" applyFill="1" applyBorder="1" applyAlignment="1">
      <alignment horizontal="center"/>
    </xf>
  </cellXfs>
  <cellStyles count="5">
    <cellStyle name="Komma" xfId="3" builtinId="3"/>
    <cellStyle name="Normal" xfId="0" builtinId="0"/>
    <cellStyle name="Normal_Ark1" xfId="1"/>
    <cellStyle name="Prosent" xfId="2" builtinId="5"/>
    <cellStyle name="Tusenskille_Ark1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6"/>
  <sheetViews>
    <sheetView tabSelected="1" topLeftCell="A183" zoomScale="80" zoomScaleNormal="80" zoomScaleSheetLayoutView="90" workbookViewId="0">
      <selection activeCell="E205" sqref="E205"/>
    </sheetView>
  </sheetViews>
  <sheetFormatPr baseColWidth="10" defaultColWidth="9.140625" defaultRowHeight="12.75"/>
  <cols>
    <col min="1" max="1" width="69" customWidth="1"/>
    <col min="2" max="2" width="13" customWidth="1"/>
    <col min="3" max="3" width="10.7109375" customWidth="1"/>
    <col min="4" max="4" width="12.85546875" customWidth="1"/>
    <col min="5" max="5" width="11.5703125" customWidth="1"/>
    <col min="6" max="6" width="13" customWidth="1"/>
    <col min="7" max="7" width="10.85546875" customWidth="1"/>
  </cols>
  <sheetData>
    <row r="1" spans="1:7" ht="20.25">
      <c r="A1" s="49" t="s">
        <v>0</v>
      </c>
      <c r="B1" s="6"/>
      <c r="D1" s="7"/>
      <c r="E1" s="52"/>
      <c r="F1" s="8"/>
      <c r="G1" s="8"/>
    </row>
    <row r="2" spans="1:7" ht="15">
      <c r="A2" s="12"/>
      <c r="B2" s="13"/>
      <c r="C2" s="9"/>
      <c r="D2" s="10"/>
      <c r="E2" s="11"/>
    </row>
    <row r="3" spans="1:7" ht="15">
      <c r="A3" s="94"/>
      <c r="B3" s="13"/>
      <c r="C3" s="9"/>
      <c r="D3" s="10"/>
      <c r="E3" s="11"/>
    </row>
    <row r="4" spans="1:7" ht="15.75">
      <c r="A4" s="39" t="s">
        <v>54</v>
      </c>
      <c r="B4" s="94"/>
      <c r="D4" s="10"/>
      <c r="E4" s="38"/>
    </row>
    <row r="5" spans="1:7" ht="15.75">
      <c r="A5" s="39"/>
      <c r="B5" s="94"/>
      <c r="D5" s="10"/>
      <c r="E5" s="38"/>
    </row>
    <row r="6" spans="1:7" ht="15.75">
      <c r="A6" s="39" t="s">
        <v>102</v>
      </c>
      <c r="B6" s="94"/>
      <c r="D6" s="10"/>
      <c r="E6" s="38"/>
    </row>
    <row r="7" spans="1:7" ht="15">
      <c r="A7" s="28" t="s">
        <v>108</v>
      </c>
      <c r="B7" s="37"/>
      <c r="C7" s="37"/>
      <c r="D7" s="10"/>
      <c r="E7" s="38"/>
    </row>
    <row r="8" spans="1:7">
      <c r="A8" s="16" t="s">
        <v>1</v>
      </c>
      <c r="B8" s="226" t="s">
        <v>106</v>
      </c>
      <c r="C8" s="227"/>
      <c r="D8" s="226" t="s">
        <v>107</v>
      </c>
      <c r="E8" s="227"/>
    </row>
    <row r="9" spans="1:7" s="29" customFormat="1">
      <c r="A9" s="40"/>
      <c r="B9" s="45" t="s">
        <v>2</v>
      </c>
      <c r="C9" s="45" t="s">
        <v>3</v>
      </c>
      <c r="D9" s="45" t="s">
        <v>2</v>
      </c>
      <c r="E9" s="46" t="s">
        <v>4</v>
      </c>
      <c r="F9"/>
      <c r="G9"/>
    </row>
    <row r="10" spans="1:7">
      <c r="A10" s="55" t="s">
        <v>5</v>
      </c>
      <c r="B10" s="179">
        <v>66099.354524790018</v>
      </c>
      <c r="C10" s="180">
        <v>4.0761256725465449</v>
      </c>
      <c r="D10" s="179">
        <v>82418.462080719983</v>
      </c>
      <c r="E10" s="180">
        <v>6.05889442660217</v>
      </c>
    </row>
    <row r="11" spans="1:7">
      <c r="A11" s="55" t="s">
        <v>6</v>
      </c>
      <c r="B11" s="179">
        <v>43995.531607219993</v>
      </c>
      <c r="C11" s="180">
        <v>2.7130569905076096</v>
      </c>
      <c r="D11" s="179">
        <v>61405.086682810019</v>
      </c>
      <c r="E11" s="180">
        <v>4.5141213276112939</v>
      </c>
    </row>
    <row r="12" spans="1:7">
      <c r="A12" s="41" t="s">
        <v>61</v>
      </c>
      <c r="B12" s="181">
        <v>22103.822917570025</v>
      </c>
      <c r="C12" s="182">
        <v>1.3630686820389351</v>
      </c>
      <c r="D12" s="181">
        <v>21013.375397909964</v>
      </c>
      <c r="E12" s="182">
        <v>1.5447730989908763</v>
      </c>
      <c r="F12" s="96"/>
    </row>
    <row r="13" spans="1:7">
      <c r="A13" s="47" t="s">
        <v>67</v>
      </c>
      <c r="B13" s="179">
        <v>1801.7562599999997</v>
      </c>
      <c r="C13" s="180">
        <v>0.11110827026764791</v>
      </c>
      <c r="D13" s="179">
        <v>947.63333499999999</v>
      </c>
      <c r="E13" s="180">
        <v>6.9664128484594148E-2</v>
      </c>
    </row>
    <row r="14" spans="1:7">
      <c r="A14" s="55" t="s">
        <v>8</v>
      </c>
      <c r="B14" s="179">
        <v>6009.9519973799979</v>
      </c>
      <c r="C14" s="180">
        <v>0.37061359832349761</v>
      </c>
      <c r="D14" s="179">
        <v>6302.3931899199997</v>
      </c>
      <c r="E14" s="180">
        <v>0.46331287928259512</v>
      </c>
    </row>
    <row r="15" spans="1:7">
      <c r="A15" s="55" t="s">
        <v>9</v>
      </c>
      <c r="B15" s="179">
        <v>1804.6082420400003</v>
      </c>
      <c r="C15" s="180">
        <v>0.11128414244211111</v>
      </c>
      <c r="D15" s="179">
        <v>1785.5084487400002</v>
      </c>
      <c r="E15" s="180">
        <v>0.13125951292474503</v>
      </c>
    </row>
    <row r="16" spans="1:7">
      <c r="A16" s="47" t="s">
        <v>70</v>
      </c>
      <c r="B16" s="179">
        <v>5517.0689675920003</v>
      </c>
      <c r="C16" s="180">
        <v>0.34021915369200123</v>
      </c>
      <c r="D16" s="179">
        <v>481.08023879400014</v>
      </c>
      <c r="E16" s="180">
        <v>3.5366036977524072E-2</v>
      </c>
    </row>
    <row r="17" spans="1:9">
      <c r="A17" s="183" t="s">
        <v>103</v>
      </c>
      <c r="B17" s="179">
        <v>278.58499999999998</v>
      </c>
      <c r="C17" s="180">
        <v>1.7179403318689012E-2</v>
      </c>
      <c r="D17" s="179">
        <v>-181.77300000000002</v>
      </c>
      <c r="E17" s="180">
        <v>-1.3362824163451503E-2</v>
      </c>
    </row>
    <row r="18" spans="1:9">
      <c r="A18" s="55" t="s">
        <v>57</v>
      </c>
      <c r="B18" s="179">
        <v>1041.6027655099999</v>
      </c>
      <c r="C18" s="180">
        <v>6.4232151790506106E-2</v>
      </c>
      <c r="D18" s="179">
        <v>970.44319288000008</v>
      </c>
      <c r="E18" s="180">
        <v>7.1340967839414487E-2</v>
      </c>
    </row>
    <row r="19" spans="1:9">
      <c r="A19" s="55" t="s">
        <v>68</v>
      </c>
      <c r="B19" s="179">
        <v>12999.505070564999</v>
      </c>
      <c r="C19" s="180">
        <v>0.80163591202174911</v>
      </c>
      <c r="D19" s="179">
        <v>12187.495416528003</v>
      </c>
      <c r="E19" s="180">
        <v>0.89594911369639507</v>
      </c>
    </row>
    <row r="20" spans="1:9">
      <c r="A20" s="55" t="s">
        <v>69</v>
      </c>
      <c r="B20" s="179">
        <v>8438.0039512200001</v>
      </c>
      <c r="C20" s="180">
        <v>0.52034342510436626</v>
      </c>
      <c r="D20" s="179">
        <v>7732.66441063</v>
      </c>
      <c r="E20" s="180">
        <v>0.56845755329024672</v>
      </c>
    </row>
    <row r="21" spans="1:9">
      <c r="A21" s="47" t="s">
        <v>40</v>
      </c>
      <c r="B21" s="179">
        <v>956.1529382599997</v>
      </c>
      <c r="C21" s="180">
        <v>5.8962747314888056E-2</v>
      </c>
      <c r="D21" s="179">
        <v>570.30247563</v>
      </c>
      <c r="E21" s="180">
        <v>4.1925102748069154E-2</v>
      </c>
    </row>
    <row r="22" spans="1:9">
      <c r="A22" s="55" t="s">
        <v>66</v>
      </c>
      <c r="B22" s="184">
        <v>2272.4057371330005</v>
      </c>
      <c r="C22" s="180">
        <v>0.1401316462189659</v>
      </c>
      <c r="D22" s="184">
        <v>2108.0044287290002</v>
      </c>
      <c r="E22" s="180">
        <v>0.15496741824628885</v>
      </c>
    </row>
    <row r="23" spans="1:9">
      <c r="A23" s="41" t="s">
        <v>12</v>
      </c>
      <c r="B23" s="184">
        <v>18720.115920054017</v>
      </c>
      <c r="C23" s="182">
        <v>1.1544068114335624</v>
      </c>
      <c r="D23" s="184">
        <v>12881.841584876955</v>
      </c>
      <c r="E23" s="182">
        <v>0.94699313979605426</v>
      </c>
      <c r="F23" s="96"/>
      <c r="H23" s="96"/>
    </row>
    <row r="24" spans="1:9">
      <c r="A24" s="183" t="s">
        <v>13</v>
      </c>
      <c r="B24" s="179">
        <v>4404.6777676339998</v>
      </c>
      <c r="C24" s="180">
        <v>0.27162171638475596</v>
      </c>
      <c r="D24" s="179">
        <v>649.19302477199994</v>
      </c>
      <c r="E24" s="180">
        <v>4.7724646884671817E-2</v>
      </c>
      <c r="F24" s="96"/>
    </row>
    <row r="25" spans="1:9">
      <c r="A25" s="183" t="s">
        <v>58</v>
      </c>
      <c r="B25" s="179">
        <v>301.27180798800003</v>
      </c>
      <c r="C25" s="180">
        <v>1.8578422736243827E-2</v>
      </c>
      <c r="D25" s="179">
        <v>-46.219352778000001</v>
      </c>
      <c r="E25" s="180">
        <v>-3.3977603061012785E-3</v>
      </c>
    </row>
    <row r="26" spans="1:9">
      <c r="A26" s="183" t="s">
        <v>104</v>
      </c>
      <c r="B26" s="179">
        <v>5.6946970000000015</v>
      </c>
      <c r="C26" s="180">
        <v>3.5117287915978384E-4</v>
      </c>
      <c r="D26" s="179">
        <v>-49.225417999999998</v>
      </c>
      <c r="E26" s="180">
        <v>-3.618747586860537E-3</v>
      </c>
    </row>
    <row r="27" spans="1:9">
      <c r="A27" s="185" t="s">
        <v>105</v>
      </c>
      <c r="B27" s="184">
        <v>3.8</v>
      </c>
      <c r="C27" s="180">
        <v>2.3433326493177393E-4</v>
      </c>
      <c r="D27" s="184">
        <v>-46.4</v>
      </c>
      <c r="E27" s="180">
        <v>-3.4110403700447788E-3</v>
      </c>
    </row>
    <row r="28" spans="1:9">
      <c r="A28" s="57" t="s">
        <v>63</v>
      </c>
      <c r="B28" s="184">
        <v>14313.543455420016</v>
      </c>
      <c r="C28" s="182">
        <v>0.88266825543457839</v>
      </c>
      <c r="D28" s="184">
        <v>12235.473978104956</v>
      </c>
      <c r="E28" s="182">
        <v>0.89947620012819818</v>
      </c>
      <c r="F28" s="96"/>
      <c r="H28" s="96"/>
    </row>
    <row r="29" spans="1:9" ht="14.25" customHeight="1">
      <c r="A29" s="97" t="s">
        <v>50</v>
      </c>
      <c r="B29" s="184">
        <v>4169.8268383580007</v>
      </c>
      <c r="C29" s="182">
        <v>0.25713924664014914</v>
      </c>
      <c r="D29" s="184">
        <v>3237.8121666304005</v>
      </c>
      <c r="E29" s="182">
        <v>0.23802387954738038</v>
      </c>
      <c r="F29" s="123"/>
      <c r="G29" s="37"/>
    </row>
    <row r="30" spans="1:9">
      <c r="A30" s="57" t="s">
        <v>62</v>
      </c>
      <c r="B30" s="184">
        <v>10143.716617062015</v>
      </c>
      <c r="C30" s="182">
        <v>0.62552900879442919</v>
      </c>
      <c r="D30" s="184">
        <v>8997.6618114745543</v>
      </c>
      <c r="E30" s="182">
        <v>0.66145232058081771</v>
      </c>
    </row>
    <row r="32" spans="1:9">
      <c r="A32" s="43" t="s">
        <v>15</v>
      </c>
      <c r="B32" s="68">
        <v>39994</v>
      </c>
      <c r="C32" s="67"/>
      <c r="D32" s="69">
        <v>39629</v>
      </c>
      <c r="I32" s="70"/>
    </row>
    <row r="33" spans="1:9">
      <c r="A33" s="44"/>
      <c r="B33" s="64" t="s">
        <v>2</v>
      </c>
      <c r="C33" s="65" t="s">
        <v>39</v>
      </c>
      <c r="D33" s="66" t="s">
        <v>2</v>
      </c>
      <c r="I33" s="70"/>
    </row>
    <row r="34" spans="1:9">
      <c r="A34" s="186" t="s">
        <v>41</v>
      </c>
      <c r="B34" s="163">
        <v>3223958</v>
      </c>
      <c r="C34" s="187">
        <f>(B34/D34-1)*100</f>
        <v>14.353461791116363</v>
      </c>
      <c r="D34" s="163">
        <v>2819292</v>
      </c>
      <c r="I34" s="70"/>
    </row>
    <row r="35" spans="1:9">
      <c r="A35" s="55" t="s">
        <v>16</v>
      </c>
      <c r="B35" s="165">
        <v>2110184</v>
      </c>
      <c r="C35" s="188">
        <f t="shared" ref="C35:C41" si="0">(B35/D35-1)*100</f>
        <v>1.0472563034103155</v>
      </c>
      <c r="D35" s="165">
        <v>2088314</v>
      </c>
      <c r="I35" s="70"/>
    </row>
    <row r="36" spans="1:9">
      <c r="A36" s="55" t="s">
        <v>64</v>
      </c>
      <c r="B36" s="165">
        <v>1898462</v>
      </c>
      <c r="C36" s="188">
        <f t="shared" si="0"/>
        <v>0.62885680998283622</v>
      </c>
      <c r="D36" s="165">
        <v>1886598</v>
      </c>
      <c r="I36" s="70"/>
    </row>
    <row r="37" spans="1:9">
      <c r="A37" s="55" t="s">
        <v>65</v>
      </c>
      <c r="B37" s="26">
        <f>B35-B36</f>
        <v>211722</v>
      </c>
      <c r="C37" s="188">
        <f t="shared" si="0"/>
        <v>4.9604394296932419</v>
      </c>
      <c r="D37" s="26">
        <f>D35-D36</f>
        <v>201716</v>
      </c>
      <c r="I37" s="70"/>
    </row>
    <row r="38" spans="1:9">
      <c r="A38" s="55" t="s">
        <v>60</v>
      </c>
      <c r="B38" s="165">
        <v>13687</v>
      </c>
      <c r="C38" s="188">
        <f t="shared" si="0"/>
        <v>106.47156433851262</v>
      </c>
      <c r="D38" s="165">
        <v>6629</v>
      </c>
      <c r="I38" s="70"/>
    </row>
    <row r="39" spans="1:9">
      <c r="A39" s="55" t="s">
        <v>59</v>
      </c>
      <c r="B39" s="165">
        <v>5792</v>
      </c>
      <c r="C39" s="188">
        <f t="shared" si="0"/>
        <v>93.906930030130582</v>
      </c>
      <c r="D39" s="165">
        <v>2987</v>
      </c>
      <c r="I39" s="71"/>
    </row>
    <row r="40" spans="1:9">
      <c r="A40" s="55" t="s">
        <v>17</v>
      </c>
      <c r="B40" s="165">
        <v>1432343</v>
      </c>
      <c r="C40" s="188">
        <f t="shared" si="0"/>
        <v>8.0744418371273561</v>
      </c>
      <c r="D40" s="165">
        <v>1325330</v>
      </c>
      <c r="E40" s="77"/>
    </row>
    <row r="41" spans="1:9">
      <c r="A41" s="76" t="s">
        <v>18</v>
      </c>
      <c r="B41" s="167">
        <v>727317</v>
      </c>
      <c r="C41" s="189">
        <f t="shared" si="0"/>
        <v>5.9800925865211907</v>
      </c>
      <c r="D41" s="167">
        <v>686277</v>
      </c>
      <c r="E41" s="77"/>
      <c r="F41" s="30"/>
      <c r="G41" s="31"/>
    </row>
    <row r="42" spans="1:9">
      <c r="A42" s="48"/>
      <c r="B42" s="77"/>
      <c r="C42" s="77"/>
      <c r="D42" s="77"/>
      <c r="E42" s="77"/>
      <c r="F42" s="30"/>
      <c r="G42" s="31"/>
    </row>
    <row r="43" spans="1:9">
      <c r="A43" s="48"/>
      <c r="B43" s="77"/>
      <c r="C43" s="77"/>
      <c r="D43" s="77"/>
      <c r="E43" s="77"/>
      <c r="F43" s="30"/>
      <c r="G43" s="31"/>
    </row>
    <row r="44" spans="1:9">
      <c r="F44" s="28"/>
      <c r="G44" s="28"/>
    </row>
    <row r="45" spans="1:9" ht="15.75">
      <c r="A45" s="14" t="s">
        <v>21</v>
      </c>
    </row>
    <row r="46" spans="1:9">
      <c r="A46" s="110" t="s">
        <v>109</v>
      </c>
      <c r="B46" s="9"/>
      <c r="C46" s="9"/>
      <c r="D46" s="9"/>
      <c r="E46" s="9"/>
    </row>
    <row r="47" spans="1:9">
      <c r="A47" s="16" t="s">
        <v>1</v>
      </c>
      <c r="B47" s="226" t="s">
        <v>106</v>
      </c>
      <c r="C47" s="227"/>
      <c r="D47" s="226" t="s">
        <v>107</v>
      </c>
      <c r="E47" s="227"/>
    </row>
    <row r="48" spans="1:9">
      <c r="A48" s="50"/>
      <c r="B48" s="58" t="s">
        <v>2</v>
      </c>
      <c r="C48" s="58" t="s">
        <v>3</v>
      </c>
      <c r="D48" s="58" t="s">
        <v>2</v>
      </c>
      <c r="E48" s="59" t="s">
        <v>4</v>
      </c>
    </row>
    <row r="49" spans="1:5">
      <c r="A49" s="17" t="s">
        <v>5</v>
      </c>
      <c r="B49" s="18">
        <v>5301.4</v>
      </c>
      <c r="C49" s="19">
        <v>7.99</v>
      </c>
      <c r="D49" s="18">
        <v>5477.6</v>
      </c>
      <c r="E49" s="19">
        <v>9.16</v>
      </c>
    </row>
    <row r="50" spans="1:5">
      <c r="A50" s="20" t="s">
        <v>6</v>
      </c>
      <c r="B50" s="18">
        <v>1988.4</v>
      </c>
      <c r="C50" s="34">
        <v>3</v>
      </c>
      <c r="D50" s="18">
        <v>3124.6</v>
      </c>
      <c r="E50" s="19">
        <v>5.22</v>
      </c>
    </row>
    <row r="51" spans="1:5">
      <c r="A51" s="21" t="s">
        <v>7</v>
      </c>
      <c r="B51" s="22">
        <f>B49-B50</f>
        <v>3312.9999999999995</v>
      </c>
      <c r="C51" s="23">
        <f>C49-C50</f>
        <v>4.99</v>
      </c>
      <c r="D51" s="22">
        <f>D49-D50</f>
        <v>2353.0000000000005</v>
      </c>
      <c r="E51" s="23">
        <f>E49-E50</f>
        <v>3.9400000000000004</v>
      </c>
    </row>
    <row r="52" spans="1:5">
      <c r="A52" s="20" t="s">
        <v>52</v>
      </c>
      <c r="B52" s="18">
        <v>0.2</v>
      </c>
      <c r="C52" s="19">
        <v>0</v>
      </c>
      <c r="D52" s="18">
        <v>0.2</v>
      </c>
      <c r="E52" s="19">
        <v>0</v>
      </c>
    </row>
    <row r="53" spans="1:5">
      <c r="A53" s="20" t="s">
        <v>8</v>
      </c>
      <c r="B53" s="18">
        <v>451.2</v>
      </c>
      <c r="C53" s="19">
        <v>0.68</v>
      </c>
      <c r="D53" s="18">
        <v>455.3</v>
      </c>
      <c r="E53" s="19">
        <v>0.76</v>
      </c>
    </row>
    <row r="54" spans="1:5">
      <c r="A54" s="20" t="s">
        <v>9</v>
      </c>
      <c r="B54" s="18">
        <v>219.2</v>
      </c>
      <c r="C54" s="19">
        <v>0.33</v>
      </c>
      <c r="D54" s="18">
        <v>199.2</v>
      </c>
      <c r="E54" s="19">
        <v>0.33</v>
      </c>
    </row>
    <row r="55" spans="1:5">
      <c r="A55" s="20" t="s">
        <v>72</v>
      </c>
      <c r="B55" s="18">
        <v>36.4</v>
      </c>
      <c r="C55" s="19">
        <v>0.05</v>
      </c>
      <c r="D55" s="18">
        <v>14.5</v>
      </c>
      <c r="E55" s="19">
        <v>0.02</v>
      </c>
    </row>
    <row r="56" spans="1:5">
      <c r="A56" s="20" t="s">
        <v>73</v>
      </c>
      <c r="B56" s="18">
        <v>-21.4</v>
      </c>
      <c r="C56" s="19">
        <v>-0.03</v>
      </c>
      <c r="D56" s="18">
        <v>0</v>
      </c>
      <c r="E56" s="19">
        <v>0</v>
      </c>
    </row>
    <row r="57" spans="1:5">
      <c r="A57" s="25" t="s">
        <v>10</v>
      </c>
      <c r="B57" s="18">
        <v>95.7</v>
      </c>
      <c r="C57" s="19">
        <v>0.14000000000000001</v>
      </c>
      <c r="D57" s="18">
        <v>101.6</v>
      </c>
      <c r="E57" s="19">
        <v>0.17</v>
      </c>
    </row>
    <row r="58" spans="1:5">
      <c r="A58" s="20" t="s">
        <v>74</v>
      </c>
      <c r="B58" s="18">
        <v>1178.0999999999999</v>
      </c>
      <c r="C58" s="19">
        <v>1.77</v>
      </c>
      <c r="D58" s="18">
        <v>1063.7</v>
      </c>
      <c r="E58" s="19">
        <v>1.78</v>
      </c>
    </row>
    <row r="59" spans="1:5">
      <c r="A59" s="111" t="s">
        <v>20</v>
      </c>
      <c r="B59" s="112">
        <v>652.9</v>
      </c>
      <c r="C59" s="113">
        <v>0.98</v>
      </c>
      <c r="D59" s="112">
        <v>577.20000000000005</v>
      </c>
      <c r="E59" s="113">
        <v>0.97</v>
      </c>
    </row>
    <row r="60" spans="1:5">
      <c r="A60" s="25" t="s">
        <v>40</v>
      </c>
      <c r="B60" s="26">
        <v>374.7</v>
      </c>
      <c r="C60" s="42">
        <v>0.56000000000000005</v>
      </c>
      <c r="D60" s="26">
        <v>253.2</v>
      </c>
      <c r="E60" s="42">
        <v>0.42</v>
      </c>
    </row>
    <row r="61" spans="1:5">
      <c r="A61" s="25" t="s">
        <v>11</v>
      </c>
      <c r="B61" s="18">
        <v>164.6</v>
      </c>
      <c r="C61" s="19">
        <v>0.25</v>
      </c>
      <c r="D61" s="18">
        <v>181.3</v>
      </c>
      <c r="E61" s="19">
        <v>0.3</v>
      </c>
    </row>
    <row r="62" spans="1:5">
      <c r="A62" s="21" t="s">
        <v>12</v>
      </c>
      <c r="B62" s="22">
        <f>(B51+B52+B53-B54+B55+B56+B57-B58-B60-B61)</f>
        <v>1938.4999999999995</v>
      </c>
      <c r="C62" s="23">
        <f>(C51+C52+C53-C54+C55+C56+C57-C58-C60-C61)</f>
        <v>2.919999999999999</v>
      </c>
      <c r="D62" s="22">
        <f>(D51+D52+D53-D54+D55+D56+D57-D58-D60-D61)</f>
        <v>1227.2000000000005</v>
      </c>
      <c r="E62" s="23">
        <f>(E51+E52+E53-E54+E55+E56+E57-E58-E60-E61)</f>
        <v>2.0599999999999996</v>
      </c>
    </row>
    <row r="63" spans="1:5">
      <c r="A63" s="2" t="s">
        <v>13</v>
      </c>
      <c r="B63" s="18">
        <v>763.6</v>
      </c>
      <c r="C63" s="19">
        <v>1.1499999999999999</v>
      </c>
      <c r="D63" s="18">
        <v>218.6</v>
      </c>
      <c r="E63" s="19">
        <v>0.37</v>
      </c>
    </row>
    <row r="64" spans="1:5">
      <c r="A64" s="21" t="s">
        <v>14</v>
      </c>
      <c r="B64" s="22">
        <f>(B62-B63)</f>
        <v>1174.8999999999996</v>
      </c>
      <c r="C64" s="23">
        <f>(C62-C63)</f>
        <v>1.7699999999999991</v>
      </c>
      <c r="D64" s="22">
        <f>(D62-D63)</f>
        <v>1008.6000000000005</v>
      </c>
      <c r="E64" s="23">
        <f>(E62-E63)</f>
        <v>1.6899999999999995</v>
      </c>
    </row>
    <row r="65" spans="1:5">
      <c r="A65" s="5"/>
    </row>
    <row r="66" spans="1:5">
      <c r="A66" s="51" t="s">
        <v>15</v>
      </c>
      <c r="B66" s="68">
        <v>39994</v>
      </c>
      <c r="C66" s="67"/>
      <c r="D66" s="69">
        <v>39629</v>
      </c>
      <c r="E66" s="32"/>
    </row>
    <row r="67" spans="1:5">
      <c r="A67" s="63"/>
      <c r="B67" s="64" t="s">
        <v>2</v>
      </c>
      <c r="C67" s="65" t="s">
        <v>39</v>
      </c>
      <c r="D67" s="66" t="s">
        <v>2</v>
      </c>
      <c r="E67" s="60"/>
    </row>
    <row r="68" spans="1:5">
      <c r="A68" s="20" t="s">
        <v>41</v>
      </c>
      <c r="B68" s="18">
        <v>133763.29999999999</v>
      </c>
      <c r="C68" s="33">
        <f t="shared" ref="C68:C73" si="1">((B68-D68)/D68)*100</f>
        <v>4.2124116911973184</v>
      </c>
      <c r="D68" s="18">
        <v>128356.4</v>
      </c>
    </row>
    <row r="69" spans="1:5">
      <c r="A69" s="20" t="s">
        <v>16</v>
      </c>
      <c r="B69" s="18">
        <v>124495</v>
      </c>
      <c r="C69" s="95">
        <f t="shared" si="1"/>
        <v>3.6430539714782841</v>
      </c>
      <c r="D69" s="18">
        <v>120119</v>
      </c>
    </row>
    <row r="70" spans="1:5">
      <c r="A70" s="114" t="s">
        <v>64</v>
      </c>
      <c r="B70" s="115">
        <v>124381.1</v>
      </c>
      <c r="C70" s="116">
        <f t="shared" si="1"/>
        <v>3.6500529162257029</v>
      </c>
      <c r="D70" s="115">
        <v>120001</v>
      </c>
      <c r="E70" s="117"/>
    </row>
    <row r="71" spans="1:5">
      <c r="A71" s="20" t="s">
        <v>53</v>
      </c>
      <c r="B71" s="18">
        <v>110652.1</v>
      </c>
      <c r="C71" s="95">
        <f t="shared" si="1"/>
        <v>4.3191946503605703</v>
      </c>
      <c r="D71" s="18">
        <v>106070.7</v>
      </c>
    </row>
    <row r="72" spans="1:5">
      <c r="A72" s="20" t="s">
        <v>56</v>
      </c>
      <c r="B72" s="18">
        <v>2150.9</v>
      </c>
      <c r="C72" s="95">
        <f t="shared" si="1"/>
        <v>110.50107653161089</v>
      </c>
      <c r="D72" s="18">
        <v>1021.8</v>
      </c>
    </row>
    <row r="73" spans="1:5">
      <c r="A73" s="118" t="s">
        <v>55</v>
      </c>
      <c r="B73" s="119">
        <v>253.9</v>
      </c>
      <c r="C73" s="134">
        <f t="shared" si="1"/>
        <v>139.52830188679246</v>
      </c>
      <c r="D73" s="119">
        <v>106</v>
      </c>
      <c r="E73" s="56"/>
    </row>
    <row r="74" spans="1:5">
      <c r="A74" s="135"/>
      <c r="B74" s="120"/>
      <c r="C74" s="121"/>
      <c r="D74" s="106"/>
      <c r="E74" s="101"/>
    </row>
    <row r="75" spans="1:5">
      <c r="A75" s="56"/>
    </row>
    <row r="76" spans="1:5">
      <c r="A76" s="56"/>
    </row>
    <row r="78" spans="1:5" ht="15.75">
      <c r="A78" s="14" t="s">
        <v>19</v>
      </c>
      <c r="D78" s="9"/>
      <c r="E78" s="9"/>
    </row>
    <row r="79" spans="1:5">
      <c r="A79" s="28" t="s">
        <v>110</v>
      </c>
      <c r="B79" s="9"/>
      <c r="C79" s="9"/>
      <c r="D79" s="9"/>
      <c r="E79" s="9"/>
    </row>
    <row r="80" spans="1:5">
      <c r="A80" s="16" t="s">
        <v>1</v>
      </c>
      <c r="B80" s="226" t="s">
        <v>106</v>
      </c>
      <c r="C80" s="227"/>
      <c r="D80" s="226" t="s">
        <v>107</v>
      </c>
      <c r="E80" s="227"/>
    </row>
    <row r="81" spans="1:5">
      <c r="A81" s="50"/>
      <c r="B81" s="58" t="s">
        <v>2</v>
      </c>
      <c r="C81" s="58" t="s">
        <v>3</v>
      </c>
      <c r="D81" s="58" t="s">
        <v>2</v>
      </c>
      <c r="E81" s="59" t="s">
        <v>4</v>
      </c>
    </row>
    <row r="82" spans="1:5">
      <c r="A82" s="17" t="s">
        <v>5</v>
      </c>
      <c r="B82" s="18">
        <v>17389.7</v>
      </c>
      <c r="C82" s="19">
        <v>3.61</v>
      </c>
      <c r="D82" s="18">
        <v>18343.2</v>
      </c>
      <c r="E82" s="19">
        <v>5.71</v>
      </c>
    </row>
    <row r="83" spans="1:5">
      <c r="A83" s="20" t="s">
        <v>6</v>
      </c>
      <c r="B83" s="18">
        <v>13676.4</v>
      </c>
      <c r="C83" s="34">
        <v>2.84</v>
      </c>
      <c r="D83" s="18">
        <v>17096.900000000001</v>
      </c>
      <c r="E83" s="19">
        <v>5.32</v>
      </c>
    </row>
    <row r="84" spans="1:5">
      <c r="A84" s="21" t="s">
        <v>7</v>
      </c>
      <c r="B84" s="22">
        <f>B82-B83</f>
        <v>3713.3000000000011</v>
      </c>
      <c r="C84" s="23">
        <f>C82-C83</f>
        <v>0.77</v>
      </c>
      <c r="D84" s="22">
        <f>D82-D83</f>
        <v>1246.2999999999993</v>
      </c>
      <c r="E84" s="23">
        <f>E82-E83</f>
        <v>0.38999999999999968</v>
      </c>
    </row>
    <row r="85" spans="1:5">
      <c r="A85" s="20" t="s">
        <v>52</v>
      </c>
      <c r="B85" s="18">
        <v>342.4</v>
      </c>
      <c r="C85" s="19">
        <v>7.0000000000000007E-2</v>
      </c>
      <c r="D85" s="18">
        <v>0.3</v>
      </c>
      <c r="E85" s="19">
        <v>0</v>
      </c>
    </row>
    <row r="86" spans="1:5">
      <c r="A86" s="20" t="s">
        <v>8</v>
      </c>
      <c r="B86" s="18">
        <v>22.8</v>
      </c>
      <c r="C86" s="19">
        <v>0.01</v>
      </c>
      <c r="D86" s="18">
        <v>18.5</v>
      </c>
      <c r="E86" s="19">
        <v>0.01</v>
      </c>
    </row>
    <row r="87" spans="1:5">
      <c r="A87" s="20" t="s">
        <v>9</v>
      </c>
      <c r="B87" s="18">
        <v>189.6</v>
      </c>
      <c r="C87" s="19">
        <v>0.04</v>
      </c>
      <c r="D87" s="18">
        <v>113.1</v>
      </c>
      <c r="E87" s="19">
        <v>0.04</v>
      </c>
    </row>
    <row r="88" spans="1:5">
      <c r="A88" s="20" t="s">
        <v>72</v>
      </c>
      <c r="B88" s="18">
        <v>-1053</v>
      </c>
      <c r="C88" s="19">
        <v>-0.22</v>
      </c>
      <c r="D88" s="18">
        <v>-51.7</v>
      </c>
      <c r="E88" s="19">
        <v>-0.02</v>
      </c>
    </row>
    <row r="89" spans="1:5">
      <c r="A89" s="20" t="s">
        <v>73</v>
      </c>
      <c r="B89" s="18">
        <v>-91.7</v>
      </c>
      <c r="C89" s="19">
        <v>-0.02</v>
      </c>
      <c r="D89" s="18">
        <v>17.600000000000001</v>
      </c>
      <c r="E89" s="19">
        <v>0.01</v>
      </c>
    </row>
    <row r="90" spans="1:5">
      <c r="A90" s="25" t="s">
        <v>10</v>
      </c>
      <c r="B90" s="18">
        <v>9.9</v>
      </c>
      <c r="C90" s="19">
        <v>0</v>
      </c>
      <c r="D90" s="18">
        <v>10.1</v>
      </c>
      <c r="E90" s="19">
        <v>0</v>
      </c>
    </row>
    <row r="91" spans="1:5">
      <c r="A91" s="20" t="s">
        <v>74</v>
      </c>
      <c r="B91" s="18">
        <v>237.8</v>
      </c>
      <c r="C91" s="19">
        <v>0.05</v>
      </c>
      <c r="D91" s="18">
        <v>218.2</v>
      </c>
      <c r="E91" s="19">
        <v>7.0000000000000007E-2</v>
      </c>
    </row>
    <row r="92" spans="1:5">
      <c r="A92" s="111" t="s">
        <v>20</v>
      </c>
      <c r="B92" s="112">
        <v>151.1</v>
      </c>
      <c r="C92" s="113">
        <v>0.03</v>
      </c>
      <c r="D92" s="112">
        <v>131.6</v>
      </c>
      <c r="E92" s="113">
        <v>0.04</v>
      </c>
    </row>
    <row r="93" spans="1:5">
      <c r="A93" s="25" t="s">
        <v>40</v>
      </c>
      <c r="B93" s="26">
        <v>50.6</v>
      </c>
      <c r="C93" s="42">
        <v>0.01</v>
      </c>
      <c r="D93" s="26">
        <v>35.299999999999997</v>
      </c>
      <c r="E93" s="42">
        <v>0.01</v>
      </c>
    </row>
    <row r="94" spans="1:5">
      <c r="A94" s="25" t="s">
        <v>11</v>
      </c>
      <c r="B94" s="18">
        <v>412.5</v>
      </c>
      <c r="C94" s="19">
        <v>0.09</v>
      </c>
      <c r="D94" s="18">
        <v>174.5</v>
      </c>
      <c r="E94" s="19">
        <v>0.05</v>
      </c>
    </row>
    <row r="95" spans="1:5">
      <c r="A95" s="21" t="s">
        <v>12</v>
      </c>
      <c r="B95" s="22">
        <f>(B84+B85+B86-B87+B88+B89+B90-B91-B93-B94)</f>
        <v>2053.2000000000016</v>
      </c>
      <c r="C95" s="23">
        <f>(C84+C85+C86-C87+C88+C89+C90-C91-C93-C94)</f>
        <v>0.42000000000000004</v>
      </c>
      <c r="D95" s="22">
        <f>(D84+D85+D86-D87+D88+D89+D90-D91-D93-D94)</f>
        <v>699.99999999999909</v>
      </c>
      <c r="E95" s="23">
        <f>(E84+E85+E86-E87+E88+E89+E90-E91-E93-E94)</f>
        <v>0.2199999999999997</v>
      </c>
    </row>
    <row r="96" spans="1:5">
      <c r="A96" s="20" t="s">
        <v>13</v>
      </c>
      <c r="B96" s="18">
        <v>62.4</v>
      </c>
      <c r="C96" s="19">
        <v>0.01</v>
      </c>
      <c r="D96" s="18">
        <v>-2</v>
      </c>
      <c r="E96" s="19">
        <v>0</v>
      </c>
    </row>
    <row r="97" spans="1:5">
      <c r="A97" s="21" t="s">
        <v>14</v>
      </c>
      <c r="B97" s="22">
        <f>(B95-B96)</f>
        <v>1990.8000000000015</v>
      </c>
      <c r="C97" s="23">
        <f>(C95-C96)</f>
        <v>0.41000000000000003</v>
      </c>
      <c r="D97" s="22">
        <f>(D95-D96)</f>
        <v>701.99999999999909</v>
      </c>
      <c r="E97" s="23">
        <f>(E95-E96)</f>
        <v>0.2199999999999997</v>
      </c>
    </row>
    <row r="98" spans="1:5">
      <c r="A98" s="5"/>
      <c r="B98" s="32"/>
      <c r="C98" s="32"/>
      <c r="D98" s="32"/>
      <c r="E98" s="32"/>
    </row>
    <row r="99" spans="1:5">
      <c r="A99" s="51" t="s">
        <v>15</v>
      </c>
      <c r="B99" s="68">
        <v>39994</v>
      </c>
      <c r="C99" s="67"/>
      <c r="D99" s="69">
        <v>39629</v>
      </c>
      <c r="E99" s="32"/>
    </row>
    <row r="100" spans="1:5">
      <c r="A100" s="63"/>
      <c r="B100" s="64" t="s">
        <v>2</v>
      </c>
      <c r="C100" s="65" t="s">
        <v>39</v>
      </c>
      <c r="D100" s="66" t="s">
        <v>2</v>
      </c>
      <c r="E100" s="60"/>
    </row>
    <row r="101" spans="1:5">
      <c r="A101" s="20" t="s">
        <v>41</v>
      </c>
      <c r="B101" s="18">
        <v>1001346.2</v>
      </c>
      <c r="C101" s="33">
        <f t="shared" ref="C101:C108" si="2">((B101-D101)/D101)*100</f>
        <v>44.440918413182075</v>
      </c>
      <c r="D101" s="18">
        <v>693256.6</v>
      </c>
    </row>
    <row r="102" spans="1:5">
      <c r="A102" s="20" t="s">
        <v>16</v>
      </c>
      <c r="B102" s="18">
        <v>669761.9</v>
      </c>
      <c r="C102" s="33">
        <f t="shared" si="2"/>
        <v>54.647957309378867</v>
      </c>
      <c r="D102" s="18">
        <v>433088.1</v>
      </c>
    </row>
    <row r="103" spans="1:5">
      <c r="A103" s="114" t="s">
        <v>64</v>
      </c>
      <c r="B103" s="115">
        <v>514248.1</v>
      </c>
      <c r="C103" s="122">
        <f t="shared" si="2"/>
        <v>73.291275994629885</v>
      </c>
      <c r="D103" s="115">
        <v>296753.59999999998</v>
      </c>
      <c r="E103" s="117"/>
    </row>
    <row r="104" spans="1:5">
      <c r="A104" s="114" t="s">
        <v>65</v>
      </c>
      <c r="B104" s="115">
        <v>155513.79999999999</v>
      </c>
      <c r="C104" s="122">
        <f t="shared" si="2"/>
        <v>14.067825825451363</v>
      </c>
      <c r="D104" s="115">
        <v>136334.5</v>
      </c>
      <c r="E104" s="117"/>
    </row>
    <row r="105" spans="1:5">
      <c r="A105" s="20" t="s">
        <v>53</v>
      </c>
      <c r="B105" s="18">
        <v>170859.2</v>
      </c>
      <c r="C105" s="95">
        <f t="shared" si="2"/>
        <v>16.668453415364453</v>
      </c>
      <c r="D105" s="18">
        <v>146448.5</v>
      </c>
    </row>
    <row r="106" spans="1:5">
      <c r="A106" s="20" t="s">
        <v>49</v>
      </c>
      <c r="B106" s="18">
        <v>755042.5</v>
      </c>
      <c r="C106" s="33">
        <f t="shared" si="2"/>
        <v>49.74456601608464</v>
      </c>
      <c r="D106" s="18">
        <v>504220.3</v>
      </c>
    </row>
    <row r="107" spans="1:5">
      <c r="A107" s="20" t="s">
        <v>56</v>
      </c>
      <c r="B107" s="18">
        <v>264.2</v>
      </c>
      <c r="C107" s="33">
        <f t="shared" si="2"/>
        <v>257.99457994579944</v>
      </c>
      <c r="D107" s="18">
        <v>73.8</v>
      </c>
    </row>
    <row r="108" spans="1:5">
      <c r="A108" s="118" t="s">
        <v>55</v>
      </c>
      <c r="B108" s="119">
        <v>197.7</v>
      </c>
      <c r="C108" s="134">
        <f t="shared" si="2"/>
        <v>185.69364161849711</v>
      </c>
      <c r="D108" s="119">
        <v>69.2</v>
      </c>
      <c r="E108" s="56"/>
    </row>
    <row r="109" spans="1:5">
      <c r="A109" s="135"/>
      <c r="B109" s="104"/>
      <c r="C109" s="121"/>
      <c r="D109" s="106"/>
      <c r="E109" s="101"/>
    </row>
    <row r="110" spans="1:5">
      <c r="A110" s="56"/>
    </row>
    <row r="111" spans="1:5">
      <c r="A111" s="56"/>
    </row>
    <row r="112" spans="1:5">
      <c r="A112" s="56"/>
    </row>
    <row r="113" spans="1:5">
      <c r="A113" s="56"/>
    </row>
    <row r="114" spans="1:5">
      <c r="A114" s="56"/>
    </row>
    <row r="115" spans="1:5">
      <c r="A115" s="103"/>
      <c r="B115" s="104"/>
      <c r="C115" s="105"/>
      <c r="D115" s="106"/>
      <c r="E115" s="101"/>
    </row>
    <row r="116" spans="1:5" ht="15.75">
      <c r="A116" s="14" t="s">
        <v>114</v>
      </c>
      <c r="B116" s="91"/>
      <c r="C116" s="9"/>
      <c r="D116" s="9"/>
      <c r="E116" s="9"/>
    </row>
    <row r="117" spans="1:5">
      <c r="A117" s="15" t="s">
        <v>80</v>
      </c>
      <c r="B117" s="9"/>
      <c r="C117" s="9"/>
      <c r="D117" s="9"/>
      <c r="E117" s="9"/>
    </row>
    <row r="118" spans="1:5">
      <c r="A118" s="16" t="s">
        <v>1</v>
      </c>
      <c r="B118" s="221" t="s">
        <v>106</v>
      </c>
      <c r="C118" s="222"/>
      <c r="D118" s="221" t="s">
        <v>107</v>
      </c>
      <c r="E118" s="222"/>
    </row>
    <row r="119" spans="1:5">
      <c r="A119" s="50"/>
      <c r="B119" s="58" t="s">
        <v>2</v>
      </c>
      <c r="C119" s="156" t="s">
        <v>3</v>
      </c>
      <c r="D119" s="58" t="s">
        <v>2</v>
      </c>
      <c r="E119" s="58" t="s">
        <v>3</v>
      </c>
    </row>
    <row r="120" spans="1:5">
      <c r="A120" s="35" t="s">
        <v>32</v>
      </c>
      <c r="B120" s="157">
        <v>33092.176027699999</v>
      </c>
      <c r="C120" s="145">
        <v>8.9260226591085949</v>
      </c>
      <c r="D120" s="99">
        <v>35895.538533690007</v>
      </c>
      <c r="E120" s="145">
        <v>9.6989838236341193</v>
      </c>
    </row>
    <row r="121" spans="1:5">
      <c r="A121" s="24" t="s">
        <v>33</v>
      </c>
      <c r="B121" s="158">
        <v>6107.1446443300001</v>
      </c>
      <c r="C121" s="132">
        <v>1.6472930469157807</v>
      </c>
      <c r="D121" s="108">
        <v>8939.5255349999989</v>
      </c>
      <c r="E121" s="132">
        <v>2.4154621186015137</v>
      </c>
    </row>
    <row r="122" spans="1:5">
      <c r="A122" s="92" t="s">
        <v>75</v>
      </c>
      <c r="B122" s="159">
        <v>14054.824427050909</v>
      </c>
      <c r="C122" s="132">
        <v>3.791037531065883</v>
      </c>
      <c r="D122" s="100">
        <v>-8173.3046994832303</v>
      </c>
      <c r="E122" s="132">
        <v>-2.2084290500759196</v>
      </c>
    </row>
    <row r="123" spans="1:5">
      <c r="A123" s="24" t="s">
        <v>34</v>
      </c>
      <c r="B123" s="158">
        <v>2266.6157265900001</v>
      </c>
      <c r="C123" s="132">
        <v>0.6113790558257346</v>
      </c>
      <c r="D123" s="108">
        <v>-300.70256661281917</v>
      </c>
      <c r="E123" s="132">
        <v>-8.1249911505455866E-2</v>
      </c>
    </row>
    <row r="124" spans="1:5">
      <c r="A124" s="24" t="s">
        <v>76</v>
      </c>
      <c r="B124" s="158">
        <v>-96.464078870000037</v>
      </c>
      <c r="C124" s="132">
        <v>-2.601946010026418E-2</v>
      </c>
      <c r="D124" s="108">
        <v>-21867.806416562649</v>
      </c>
      <c r="E124" s="132">
        <v>-5.9086869665861075</v>
      </c>
    </row>
    <row r="125" spans="1:5">
      <c r="A125" s="25" t="s">
        <v>35</v>
      </c>
      <c r="B125" s="157">
        <v>23690.39154628</v>
      </c>
      <c r="C125" s="132">
        <v>6.3900594378636617</v>
      </c>
      <c r="D125" s="99">
        <v>34018.907999690004</v>
      </c>
      <c r="E125" s="132">
        <v>9.1919177665217351</v>
      </c>
    </row>
    <row r="126" spans="1:5">
      <c r="A126" s="24" t="s">
        <v>36</v>
      </c>
      <c r="B126" s="158">
        <v>5602.667403299999</v>
      </c>
      <c r="C126" s="132">
        <v>1.5112193332781783</v>
      </c>
      <c r="D126" s="108">
        <v>6439.5095186499993</v>
      </c>
      <c r="E126" s="132">
        <v>1.7399571424427889</v>
      </c>
    </row>
    <row r="127" spans="1:5">
      <c r="A127" s="25" t="s">
        <v>77</v>
      </c>
      <c r="B127" s="160">
        <v>-15628.191917</v>
      </c>
      <c r="C127" s="132">
        <v>-4.2154252731906334</v>
      </c>
      <c r="D127" s="83">
        <v>7334.9045664100004</v>
      </c>
      <c r="E127" s="132">
        <v>1.9818931166261968</v>
      </c>
    </row>
    <row r="128" spans="1:5">
      <c r="A128" s="24" t="s">
        <v>97</v>
      </c>
      <c r="B128" s="160">
        <v>-42.510609000000002</v>
      </c>
      <c r="C128" s="132">
        <v>-1.1466476513024845E-2</v>
      </c>
      <c r="D128" s="83">
        <v>-112.42424499999998</v>
      </c>
      <c r="E128" s="132">
        <v>-3.0377060163504038E-2</v>
      </c>
    </row>
    <row r="129" spans="1:5">
      <c r="A129" s="24" t="s">
        <v>111</v>
      </c>
      <c r="B129" s="160">
        <v>171.584</v>
      </c>
      <c r="C129" s="132">
        <v>4.6281715371587706E-2</v>
      </c>
      <c r="D129" s="83">
        <v>15996.26400035</v>
      </c>
      <c r="E129" s="132">
        <v>4.3221946825609177</v>
      </c>
    </row>
    <row r="130" spans="1:5">
      <c r="A130" s="25" t="s">
        <v>112</v>
      </c>
      <c r="B130" s="160">
        <v>-3953.7188970000002</v>
      </c>
      <c r="C130" s="132">
        <v>-1.0664449636925453</v>
      </c>
      <c r="D130" s="83">
        <v>-1032.1386670000002</v>
      </c>
      <c r="E130" s="132">
        <v>-0.2788841355753634</v>
      </c>
    </row>
    <row r="131" spans="1:5">
      <c r="A131" s="25" t="s">
        <v>78</v>
      </c>
      <c r="B131" s="160">
        <v>2784.6647615000002</v>
      </c>
      <c r="C131" s="132">
        <v>0.75111351814291061</v>
      </c>
      <c r="D131" s="83">
        <v>2835.6271339300006</v>
      </c>
      <c r="E131" s="132">
        <v>0.7661871871913053</v>
      </c>
    </row>
    <row r="132" spans="1:5">
      <c r="A132" s="88" t="s">
        <v>98</v>
      </c>
      <c r="B132" s="140">
        <v>777.56662457091136</v>
      </c>
      <c r="C132" s="145">
        <v>0.20973469088514732</v>
      </c>
      <c r="D132" s="36">
        <v>-2711.8773582832296</v>
      </c>
      <c r="E132" s="145">
        <v>-0.73274996570903439</v>
      </c>
    </row>
    <row r="133" spans="1:5">
      <c r="A133" s="4" t="s">
        <v>99</v>
      </c>
      <c r="B133" s="161">
        <v>1058.3543536390885</v>
      </c>
      <c r="C133" s="133">
        <v>0.28547215916055679</v>
      </c>
      <c r="D133" s="74">
        <v>445.36185590322879</v>
      </c>
      <c r="E133" s="133">
        <v>0.12033688899847358</v>
      </c>
    </row>
    <row r="134" spans="1:5">
      <c r="A134" s="137" t="s">
        <v>63</v>
      </c>
      <c r="B134" s="138">
        <v>1840.9209785500002</v>
      </c>
      <c r="C134" s="146">
        <v>0.49655551071682569</v>
      </c>
      <c r="D134" s="138">
        <v>-2264.9235023800006</v>
      </c>
      <c r="E134" s="146">
        <v>-0.61198291789757253</v>
      </c>
    </row>
    <row r="135" spans="1:5">
      <c r="A135" s="139" t="s">
        <v>100</v>
      </c>
      <c r="B135" s="162">
        <v>2012.5049785500003</v>
      </c>
      <c r="C135" s="133">
        <v>0.54283722608841345</v>
      </c>
      <c r="D135" s="102">
        <v>-18261.187502730001</v>
      </c>
      <c r="E135" s="133">
        <v>-4.9341776004584901</v>
      </c>
    </row>
    <row r="136" spans="1:5">
      <c r="A136" s="57" t="s">
        <v>79</v>
      </c>
      <c r="B136" s="75">
        <v>1194.5898945499998</v>
      </c>
      <c r="C136" s="146">
        <v>0.32221925986885763</v>
      </c>
      <c r="D136" s="75">
        <v>-2299.2195023800009</v>
      </c>
      <c r="E136" s="146">
        <v>-0.62124970599445983</v>
      </c>
    </row>
    <row r="137" spans="1:5">
      <c r="A137" s="28"/>
      <c r="B137" s="93"/>
      <c r="C137" s="32"/>
      <c r="D137" s="93"/>
      <c r="E137" s="32"/>
    </row>
    <row r="138" spans="1:5">
      <c r="B138" s="32"/>
      <c r="C138" s="32"/>
      <c r="D138" s="32"/>
      <c r="E138" s="32"/>
    </row>
    <row r="140" spans="1:5">
      <c r="A140" s="109" t="s">
        <v>15</v>
      </c>
      <c r="B140" s="233">
        <v>39994</v>
      </c>
      <c r="C140" s="234"/>
      <c r="D140" s="233">
        <v>39629</v>
      </c>
      <c r="E140" s="234"/>
    </row>
    <row r="141" spans="1:5">
      <c r="A141" s="84"/>
      <c r="B141" s="85" t="s">
        <v>2</v>
      </c>
      <c r="C141" s="86" t="s">
        <v>26</v>
      </c>
      <c r="D141" s="80" t="s">
        <v>2</v>
      </c>
      <c r="E141" s="80" t="s">
        <v>26</v>
      </c>
    </row>
    <row r="142" spans="1:5">
      <c r="A142" s="35" t="s">
        <v>27</v>
      </c>
      <c r="B142" s="140">
        <v>96333.96290857</v>
      </c>
      <c r="C142" s="129">
        <v>12.862418156671811</v>
      </c>
      <c r="D142" s="140">
        <v>90114.28664084</v>
      </c>
      <c r="E142" s="129">
        <v>12.16542247088957</v>
      </c>
    </row>
    <row r="143" spans="1:5">
      <c r="A143" s="25" t="s">
        <v>81</v>
      </c>
      <c r="B143" s="141">
        <v>238847.19887820998</v>
      </c>
      <c r="C143" s="130">
        <v>31.89064847708023</v>
      </c>
      <c r="D143" s="141">
        <v>206634.87794644001</v>
      </c>
      <c r="E143" s="130">
        <v>27.895694247219225</v>
      </c>
    </row>
    <row r="144" spans="1:5">
      <c r="A144" s="72" t="s">
        <v>82</v>
      </c>
      <c r="B144" s="107">
        <v>130919.03913244999</v>
      </c>
      <c r="C144" s="130">
        <v>17.480184300000879</v>
      </c>
      <c r="D144" s="107">
        <v>152352.27874027999</v>
      </c>
      <c r="E144" s="130">
        <v>20.567547104548179</v>
      </c>
    </row>
    <row r="145" spans="1:7">
      <c r="A145" s="72" t="s">
        <v>83</v>
      </c>
      <c r="B145" s="107">
        <v>100699.56830398001</v>
      </c>
      <c r="C145" s="130">
        <v>13.445309593994697</v>
      </c>
      <c r="D145" s="107">
        <v>48175.781429910006</v>
      </c>
      <c r="E145" s="130">
        <v>6.5037271647721102</v>
      </c>
    </row>
    <row r="146" spans="1:7">
      <c r="A146" s="25" t="s">
        <v>84</v>
      </c>
      <c r="B146" s="141">
        <v>385955.01362903998</v>
      </c>
      <c r="C146" s="130">
        <v>51.53234254125185</v>
      </c>
      <c r="D146" s="141">
        <v>400487.32653341006</v>
      </c>
      <c r="E146" s="130">
        <v>54.065761413995247</v>
      </c>
    </row>
    <row r="147" spans="1:7">
      <c r="A147" s="72" t="s">
        <v>37</v>
      </c>
      <c r="B147" s="107">
        <v>102731.57318171</v>
      </c>
      <c r="C147" s="130">
        <v>13.716620932640303</v>
      </c>
      <c r="D147" s="107">
        <v>158463.3628607</v>
      </c>
      <c r="E147" s="130">
        <v>21.392543038615322</v>
      </c>
    </row>
    <row r="148" spans="1:7">
      <c r="A148" s="72" t="s">
        <v>85</v>
      </c>
      <c r="B148" s="107">
        <v>249684.04018117001</v>
      </c>
      <c r="C148" s="130">
        <v>33.337573114328428</v>
      </c>
      <c r="D148" s="107">
        <v>201124.70406404001</v>
      </c>
      <c r="E148" s="130">
        <v>27.151821153770378</v>
      </c>
    </row>
    <row r="149" spans="1:7">
      <c r="A149" s="142" t="s">
        <v>38</v>
      </c>
      <c r="B149" s="143">
        <v>748956.8581519099</v>
      </c>
      <c r="C149" s="147">
        <v>100</v>
      </c>
      <c r="D149" s="143">
        <v>740741.11981291999</v>
      </c>
      <c r="E149" s="147">
        <v>100</v>
      </c>
    </row>
    <row r="150" spans="1:7">
      <c r="A150" s="24" t="s">
        <v>86</v>
      </c>
      <c r="B150" s="141">
        <v>68405.935484060014</v>
      </c>
      <c r="C150" s="130">
        <v>9.1334947720293567</v>
      </c>
      <c r="D150" s="141">
        <v>83225.950614650006</v>
      </c>
      <c r="E150" s="130">
        <v>11.235497583240603</v>
      </c>
    </row>
    <row r="151" spans="1:7">
      <c r="A151" s="24" t="s">
        <v>87</v>
      </c>
      <c r="B151" s="141">
        <v>630504.33973368013</v>
      </c>
      <c r="C151" s="130">
        <v>84.184333566219351</v>
      </c>
      <c r="D151" s="141">
        <v>602868.23296686995</v>
      </c>
      <c r="E151" s="130">
        <v>81.387169800851495</v>
      </c>
    </row>
    <row r="152" spans="1:7">
      <c r="A152" s="24" t="s">
        <v>88</v>
      </c>
      <c r="B152" s="141">
        <v>49728.896054169993</v>
      </c>
      <c r="C152" s="130">
        <v>6.6397544148108389</v>
      </c>
      <c r="D152" s="141">
        <v>54646.936231400003</v>
      </c>
      <c r="E152" s="130">
        <v>7.3773326159079051</v>
      </c>
    </row>
    <row r="153" spans="1:7">
      <c r="A153" s="25" t="s">
        <v>48</v>
      </c>
      <c r="B153" s="141">
        <v>475.584</v>
      </c>
      <c r="C153" s="130">
        <v>6.3499518673682795E-2</v>
      </c>
      <c r="D153" s="141">
        <v>1801</v>
      </c>
      <c r="E153" s="130">
        <v>0.24313487557634939</v>
      </c>
    </row>
    <row r="154" spans="1:7">
      <c r="A154" s="25" t="s">
        <v>89</v>
      </c>
      <c r="B154" s="141">
        <v>623956.57582212996</v>
      </c>
      <c r="C154" s="130">
        <v>83.310082420738539</v>
      </c>
      <c r="D154" s="141">
        <v>606261.76586906996</v>
      </c>
      <c r="E154" s="130">
        <v>81.845296508203319</v>
      </c>
    </row>
    <row r="155" spans="1:7">
      <c r="A155" s="25" t="s">
        <v>90</v>
      </c>
      <c r="B155" s="141">
        <v>13137.821903</v>
      </c>
      <c r="C155" s="130">
        <v>1.7541493558678747</v>
      </c>
      <c r="D155" s="141">
        <v>24219.402525000001</v>
      </c>
      <c r="E155" s="130">
        <v>3.2696176676565227</v>
      </c>
    </row>
    <row r="156" spans="1:7">
      <c r="A156" s="27" t="s">
        <v>29</v>
      </c>
      <c r="B156" s="144">
        <v>52966.219000000005</v>
      </c>
      <c r="C156" s="131">
        <v>7.0719986636742878</v>
      </c>
      <c r="D156" s="144">
        <v>56107.540868370001</v>
      </c>
      <c r="E156" s="131">
        <v>7.5745141409917141</v>
      </c>
    </row>
    <row r="157" spans="1:7">
      <c r="A157" s="103"/>
      <c r="B157" s="161"/>
      <c r="C157" s="174"/>
      <c r="D157" s="161"/>
      <c r="E157" s="174"/>
    </row>
    <row r="158" spans="1:7" ht="12" customHeight="1">
      <c r="A158" s="124"/>
      <c r="B158" s="53"/>
      <c r="C158" s="54"/>
      <c r="D158" s="53"/>
      <c r="E158" s="54"/>
      <c r="G158" s="98"/>
    </row>
    <row r="159" spans="1:7" ht="12" customHeight="1">
      <c r="A159" s="124"/>
      <c r="B159" s="53"/>
      <c r="C159" s="54"/>
      <c r="D159" s="53"/>
      <c r="E159" s="54"/>
      <c r="G159" s="98"/>
    </row>
    <row r="161" spans="1:11" ht="15.75">
      <c r="A161" s="1" t="s">
        <v>113</v>
      </c>
      <c r="B161" s="29"/>
      <c r="C161" s="29"/>
      <c r="D161" s="78"/>
      <c r="E161" s="29"/>
      <c r="F161" s="29"/>
      <c r="G161" s="29"/>
    </row>
    <row r="162" spans="1:11">
      <c r="A162" s="155" t="s">
        <v>95</v>
      </c>
      <c r="B162" s="29"/>
      <c r="C162" s="29"/>
      <c r="D162" s="29"/>
      <c r="E162" s="29"/>
      <c r="F162" s="29"/>
      <c r="G162" s="29"/>
    </row>
    <row r="163" spans="1:11">
      <c r="A163" s="28" t="s">
        <v>101</v>
      </c>
      <c r="B163" s="29"/>
      <c r="C163" s="29"/>
      <c r="D163" s="29"/>
      <c r="E163" s="29"/>
      <c r="F163" s="124"/>
      <c r="G163" s="124"/>
    </row>
    <row r="164" spans="1:11">
      <c r="A164" s="87"/>
      <c r="B164" s="231" t="s">
        <v>106</v>
      </c>
      <c r="C164" s="232"/>
      <c r="D164" s="231" t="s">
        <v>107</v>
      </c>
      <c r="E164" s="232"/>
      <c r="F164" s="136"/>
      <c r="G164" s="136"/>
      <c r="H164" s="153"/>
      <c r="I164" s="153"/>
      <c r="J164" s="153"/>
      <c r="K164" s="153"/>
    </row>
    <row r="165" spans="1:11">
      <c r="A165" s="89"/>
      <c r="B165" s="154" t="s">
        <v>51</v>
      </c>
      <c r="C165" s="149" t="s">
        <v>22</v>
      </c>
      <c r="D165" s="148" t="s">
        <v>51</v>
      </c>
      <c r="E165" s="149" t="s">
        <v>22</v>
      </c>
      <c r="F165" s="126"/>
      <c r="G165" s="127"/>
      <c r="H165" s="153"/>
      <c r="I165" s="153"/>
      <c r="J165" s="153"/>
      <c r="K165" s="153"/>
    </row>
    <row r="166" spans="1:11">
      <c r="A166" s="35" t="s">
        <v>43</v>
      </c>
      <c r="B166" s="190">
        <v>11006.52747278985</v>
      </c>
      <c r="C166" s="164"/>
      <c r="D166" s="190">
        <v>10751.633663950519</v>
      </c>
      <c r="E166" s="191"/>
      <c r="F166" s="125"/>
      <c r="G166" s="172"/>
      <c r="H166" s="175"/>
      <c r="I166" s="166"/>
      <c r="J166" s="175"/>
      <c r="K166" s="173"/>
    </row>
    <row r="167" spans="1:11">
      <c r="A167" s="25" t="s">
        <v>23</v>
      </c>
      <c r="B167" s="192">
        <v>547.56453822346703</v>
      </c>
      <c r="C167" s="192">
        <v>4.9749072954857638</v>
      </c>
      <c r="D167" s="192">
        <v>975.09711635017356</v>
      </c>
      <c r="E167" s="192">
        <v>9.0692926008036014</v>
      </c>
      <c r="F167" s="125"/>
      <c r="G167" s="172"/>
      <c r="H167" s="175"/>
      <c r="I167" s="175"/>
      <c r="J167" s="175"/>
      <c r="K167" s="175"/>
    </row>
    <row r="168" spans="1:11">
      <c r="A168" s="3" t="s">
        <v>44</v>
      </c>
      <c r="B168" s="192"/>
      <c r="C168" s="166"/>
      <c r="D168" s="193"/>
      <c r="E168" s="194"/>
      <c r="F168" s="125"/>
      <c r="G168" s="172"/>
      <c r="H168" s="175"/>
      <c r="I168" s="166"/>
      <c r="J168" s="201"/>
      <c r="K168" s="173"/>
    </row>
    <row r="169" spans="1:11">
      <c r="A169" s="4" t="s">
        <v>71</v>
      </c>
      <c r="B169" s="192">
        <v>40.683571275080929</v>
      </c>
      <c r="C169" s="192">
        <v>0.36963130629218127</v>
      </c>
      <c r="D169" s="192">
        <v>71.435942705805004</v>
      </c>
      <c r="E169" s="192">
        <v>0.66441942628053585</v>
      </c>
      <c r="F169" s="125"/>
      <c r="G169" s="172"/>
      <c r="H169" s="175"/>
      <c r="I169" s="175"/>
      <c r="J169" s="175"/>
      <c r="K169" s="175"/>
    </row>
    <row r="170" spans="1:11">
      <c r="A170" s="4" t="s">
        <v>45</v>
      </c>
      <c r="B170" s="192">
        <v>8349.6835957644689</v>
      </c>
      <c r="C170" s="192">
        <v>75.861197970081065</v>
      </c>
      <c r="D170" s="192">
        <v>8240.9723272238734</v>
      </c>
      <c r="E170" s="192">
        <v>76.648559510126177</v>
      </c>
      <c r="F170" s="125"/>
      <c r="G170" s="172"/>
      <c r="H170" s="175"/>
      <c r="I170" s="175"/>
      <c r="J170" s="175"/>
      <c r="K170" s="175"/>
    </row>
    <row r="171" spans="1:11">
      <c r="A171" s="4" t="s">
        <v>78</v>
      </c>
      <c r="B171" s="192">
        <v>2300.5244711511959</v>
      </c>
      <c r="C171" s="192">
        <v>20.901455766485057</v>
      </c>
      <c r="D171" s="192">
        <v>2206.4237559860999</v>
      </c>
      <c r="E171" s="192">
        <v>20.521753483696955</v>
      </c>
      <c r="F171" s="125"/>
      <c r="G171" s="172"/>
      <c r="H171" s="175"/>
      <c r="I171" s="175"/>
      <c r="J171" s="175"/>
      <c r="K171" s="175"/>
    </row>
    <row r="172" spans="1:11">
      <c r="A172" s="3" t="s">
        <v>24</v>
      </c>
      <c r="B172" s="192"/>
      <c r="C172" s="195"/>
      <c r="D172" s="193"/>
      <c r="E172" s="196"/>
      <c r="F172" s="175"/>
      <c r="G172" s="172"/>
      <c r="H172" s="175"/>
      <c r="I172" s="195"/>
      <c r="J172" s="201"/>
      <c r="K172" s="176"/>
    </row>
    <row r="173" spans="1:11">
      <c r="A173" s="4" t="s">
        <v>46</v>
      </c>
      <c r="B173" s="197">
        <v>272.73941581812204</v>
      </c>
      <c r="C173" s="197">
        <v>2.4779787857013376</v>
      </c>
      <c r="D173" s="197">
        <v>-126.11419389290516</v>
      </c>
      <c r="E173" s="197">
        <v>-1.1729770361852758</v>
      </c>
      <c r="F173" s="175"/>
      <c r="G173" s="172"/>
      <c r="H173" s="175"/>
      <c r="I173" s="175"/>
      <c r="J173" s="175"/>
      <c r="K173" s="175"/>
    </row>
    <row r="174" spans="1:11">
      <c r="A174" s="81" t="s">
        <v>25</v>
      </c>
      <c r="B174" s="198">
        <v>672.53109955461093</v>
      </c>
      <c r="C174" s="198">
        <v>6.1102931984427498</v>
      </c>
      <c r="D174" s="199">
        <v>1469.0468336894303</v>
      </c>
      <c r="E174" s="199">
        <v>7.2900549302384335E-2</v>
      </c>
      <c r="F174" s="175"/>
      <c r="G174" s="172"/>
      <c r="H174" s="175"/>
      <c r="I174" s="175"/>
      <c r="J174" s="175"/>
      <c r="K174" s="175"/>
    </row>
    <row r="175" spans="1:11">
      <c r="A175" s="4" t="s">
        <v>91</v>
      </c>
      <c r="B175" s="190">
        <v>2089.6193231251877</v>
      </c>
      <c r="C175" s="190">
        <v>18.985273314322878</v>
      </c>
      <c r="D175" s="190">
        <v>82.049454553830145</v>
      </c>
      <c r="E175" s="190">
        <v>0.76313476740689434</v>
      </c>
      <c r="F175" s="176"/>
      <c r="G175" s="172"/>
      <c r="H175" s="175"/>
      <c r="I175" s="175"/>
      <c r="J175" s="175"/>
      <c r="K175" s="175"/>
    </row>
    <row r="176" spans="1:11">
      <c r="A176" s="4" t="s">
        <v>23</v>
      </c>
      <c r="B176" s="192">
        <v>547.56419522346721</v>
      </c>
      <c r="C176" s="192">
        <v>4.9749041791531985</v>
      </c>
      <c r="D176" s="192">
        <v>975.09711635017356</v>
      </c>
      <c r="E176" s="192">
        <v>9.0692926008036014</v>
      </c>
      <c r="F176" s="175"/>
      <c r="G176" s="172"/>
      <c r="H176" s="175"/>
      <c r="I176" s="175"/>
      <c r="J176" s="175"/>
      <c r="K176" s="175"/>
    </row>
    <row r="177" spans="1:11">
      <c r="A177" s="24" t="s">
        <v>47</v>
      </c>
      <c r="B177" s="192"/>
      <c r="C177" s="195"/>
      <c r="D177" s="193"/>
      <c r="E177" s="196"/>
      <c r="F177" s="175"/>
      <c r="G177" s="172"/>
      <c r="H177" s="175"/>
      <c r="I177" s="195"/>
      <c r="J177" s="201"/>
      <c r="K177" s="176"/>
    </row>
    <row r="178" spans="1:11">
      <c r="A178" s="4" t="s">
        <v>42</v>
      </c>
      <c r="B178" s="197">
        <v>-4.4485560963318225</v>
      </c>
      <c r="C178" s="197">
        <v>-4.0417435084130454E-2</v>
      </c>
      <c r="D178" s="197">
        <v>-8.278512551374213</v>
      </c>
      <c r="E178" s="197">
        <v>-7.699771783642044E-2</v>
      </c>
      <c r="F178" s="125"/>
      <c r="G178" s="172"/>
      <c r="H178" s="175"/>
      <c r="I178" s="175"/>
      <c r="J178" s="175"/>
      <c r="K178" s="175"/>
    </row>
    <row r="179" spans="1:11">
      <c r="A179" s="150" t="s">
        <v>92</v>
      </c>
      <c r="B179" s="198">
        <v>2210.1376713599998</v>
      </c>
      <c r="C179" s="198">
        <v>20.080244898528299</v>
      </c>
      <c r="D179" s="200">
        <v>567.72065934171246</v>
      </c>
      <c r="E179" s="200">
        <v>5.2803199689107743</v>
      </c>
      <c r="F179" s="62"/>
      <c r="G179" s="172"/>
      <c r="H179" s="175"/>
      <c r="I179" s="175"/>
      <c r="J179" s="175"/>
      <c r="K179" s="175"/>
    </row>
    <row r="180" spans="1:11">
      <c r="A180" s="28"/>
      <c r="B180" s="29"/>
      <c r="C180" s="29"/>
      <c r="D180" s="29"/>
      <c r="E180" s="29"/>
      <c r="F180" s="124"/>
      <c r="G180" s="124"/>
      <c r="H180" s="153"/>
      <c r="I180" s="153"/>
      <c r="J180" s="153"/>
      <c r="K180" s="153"/>
    </row>
    <row r="181" spans="1:11">
      <c r="A181" s="28"/>
      <c r="B181" s="29"/>
      <c r="C181" s="29"/>
      <c r="D181" s="29"/>
      <c r="E181" s="29"/>
      <c r="F181" s="124"/>
      <c r="G181" s="124"/>
      <c r="H181" s="153"/>
      <c r="I181" s="153"/>
      <c r="J181" s="153"/>
      <c r="K181" s="153"/>
    </row>
    <row r="182" spans="1:11">
      <c r="A182" s="90" t="s">
        <v>15</v>
      </c>
      <c r="B182" s="223">
        <v>39994</v>
      </c>
      <c r="C182" s="224"/>
      <c r="D182" s="223">
        <v>39629</v>
      </c>
      <c r="E182" s="224"/>
      <c r="F182" s="225"/>
      <c r="G182" s="225"/>
      <c r="H182" s="153"/>
      <c r="I182" s="153"/>
      <c r="J182" s="153"/>
      <c r="K182" s="153"/>
    </row>
    <row r="183" spans="1:11">
      <c r="A183" s="84"/>
      <c r="B183" s="85" t="s">
        <v>51</v>
      </c>
      <c r="C183" s="86" t="s">
        <v>26</v>
      </c>
      <c r="D183" s="80" t="s">
        <v>51</v>
      </c>
      <c r="E183" s="85" t="s">
        <v>26</v>
      </c>
      <c r="F183" s="126"/>
      <c r="G183" s="126"/>
      <c r="H183" s="153"/>
      <c r="I183" s="153"/>
      <c r="J183" s="153"/>
      <c r="K183" s="153"/>
    </row>
    <row r="184" spans="1:11">
      <c r="A184" s="25" t="s">
        <v>27</v>
      </c>
      <c r="B184" s="151">
        <v>2068.8101712150146</v>
      </c>
      <c r="C184" s="82">
        <v>2.4695357315664213</v>
      </c>
      <c r="D184" s="73">
        <v>2796.1771542106299</v>
      </c>
      <c r="E184" s="82">
        <v>3.4064837981254703</v>
      </c>
      <c r="F184" s="125"/>
      <c r="G184" s="171"/>
      <c r="H184" s="171"/>
      <c r="I184" s="171"/>
      <c r="J184" s="171"/>
      <c r="K184" s="125"/>
    </row>
    <row r="185" spans="1:11">
      <c r="A185" s="25" t="s">
        <v>96</v>
      </c>
      <c r="B185" s="61">
        <v>18407.708793300775</v>
      </c>
      <c r="C185" s="82">
        <v>21.973255561977368</v>
      </c>
      <c r="D185" s="73">
        <v>10907.539792500016</v>
      </c>
      <c r="E185" s="82">
        <v>13.288270210136066</v>
      </c>
      <c r="F185" s="125"/>
      <c r="G185" s="171"/>
      <c r="H185" s="171"/>
      <c r="I185" s="171"/>
      <c r="J185" s="171"/>
      <c r="K185" s="125"/>
    </row>
    <row r="186" spans="1:11">
      <c r="A186" s="25" t="s">
        <v>93</v>
      </c>
      <c r="B186" s="61">
        <v>9914.3848964556673</v>
      </c>
      <c r="C186" s="82">
        <v>11.83478701862737</v>
      </c>
      <c r="D186" s="73">
        <v>10046.288223474197</v>
      </c>
      <c r="E186" s="82">
        <v>12.23903786390269</v>
      </c>
      <c r="F186" s="125"/>
      <c r="G186" s="171"/>
      <c r="H186" s="171"/>
      <c r="I186" s="171"/>
      <c r="J186" s="171"/>
      <c r="K186" s="125"/>
    </row>
    <row r="187" spans="1:11">
      <c r="A187" s="25" t="s">
        <v>94</v>
      </c>
      <c r="B187" s="61">
        <v>20027.916591460722</v>
      </c>
      <c r="C187" s="82">
        <v>23.907295284804455</v>
      </c>
      <c r="D187" s="73">
        <v>22089.566795476487</v>
      </c>
      <c r="E187" s="82">
        <v>26.910938487244632</v>
      </c>
      <c r="F187" s="125"/>
      <c r="G187" s="171"/>
      <c r="H187" s="171"/>
      <c r="I187" s="171"/>
      <c r="J187" s="171"/>
      <c r="K187" s="125"/>
    </row>
    <row r="188" spans="1:11">
      <c r="A188" s="27" t="s">
        <v>28</v>
      </c>
      <c r="B188" s="128">
        <v>1585.1603763029591</v>
      </c>
      <c r="C188" s="82">
        <v>1.8922036656675831</v>
      </c>
      <c r="D188" s="73">
        <v>1674.4446959736567</v>
      </c>
      <c r="E188" s="82">
        <v>2.0399167910738618</v>
      </c>
      <c r="F188" s="125"/>
      <c r="G188" s="171"/>
      <c r="H188" s="171"/>
      <c r="I188" s="171"/>
      <c r="J188" s="171"/>
      <c r="K188" s="125"/>
    </row>
    <row r="189" spans="1:11">
      <c r="A189" s="25" t="s">
        <v>29</v>
      </c>
      <c r="B189" s="151">
        <v>18549.225710127597</v>
      </c>
      <c r="C189" s="168">
        <v>22.142184102443551</v>
      </c>
      <c r="D189" s="151">
        <v>16563.766486721524</v>
      </c>
      <c r="E189" s="168">
        <v>20.179051276484397</v>
      </c>
      <c r="F189" s="125"/>
      <c r="G189" s="171"/>
      <c r="H189" s="171"/>
      <c r="I189" s="171"/>
      <c r="J189" s="171"/>
      <c r="K189" s="125"/>
    </row>
    <row r="190" spans="1:11">
      <c r="A190" s="27" t="s">
        <v>30</v>
      </c>
      <c r="B190" s="128">
        <v>54140.60534302867</v>
      </c>
      <c r="C190" s="169">
        <v>64.627562878193785</v>
      </c>
      <c r="D190" s="128">
        <v>43266.18615623645</v>
      </c>
      <c r="E190" s="169">
        <v>52.709665382237702</v>
      </c>
      <c r="F190" s="125"/>
      <c r="G190" s="171"/>
      <c r="H190" s="171"/>
      <c r="I190" s="171"/>
      <c r="J190" s="171"/>
      <c r="K190" s="125"/>
    </row>
    <row r="191" spans="1:11">
      <c r="A191" s="152" t="s">
        <v>31</v>
      </c>
      <c r="B191" s="170">
        <v>83773.24307442893</v>
      </c>
      <c r="C191" s="177"/>
      <c r="D191" s="170">
        <v>82083.970449215645</v>
      </c>
      <c r="E191" s="178"/>
      <c r="F191" s="62"/>
      <c r="G191" s="171"/>
      <c r="H191" s="62"/>
      <c r="I191" s="171"/>
      <c r="J191" s="171"/>
      <c r="K191" s="125"/>
    </row>
    <row r="192" spans="1:11">
      <c r="A192" s="28"/>
      <c r="B192" s="29"/>
      <c r="C192" s="29"/>
      <c r="D192" s="29"/>
      <c r="E192" s="29"/>
      <c r="F192" s="124"/>
      <c r="G192" s="124"/>
      <c r="H192" s="153"/>
      <c r="I192" s="153"/>
      <c r="J192" s="153"/>
      <c r="K192" s="153"/>
    </row>
    <row r="193" spans="1:11">
      <c r="A193" s="28"/>
      <c r="B193" s="29"/>
      <c r="C193" s="29"/>
      <c r="D193" s="29"/>
      <c r="E193" s="29"/>
      <c r="F193" s="124"/>
      <c r="G193" s="124"/>
      <c r="H193" s="153"/>
      <c r="I193" s="153"/>
      <c r="J193" s="153"/>
      <c r="K193" s="153"/>
    </row>
    <row r="194" spans="1:11">
      <c r="A194" s="28"/>
      <c r="B194" s="29"/>
      <c r="C194" s="29"/>
      <c r="D194" s="29"/>
      <c r="E194" s="29"/>
      <c r="F194" s="124"/>
      <c r="G194" s="124"/>
      <c r="H194" s="153"/>
      <c r="I194" s="153"/>
      <c r="J194" s="153"/>
      <c r="K194" s="153"/>
    </row>
    <row r="195" spans="1:11">
      <c r="A195" s="28"/>
      <c r="B195" s="29"/>
      <c r="C195" s="29"/>
      <c r="D195" s="29"/>
      <c r="E195" s="29"/>
      <c r="F195" s="124"/>
      <c r="G195" s="124"/>
      <c r="H195" s="153"/>
      <c r="I195" s="153"/>
      <c r="J195" s="153"/>
      <c r="K195" s="153"/>
    </row>
    <row r="196" spans="1:11" ht="15.75">
      <c r="A196" s="1" t="s">
        <v>130</v>
      </c>
      <c r="B196" s="29"/>
      <c r="C196" s="29"/>
      <c r="D196" s="29"/>
      <c r="E196" s="29"/>
      <c r="F196" s="124"/>
      <c r="G196" s="124"/>
      <c r="H196" s="153"/>
      <c r="I196" s="153"/>
      <c r="J196" s="153"/>
      <c r="K196" s="153"/>
    </row>
    <row r="197" spans="1:11" ht="13.5" thickBot="1">
      <c r="A197" s="28" t="s">
        <v>131</v>
      </c>
      <c r="B197" s="29"/>
      <c r="C197" s="29"/>
      <c r="D197" s="29"/>
      <c r="E197" s="29"/>
      <c r="F197" s="124"/>
      <c r="G197" s="124"/>
      <c r="H197" s="153"/>
      <c r="I197" s="153"/>
      <c r="J197" s="153"/>
      <c r="K197" s="153"/>
    </row>
    <row r="198" spans="1:11">
      <c r="A198" s="90" t="s">
        <v>15</v>
      </c>
      <c r="B198" s="228">
        <v>39994</v>
      </c>
      <c r="C198" s="229"/>
      <c r="D198" s="228">
        <v>39629</v>
      </c>
      <c r="E198" s="230"/>
      <c r="F198" s="29"/>
      <c r="G198" s="29"/>
    </row>
    <row r="199" spans="1:11">
      <c r="A199" s="84"/>
      <c r="B199" s="218" t="s">
        <v>115</v>
      </c>
      <c r="C199" s="219" t="s">
        <v>132</v>
      </c>
      <c r="D199" s="218" t="s">
        <v>115</v>
      </c>
      <c r="E199" s="220" t="s">
        <v>132</v>
      </c>
    </row>
    <row r="200" spans="1:11">
      <c r="A200" s="202" t="s">
        <v>116</v>
      </c>
      <c r="B200" s="151">
        <v>5979.8</v>
      </c>
      <c r="C200" s="203">
        <v>4.1354475726008184</v>
      </c>
      <c r="D200" s="61">
        <v>6791</v>
      </c>
      <c r="E200" s="203">
        <v>5.1060918209296382</v>
      </c>
      <c r="F200" s="29"/>
      <c r="G200" s="29"/>
    </row>
    <row r="201" spans="1:11">
      <c r="A201" s="202" t="s">
        <v>117</v>
      </c>
      <c r="B201" s="61">
        <v>25618.566775879997</v>
      </c>
      <c r="C201" s="203">
        <v>17.717020600492475</v>
      </c>
      <c r="D201" s="61">
        <v>12256.554</v>
      </c>
      <c r="E201" s="203">
        <v>9.215592715679934</v>
      </c>
      <c r="F201" s="29"/>
      <c r="G201" s="29"/>
    </row>
    <row r="202" spans="1:11">
      <c r="A202" s="204" t="s">
        <v>118</v>
      </c>
      <c r="B202" s="26">
        <v>24501.44923477</v>
      </c>
      <c r="C202" s="203">
        <v>16.94445612949125</v>
      </c>
      <c r="D202" s="205">
        <v>11535</v>
      </c>
      <c r="E202" s="203">
        <v>8.6730627528233502</v>
      </c>
      <c r="F202" s="62"/>
      <c r="G202" s="79"/>
    </row>
    <row r="203" spans="1:11">
      <c r="A203" s="204" t="s">
        <v>119</v>
      </c>
      <c r="B203" s="26">
        <v>1633.4269899999999</v>
      </c>
      <c r="C203" s="203">
        <v>1.1296283622890666</v>
      </c>
      <c r="D203" s="205">
        <v>907</v>
      </c>
      <c r="E203" s="203">
        <v>0.68196514233296746</v>
      </c>
      <c r="F203" s="29"/>
      <c r="G203" s="29"/>
    </row>
    <row r="204" spans="1:11">
      <c r="A204" s="206" t="s">
        <v>120</v>
      </c>
      <c r="B204" s="26">
        <v>106230.91572794</v>
      </c>
      <c r="C204" s="203">
        <v>73.466066186539933</v>
      </c>
      <c r="D204" s="61">
        <v>108396.272</v>
      </c>
      <c r="E204" s="203">
        <v>81.502181987699061</v>
      </c>
      <c r="F204" s="29"/>
      <c r="G204" s="29"/>
    </row>
    <row r="205" spans="1:11">
      <c r="A205" s="207" t="s">
        <v>121</v>
      </c>
      <c r="B205" s="26">
        <v>37145.759275000004</v>
      </c>
      <c r="C205" s="203">
        <v>25.68887588652013</v>
      </c>
      <c r="D205" s="208">
        <v>42018.224999999999</v>
      </c>
      <c r="E205" s="203">
        <v>31.593125460533241</v>
      </c>
    </row>
    <row r="206" spans="1:11">
      <c r="A206" s="207" t="s">
        <v>122</v>
      </c>
      <c r="B206" s="26">
        <v>18052.622732000003</v>
      </c>
      <c r="C206" s="203">
        <v>12.484644111195653</v>
      </c>
      <c r="D206" s="208">
        <v>21672.012000000002</v>
      </c>
      <c r="E206" s="203">
        <v>16.29499090211883</v>
      </c>
    </row>
    <row r="207" spans="1:11">
      <c r="A207" s="207" t="s">
        <v>123</v>
      </c>
      <c r="B207" s="26">
        <v>62454.561017</v>
      </c>
      <c r="C207" s="203">
        <v>43.191672423091468</v>
      </c>
      <c r="D207" s="208">
        <v>60409.894999999997</v>
      </c>
      <c r="E207" s="203">
        <v>45.421656716642353</v>
      </c>
    </row>
    <row r="208" spans="1:11">
      <c r="A208" s="207" t="s">
        <v>122</v>
      </c>
      <c r="B208" s="26">
        <v>14510.43</v>
      </c>
      <c r="C208" s="203">
        <v>10.034971490834824</v>
      </c>
      <c r="D208" s="208">
        <v>14775.11</v>
      </c>
      <c r="E208" s="203">
        <v>11.109272319884509</v>
      </c>
    </row>
    <row r="209" spans="1:5">
      <c r="A209" s="209" t="s">
        <v>124</v>
      </c>
      <c r="B209" s="75">
        <v>144598.61707881</v>
      </c>
      <c r="C209" s="210">
        <v>100</v>
      </c>
      <c r="D209" s="143">
        <v>132998</v>
      </c>
      <c r="E209" s="210">
        <v>100</v>
      </c>
    </row>
    <row r="210" spans="1:5">
      <c r="A210" s="211" t="s">
        <v>125</v>
      </c>
      <c r="B210" s="26">
        <v>12151.535532180002</v>
      </c>
      <c r="C210" s="203">
        <v>8.4036319140985274</v>
      </c>
      <c r="D210" s="208">
        <v>11181</v>
      </c>
      <c r="E210" s="203">
        <v>8.4068933367419056</v>
      </c>
    </row>
    <row r="211" spans="1:5">
      <c r="A211" s="211" t="s">
        <v>126</v>
      </c>
      <c r="B211" s="26">
        <v>129377.09154663001</v>
      </c>
      <c r="C211" s="203">
        <v>89.473256494642769</v>
      </c>
      <c r="D211" s="208">
        <v>118756</v>
      </c>
      <c r="E211" s="203">
        <v>89.29156829426006</v>
      </c>
    </row>
    <row r="212" spans="1:5">
      <c r="A212" s="211" t="s">
        <v>127</v>
      </c>
      <c r="B212" s="26">
        <v>2799</v>
      </c>
      <c r="C212" s="203">
        <v>1.935703159923357</v>
      </c>
      <c r="D212" s="208">
        <v>0</v>
      </c>
      <c r="E212" s="203">
        <v>0</v>
      </c>
    </row>
    <row r="213" spans="1:5">
      <c r="A213" s="212" t="s">
        <v>128</v>
      </c>
      <c r="B213" s="26">
        <v>1590.028</v>
      </c>
      <c r="C213" s="203">
        <v>1.0996149424675294</v>
      </c>
      <c r="D213" s="61">
        <v>7764</v>
      </c>
      <c r="E213" s="203">
        <v>5.8376817696506711</v>
      </c>
    </row>
    <row r="214" spans="1:5">
      <c r="A214" s="212" t="s">
        <v>90</v>
      </c>
      <c r="B214" s="26">
        <v>2318.4164865299999</v>
      </c>
      <c r="C214" s="203">
        <v>1.6033462375828966</v>
      </c>
      <c r="D214" s="61">
        <v>4190</v>
      </c>
      <c r="E214" s="203">
        <v>3.1504233146363103</v>
      </c>
    </row>
    <row r="215" spans="1:5" ht="13.5" thickBot="1">
      <c r="A215" s="213" t="s">
        <v>29</v>
      </c>
      <c r="B215" s="214">
        <v>10338.875078585999</v>
      </c>
      <c r="C215" s="215">
        <v>7.1500511467208874</v>
      </c>
      <c r="D215" s="216">
        <v>9913</v>
      </c>
      <c r="E215" s="215">
        <v>7.4534955412863351</v>
      </c>
    </row>
    <row r="216" spans="1:5">
      <c r="A216" s="217" t="s">
        <v>129</v>
      </c>
    </row>
  </sheetData>
  <mergeCells count="17">
    <mergeCell ref="B198:C198"/>
    <mergeCell ref="D198:E198"/>
    <mergeCell ref="B80:C80"/>
    <mergeCell ref="D80:E80"/>
    <mergeCell ref="B164:C164"/>
    <mergeCell ref="D164:E164"/>
    <mergeCell ref="B182:C182"/>
    <mergeCell ref="D118:E118"/>
    <mergeCell ref="B140:C140"/>
    <mergeCell ref="D140:E140"/>
    <mergeCell ref="B118:C118"/>
    <mergeCell ref="D182:E182"/>
    <mergeCell ref="F182:G182"/>
    <mergeCell ref="B8:C8"/>
    <mergeCell ref="D8:E8"/>
    <mergeCell ref="B47:C47"/>
    <mergeCell ref="D47:E47"/>
  </mergeCells>
  <phoneticPr fontId="13" type="noConversion"/>
  <pageMargins left="0.59055118110236227" right="0.39370078740157483" top="0.39370078740157483" bottom="0.39370078740157483" header="0.51181102362204722" footer="0.51181102362204722"/>
  <pageSetup paperSize="9" scale="70" orientation="portrait" horizontalDpi="1200" verticalDpi="1200" r:id="rId1"/>
  <headerFooter alignWithMargins="0">
    <oddHeader>&amp;CKredittilsynet</oddHeader>
  </headerFooter>
  <rowBreaks count="2" manualBreakCount="2">
    <brk id="43" max="4" man="1"/>
    <brk id="114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Ark1</vt:lpstr>
      <vt:lpstr>Ark1!Utskriftsområde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 Viugrein</dc:creator>
  <cp:lastModifiedBy>Eirik Bonesmo Grimsmo</cp:lastModifiedBy>
  <cp:lastPrinted>2009-08-24T06:29:56Z</cp:lastPrinted>
  <dcterms:created xsi:type="dcterms:W3CDTF">1998-05-11T08:40:26Z</dcterms:created>
  <dcterms:modified xsi:type="dcterms:W3CDTF">2016-12-19T13:23:25Z</dcterms:modified>
</cp:coreProperties>
</file>