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5.xml" ContentType="application/vnd.openxmlformats-officedocument.drawingml.chart+xml"/>
  <Override PartName="/xl/theme/themeOverride5.xml" ContentType="application/vnd.openxmlformats-officedocument.themeOverrid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36A78C5E-63B4-43F9-B32A-04C4F2F12A31}" xr6:coauthVersionLast="47" xr6:coauthVersionMax="47" xr10:uidLastSave="{00000000-0000-0000-0000-000000000000}"/>
  <bookViews>
    <workbookView xWindow="-110" yWindow="-110" windowWidth="19420" windowHeight="10300" tabRatio="681" xr2:uid="{C5E08C69-2D35-4E27-A327-DE366B9A915D}"/>
  </bookViews>
  <sheets>
    <sheet name="2.1" sheetId="2" r:id="rId1"/>
    <sheet name="2.2" sheetId="5" r:id="rId2"/>
    <sheet name="2.3" sheetId="7" r:id="rId3"/>
    <sheet name="2.4" sheetId="19" r:id="rId4"/>
    <sheet name="2.5" sheetId="20" r:id="rId5"/>
    <sheet name="2.6" sheetId="21" r:id="rId6"/>
    <sheet name="2.7" sheetId="22" r:id="rId7"/>
    <sheet name="2.8" sheetId="23" r:id="rId8"/>
    <sheet name="2.9" sheetId="24" r:id="rId9"/>
    <sheet name="2.10" sheetId="25" r:id="rId10"/>
    <sheet name="3.1" sheetId="8" r:id="rId11"/>
    <sheet name="3.2" sheetId="36" r:id="rId12"/>
    <sheet name="3.3" sheetId="35" r:id="rId13"/>
    <sheet name="3.4" sheetId="30" r:id="rId14"/>
    <sheet name="3.5" sheetId="37" r:id="rId15"/>
  </sheets>
  <externalReferences>
    <externalReference r:id="rId16"/>
    <externalReference r:id="rId17"/>
    <externalReference r:id="rId18"/>
    <externalReference r:id="rId19"/>
  </externalReferences>
  <definedNames>
    <definedName name="_xlnm._FilterDatabase" localSheetId="11" hidden="1">'3.2'!$A$6:$D$6</definedName>
    <definedName name="_xlnm._FilterDatabase" localSheetId="13" hidden="1">'3.4'!$B$51:$K$51</definedName>
    <definedName name="Crystal_4_1_WEBI_DataGrid" localSheetId="11" hidden="1">#REF!</definedName>
    <definedName name="Crystal_4_1_WEBI_DataGrid" hidden="1">#REF!</definedName>
    <definedName name="Crystal_4_1_WEBI_HHeading" localSheetId="11" hidden="1">#REF!</definedName>
    <definedName name="Crystal_4_1_WEBI_HHeading" hidden="1">#REF!</definedName>
    <definedName name="Crystal_4_1_WEBI_Table" localSheetId="11" hidden="1">#REF!</definedName>
    <definedName name="Crystal_4_1_WEBI_Table" hidden="1">#REF!</definedName>
    <definedName name="dfg">'[1]IRB ikke-kons'!$B$2:$IG$33</definedName>
    <definedName name="etl">'[2]IRB ikke-kons'!$B$2:$IG$33</definedName>
    <definedName name="g">'[3]IRB kons'!$B$2:$IE$21</definedName>
    <definedName name="IRB.konsern_kopi">'[2]IRB kons'!$B$2:$IE$21</definedName>
    <definedName name="ny" localSheetId="11" hidden="1">#REF!</definedName>
    <definedName name="ny" hidden="1">#REF!</definedName>
    <definedName name="SRV">[4]SRV!$B$6:$E$25</definedName>
    <definedName name="TRNR_21b3387dfb284a66a23c63b4949a3c46_54_5" localSheetId="11" hidden="1">#REF!</definedName>
    <definedName name="TRNR_21b3387dfb284a66a23c63b4949a3c46_54_5" hidden="1">#REF!</definedName>
    <definedName name="TRNR_be14afef46d84dde8d3e64f52ef2527a_54_6" localSheetId="11" hidden="1">#REF!</definedName>
    <definedName name="TRNR_be14afef46d84dde8d3e64f52ef2527a_54_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6" l="1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7" i="36"/>
  <c r="H8" i="25" l="1"/>
  <c r="G8" i="25"/>
  <c r="C8" i="25" l="1"/>
  <c r="D8" i="25"/>
  <c r="E8" i="25"/>
  <c r="F8" i="25"/>
  <c r="B8" i="25"/>
  <c r="C12" i="7" l="1"/>
</calcChain>
</file>

<file path=xl/sharedStrings.xml><?xml version="1.0" encoding="utf-8"?>
<sst xmlns="http://schemas.openxmlformats.org/spreadsheetml/2006/main" count="225" uniqueCount="100">
  <si>
    <t>Tittel:</t>
  </si>
  <si>
    <t xml:space="preserve">Kilde: </t>
  </si>
  <si>
    <t>Finanstilsynet</t>
  </si>
  <si>
    <t>Solvenskapitaldekning i livsforsikringsforetakene samlet</t>
  </si>
  <si>
    <t>Solvenskapitalkrav (v.a)</t>
  </si>
  <si>
    <t>Solvenskapitaldekning (h.a)</t>
  </si>
  <si>
    <t>Solvenskapitaldekning i skadeforsikringsforetakene samlet</t>
  </si>
  <si>
    <t>Note:</t>
  </si>
  <si>
    <t>Solvenskapitalkrav (v.a.)</t>
  </si>
  <si>
    <t>Solvenskapital (v.a.)</t>
  </si>
  <si>
    <t xml:space="preserve"> </t>
  </si>
  <si>
    <t>Kapitalgruppe 2 som andel av solvenskapitalkravet</t>
  </si>
  <si>
    <t>Markedsrisiko</t>
  </si>
  <si>
    <t>Motpartsrisiko</t>
  </si>
  <si>
    <t>Helseforsikringsrisiko</t>
  </si>
  <si>
    <t>Skadeforsikringsrisiko</t>
  </si>
  <si>
    <t>Samlet risiko</t>
  </si>
  <si>
    <t>Diversifisering</t>
  </si>
  <si>
    <t>BSCR</t>
  </si>
  <si>
    <t>Operasjonell risiko</t>
  </si>
  <si>
    <t>Tapsabs. evne av utsatt skatt</t>
  </si>
  <si>
    <t>SCR før kapitalkravstillegg</t>
  </si>
  <si>
    <t>Kapitalkravstillegg</t>
  </si>
  <si>
    <t>SCR etter kapitalkravstillegg</t>
  </si>
  <si>
    <t>Aggregerte tall</t>
  </si>
  <si>
    <t>Skyggetall</t>
  </si>
  <si>
    <t>Dataetiketter</t>
  </si>
  <si>
    <t>SCR for markedsrisiko</t>
  </si>
  <si>
    <t>Renterisiko</t>
  </si>
  <si>
    <t>Aksjerisiko</t>
  </si>
  <si>
    <t>Eiendomsrisiko</t>
  </si>
  <si>
    <t>Kredittmarginrisiko</t>
  </si>
  <si>
    <t>Konsentrasjonsrisiko</t>
  </si>
  <si>
    <t>Valutarisiko</t>
  </si>
  <si>
    <t>Sum markedsrisiko</t>
  </si>
  <si>
    <t>Kapitalgruppe 1 uten begr.</t>
  </si>
  <si>
    <t>Kapitalgruppe 1 med begr.</t>
  </si>
  <si>
    <t>Kapitalgruppe 2</t>
  </si>
  <si>
    <t>Kapitalgruppe 3</t>
  </si>
  <si>
    <t>Sammensetningen av solvenskapitalen for skadeforsikringsforetakene samlet</t>
  </si>
  <si>
    <t>Kapitalgruppe 1 med begrensninger</t>
  </si>
  <si>
    <t>Aksjekapital og overkurs/medlemsinnskudd</t>
  </si>
  <si>
    <t>Avstemmingsreserve</t>
  </si>
  <si>
    <t>Livsforsikringsrisiko</t>
  </si>
  <si>
    <t>31.12.2016</t>
  </si>
  <si>
    <t>31.12.2017</t>
  </si>
  <si>
    <t>31.12.2018</t>
  </si>
  <si>
    <t>31.12.2019</t>
  </si>
  <si>
    <t>31.12.2020</t>
  </si>
  <si>
    <t>Tapabs. evne av utsatt skatt</t>
  </si>
  <si>
    <t>Solvenskapitalkrav (SCR)</t>
  </si>
  <si>
    <t>Negativt bidrag til SCR</t>
  </si>
  <si>
    <t>Positivt bidrag til SCR</t>
  </si>
  <si>
    <t>Mrd. kroner</t>
  </si>
  <si>
    <t xml:space="preserve">  Tapabs. evne av utsatt skatt           </t>
  </si>
  <si>
    <t xml:space="preserve">Diversifisering             </t>
  </si>
  <si>
    <t>Kapitalkrav for markedsrisko</t>
  </si>
  <si>
    <t>Negativt bidrag til kapitalkrav</t>
  </si>
  <si>
    <t>Positivt bidrag til kapitalkrav</t>
  </si>
  <si>
    <t xml:space="preserve">Diversifisering              </t>
  </si>
  <si>
    <t>Samlet markedsrisiko</t>
  </si>
  <si>
    <t>Konsetrasjonsrisiko</t>
  </si>
  <si>
    <t>Dødsrisiko</t>
  </si>
  <si>
    <t>Opplevelsesrisiko</t>
  </si>
  <si>
    <t>Uførerisiko</t>
  </si>
  <si>
    <t>Avgangsrisiko</t>
  </si>
  <si>
    <t>Kostnadsrisiko</t>
  </si>
  <si>
    <t>Katastroferisiko</t>
  </si>
  <si>
    <t>Sum livsforsikringsrisiko</t>
  </si>
  <si>
    <t>Kapitalkrav for livsfors.risiko</t>
  </si>
  <si>
    <t xml:space="preserve">  SCR for livsforsikringsrisiko</t>
  </si>
  <si>
    <t xml:space="preserve">Diversifisering                 </t>
  </si>
  <si>
    <t>Sammensetning av solvenskapitalen for livsforsikringsforetakene samlet</t>
  </si>
  <si>
    <t>herav annen innskutt egenkapital</t>
  </si>
  <si>
    <t>herav annen opptjent egenkapital</t>
  </si>
  <si>
    <t>herav verdivurderingsforskjeller</t>
  </si>
  <si>
    <t>Kapitalgruppe 2 (v.a.)</t>
  </si>
  <si>
    <t>Kapitalgruppe 2 som andel av solvenskapitalkravet (h.a)</t>
  </si>
  <si>
    <t>31.12.2021</t>
  </si>
  <si>
    <t>Solvenskapitaldekning</t>
  </si>
  <si>
    <t>Median</t>
  </si>
  <si>
    <t>Foretak med FK &gt; 5 mrd. kr.</t>
  </si>
  <si>
    <t>31.12.2022</t>
  </si>
  <si>
    <t>Bidrag til solvenskapitalkravet for skadeforsikringsforetak per 31. desember 2022</t>
  </si>
  <si>
    <t>Helse- og skaderisiko (Gjensidige)</t>
  </si>
  <si>
    <t>Positivt bidrag til SCR (SF)</t>
  </si>
  <si>
    <t>Positivt bidrag til SCR (PIM)</t>
  </si>
  <si>
    <t>Negativt bidrag til SCR (SF)</t>
  </si>
  <si>
    <t>Negativt bidrag til SCR (PIM)</t>
  </si>
  <si>
    <t>Sammensetning av solvenskapitalen for livsforsikringsforetakene samlet per 31. desember 2022. I prosent av den samlede solvenskapitalen</t>
  </si>
  <si>
    <t>Bidrag til solvenskapitalkravet for livsforsikringsforetakene samlet per 31. desember 2022</t>
  </si>
  <si>
    <t>Bidrag til solvenskapitalkrav for markedsrisiko for livsforsikringsforetakene samlet per 31. desember 2022</t>
  </si>
  <si>
    <t>Bidrag til solvenskapitalkrav for markedsrisiko for livsforsikringsforetakene samlet, 2018 – 2022</t>
  </si>
  <si>
    <t>Bidrag til solvenskapitalkravet for livsforsikringsforetakene samlet, 2018 – 2022</t>
  </si>
  <si>
    <t>Bidrag til solvenskapitalkrav for livsforsikringsrisiko samlet per 31. desember 2022</t>
  </si>
  <si>
    <t>Bidrag til solvenskapitalkrav for livsforsikringsrisiko for livsforsikringsforetakene samlet, 2018 – 2022</t>
  </si>
  <si>
    <t>Solvenskapitaldekning for skadeforsikringsforetak per 31. desember 2022</t>
  </si>
  <si>
    <t>Sammensetningen av solvenskapitalen for skadeforsikringsforetakene samlet. I prosent av den samlede solvenskapitalen per 31. desember 2022</t>
  </si>
  <si>
    <t xml:space="preserve">Kilder: </t>
  </si>
  <si>
    <t>Finanstilsynet og SSB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</si>
</sst>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 * #,##0_ ;_ * \-#,##0_ ;_ * &quot;-&quot;??_ ;_ @_ "/>
    <numFmt numFmtId="167" formatCode="0.0"/>
    <numFmt numFmtId="168" formatCode="_-* #,##0.0_-;\-* #,##0.0_-;_-* &quot;-&quot;??_-;_-@_-"/>
    <numFmt numFmtId="169" formatCode="0.0000"/>
    <numFmt numFmtId="170" formatCode="_(* #,##0.00_);_(* \(#,##0.00\);_(* &quot;-&quot;??_);_(@_)"/>
    <numFmt numFmtId="171" formatCode="0.000000000"/>
    <numFmt numFmtId="172" formatCode="_-* #,##0.000_-;\-* #,##0.000_-;_-* &quot;-&quot;?_-;_-@_-"/>
    <numFmt numFmtId="173" formatCode="_-* #,##0.00_-;\-* #,##0.00_-;_-* &quot;-&quot;???_-;_-@_-"/>
    <numFmt numFmtId="174" formatCode="0.000"/>
    <numFmt numFmtId="175" formatCode="0.0000000"/>
    <numFmt numFmtId="176" formatCode="_-* #,##0.000_-;\-* #,##0.000_-;_-* &quot;-&quot;??_-;_-@_-"/>
    <numFmt numFmtId="177" formatCode="_-* #,##0.0000_-;\-* #,##0.0000_-;_-* &quot;-&quot;??_-;_-@_-"/>
    <numFmt numFmtId="178" formatCode="_-* #,##0.0000_-;\-* #,##0.0000_-;_-* &quot;-&quot;????_-;_-@_-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9"/>
      <color rgb="FF333333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Arial"/>
      <family val="2"/>
    </font>
    <font>
      <sz val="8"/>
      <color rgb="FF333333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Open Sans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 style="thick">
        <color theme="4"/>
      </bottom>
      <diagonal/>
    </border>
  </borders>
  <cellStyleXfs count="23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2" fillId="0" borderId="0" applyFont="0" applyFill="0" applyBorder="0" applyAlignment="0" applyProtection="0"/>
    <xf numFmtId="0" fontId="18" fillId="0" borderId="2" applyNumberFormat="0" applyFill="0" applyAlignment="0" applyProtection="0"/>
    <xf numFmtId="0" fontId="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1" applyFont="1"/>
    <xf numFmtId="1" fontId="3" fillId="0" borderId="0" xfId="1" applyNumberFormat="1" applyFont="1"/>
    <xf numFmtId="0" fontId="3" fillId="0" borderId="0" xfId="0" applyFont="1"/>
    <xf numFmtId="0" fontId="2" fillId="0" borderId="0" xfId="1"/>
    <xf numFmtId="0" fontId="7" fillId="0" borderId="0" xfId="0" applyFont="1"/>
    <xf numFmtId="165" fontId="3" fillId="0" borderId="0" xfId="6" applyNumberFormat="1" applyFont="1"/>
    <xf numFmtId="0" fontId="3" fillId="0" borderId="0" xfId="7" applyFont="1"/>
    <xf numFmtId="166" fontId="3" fillId="0" borderId="0" xfId="8" applyNumberFormat="1" applyFont="1"/>
    <xf numFmtId="0" fontId="4" fillId="0" borderId="0" xfId="7" applyFont="1"/>
    <xf numFmtId="165" fontId="8" fillId="2" borderId="0" xfId="8" applyNumberFormat="1" applyFont="1" applyFill="1" applyAlignment="1">
      <alignment horizontal="left"/>
    </xf>
    <xf numFmtId="3" fontId="14" fillId="2" borderId="1" xfId="10" applyNumberFormat="1" applyFont="1" applyFill="1" applyBorder="1" applyAlignment="1">
      <alignment horizontal="right"/>
    </xf>
    <xf numFmtId="3" fontId="14" fillId="2" borderId="1" xfId="7" applyNumberFormat="1" applyFont="1" applyFill="1" applyBorder="1" applyAlignment="1">
      <alignment horizontal="right" vertical="center"/>
    </xf>
    <xf numFmtId="167" fontId="14" fillId="2" borderId="1" xfId="7" applyNumberFormat="1" applyFont="1" applyFill="1" applyBorder="1" applyAlignment="1">
      <alignment horizontal="right"/>
    </xf>
    <xf numFmtId="3" fontId="14" fillId="4" borderId="1" xfId="10" applyNumberFormat="1" applyFont="1" applyFill="1" applyBorder="1" applyAlignment="1">
      <alignment horizontal="right"/>
    </xf>
    <xf numFmtId="0" fontId="3" fillId="3" borderId="0" xfId="7" applyFont="1" applyFill="1"/>
    <xf numFmtId="165" fontId="8" fillId="0" borderId="0" xfId="8" applyNumberFormat="1" applyFont="1" applyFill="1" applyAlignment="1">
      <alignment horizontal="left"/>
    </xf>
    <xf numFmtId="0" fontId="9" fillId="0" borderId="0" xfId="7" applyFont="1" applyAlignment="1">
      <alignment horizontal="right"/>
    </xf>
    <xf numFmtId="0" fontId="10" fillId="0" borderId="0" xfId="7" applyFont="1" applyAlignment="1">
      <alignment horizontal="left"/>
    </xf>
    <xf numFmtId="0" fontId="9" fillId="0" borderId="0" xfId="7" applyFont="1" applyAlignment="1">
      <alignment horizontal="right" wrapText="1"/>
    </xf>
    <xf numFmtId="165" fontId="11" fillId="0" borderId="0" xfId="7" applyNumberFormat="1" applyFont="1" applyAlignment="1">
      <alignment horizontal="right"/>
    </xf>
    <xf numFmtId="165" fontId="8" fillId="0" borderId="0" xfId="7" applyNumberFormat="1" applyFont="1" applyAlignment="1">
      <alignment horizontal="left"/>
    </xf>
    <xf numFmtId="166" fontId="3" fillId="0" borderId="0" xfId="8" applyNumberFormat="1" applyFont="1" applyFill="1"/>
    <xf numFmtId="165" fontId="11" fillId="0" borderId="0" xfId="8" applyNumberFormat="1" applyFont="1" applyFill="1" applyAlignment="1">
      <alignment horizontal="left"/>
    </xf>
    <xf numFmtId="0" fontId="16" fillId="0" borderId="0" xfId="7" applyFont="1"/>
    <xf numFmtId="165" fontId="11" fillId="0" borderId="0" xfId="7" applyNumberFormat="1" applyFont="1" applyAlignment="1">
      <alignment horizontal="left"/>
    </xf>
    <xf numFmtId="166" fontId="4" fillId="0" borderId="0" xfId="8" applyNumberFormat="1" applyFont="1" applyFill="1" applyAlignment="1">
      <alignment wrapText="1"/>
    </xf>
    <xf numFmtId="0" fontId="12" fillId="0" borderId="0" xfId="7" applyFont="1"/>
    <xf numFmtId="0" fontId="15" fillId="0" borderId="0" xfId="7" applyFont="1"/>
    <xf numFmtId="1" fontId="6" fillId="0" borderId="0" xfId="1" applyNumberFormat="1" applyFont="1"/>
    <xf numFmtId="1" fontId="3" fillId="0" borderId="0" xfId="0" applyNumberFormat="1" applyFont="1"/>
    <xf numFmtId="49" fontId="3" fillId="0" borderId="0" xfId="1" applyNumberFormat="1" applyFont="1"/>
    <xf numFmtId="0" fontId="17" fillId="0" borderId="0" xfId="0" applyFont="1"/>
    <xf numFmtId="165" fontId="3" fillId="0" borderId="0" xfId="6" applyNumberFormat="1" applyFont="1" applyFill="1"/>
    <xf numFmtId="0" fontId="19" fillId="0" borderId="0" xfId="12" applyFont="1" applyBorder="1"/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0" fillId="0" borderId="0" xfId="0" applyAlignment="1">
      <alignment horizontal="left"/>
    </xf>
    <xf numFmtId="167" fontId="3" fillId="0" borderId="0" xfId="5" applyNumberFormat="1" applyFont="1" applyBorder="1"/>
    <xf numFmtId="3" fontId="0" fillId="0" borderId="0" xfId="0" applyNumberFormat="1"/>
    <xf numFmtId="169" fontId="3" fillId="0" borderId="0" xfId="5" applyNumberFormat="1" applyFont="1" applyBorder="1"/>
    <xf numFmtId="9" fontId="0" fillId="0" borderId="0" xfId="11" applyFont="1"/>
    <xf numFmtId="168" fontId="3" fillId="0" borderId="0" xfId="6" applyNumberFormat="1" applyFont="1" applyBorder="1"/>
    <xf numFmtId="0" fontId="3" fillId="0" borderId="0" xfId="0" quotePrefix="1" applyFont="1"/>
    <xf numFmtId="168" fontId="6" fillId="0" borderId="0" xfId="6" applyNumberFormat="1" applyFont="1" applyBorder="1"/>
    <xf numFmtId="166" fontId="3" fillId="0" borderId="0" xfId="8" applyNumberFormat="1" applyFont="1" applyBorder="1"/>
    <xf numFmtId="166" fontId="3" fillId="0" borderId="0" xfId="8" applyNumberFormat="1" applyFont="1" applyFill="1" applyBorder="1"/>
    <xf numFmtId="167" fontId="3" fillId="0" borderId="0" xfId="8" applyNumberFormat="1" applyFont="1" applyBorder="1"/>
    <xf numFmtId="9" fontId="3" fillId="0" borderId="0" xfId="11" applyFont="1" applyBorder="1"/>
    <xf numFmtId="167" fontId="3" fillId="0" borderId="0" xfId="0" applyNumberFormat="1" applyFont="1"/>
    <xf numFmtId="3" fontId="3" fillId="0" borderId="0" xfId="0" applyNumberFormat="1" applyFont="1"/>
    <xf numFmtId="9" fontId="3" fillId="0" borderId="0" xfId="11" applyFont="1"/>
    <xf numFmtId="0" fontId="2" fillId="0" borderId="0" xfId="4"/>
    <xf numFmtId="49" fontId="3" fillId="0" borderId="0" xfId="0" applyNumberFormat="1" applyFont="1"/>
    <xf numFmtId="0" fontId="6" fillId="0" borderId="0" xfId="13"/>
    <xf numFmtId="167" fontId="3" fillId="0" borderId="0" xfId="14" applyNumberFormat="1" applyFont="1"/>
    <xf numFmtId="10" fontId="3" fillId="0" borderId="0" xfId="11" applyNumberFormat="1" applyFont="1" applyBorder="1"/>
    <xf numFmtId="1" fontId="0" fillId="0" borderId="0" xfId="11" applyNumberFormat="1" applyFont="1"/>
    <xf numFmtId="2" fontId="3" fillId="0" borderId="0" xfId="0" applyNumberFormat="1" applyFont="1"/>
    <xf numFmtId="0" fontId="0" fillId="0" borderId="0" xfId="0" applyAlignment="1">
      <alignment wrapText="1"/>
    </xf>
    <xf numFmtId="14" fontId="3" fillId="0" borderId="0" xfId="0" applyNumberFormat="1" applyFont="1"/>
    <xf numFmtId="168" fontId="3" fillId="0" borderId="0" xfId="6" applyNumberFormat="1" applyFont="1" applyFill="1" applyBorder="1"/>
    <xf numFmtId="167" fontId="3" fillId="0" borderId="0" xfId="1" applyNumberFormat="1" applyFont="1"/>
    <xf numFmtId="0" fontId="7" fillId="0" borderId="0" xfId="1" applyFont="1"/>
    <xf numFmtId="165" fontId="3" fillId="0" borderId="0" xfId="16" applyNumberFormat="1" applyFont="1"/>
    <xf numFmtId="43" fontId="3" fillId="0" borderId="0" xfId="16" applyFont="1"/>
    <xf numFmtId="43" fontId="3" fillId="0" borderId="0" xfId="1" applyNumberFormat="1" applyFont="1"/>
    <xf numFmtId="0" fontId="3" fillId="0" borderId="0" xfId="17" applyFont="1"/>
    <xf numFmtId="0" fontId="7" fillId="0" borderId="0" xfId="17" applyFont="1"/>
    <xf numFmtId="0" fontId="21" fillId="0" borderId="0" xfId="17" applyFont="1"/>
    <xf numFmtId="0" fontId="6" fillId="0" borderId="0" xfId="17" applyFont="1"/>
    <xf numFmtId="167" fontId="3" fillId="0" borderId="0" xfId="17" applyNumberFormat="1" applyFont="1"/>
    <xf numFmtId="0" fontId="22" fillId="0" borderId="0" xfId="17" applyFont="1"/>
    <xf numFmtId="0" fontId="2" fillId="0" borderId="0" xfId="17"/>
    <xf numFmtId="165" fontId="3" fillId="0" borderId="0" xfId="6" applyNumberFormat="1" applyFont="1" applyAlignment="1">
      <alignment horizontal="left" indent="1"/>
    </xf>
    <xf numFmtId="165" fontId="3" fillId="0" borderId="0" xfId="1" applyNumberFormat="1" applyFont="1"/>
    <xf numFmtId="43" fontId="3" fillId="0" borderId="0" xfId="0" applyNumberFormat="1" applyFont="1"/>
    <xf numFmtId="168" fontId="23" fillId="0" borderId="0" xfId="6" applyNumberFormat="1" applyFont="1"/>
    <xf numFmtId="0" fontId="23" fillId="0" borderId="0" xfId="0" applyFont="1"/>
    <xf numFmtId="0" fontId="24" fillId="0" borderId="0" xfId="0" applyFont="1"/>
    <xf numFmtId="0" fontId="23" fillId="0" borderId="0" xfId="1" applyFont="1"/>
    <xf numFmtId="1" fontId="23" fillId="0" borderId="0" xfId="1" applyNumberFormat="1" applyFont="1"/>
    <xf numFmtId="1" fontId="3" fillId="0" borderId="0" xfId="11" applyNumberFormat="1" applyFont="1"/>
    <xf numFmtId="0" fontId="3" fillId="0" borderId="0" xfId="0" applyFont="1" applyAlignment="1">
      <alignment wrapText="1"/>
    </xf>
    <xf numFmtId="171" fontId="3" fillId="0" borderId="0" xfId="0" applyNumberFormat="1" applyFont="1"/>
    <xf numFmtId="172" fontId="23" fillId="0" borderId="0" xfId="0" applyNumberFormat="1" applyFont="1"/>
    <xf numFmtId="172" fontId="3" fillId="0" borderId="0" xfId="0" applyNumberFormat="1" applyFont="1"/>
    <xf numFmtId="173" fontId="23" fillId="0" borderId="0" xfId="0" applyNumberFormat="1" applyFont="1"/>
    <xf numFmtId="167" fontId="23" fillId="0" borderId="0" xfId="0" applyNumberFormat="1" applyFont="1"/>
    <xf numFmtId="169" fontId="23" fillId="0" borderId="0" xfId="0" applyNumberFormat="1" applyFont="1"/>
    <xf numFmtId="168" fontId="3" fillId="0" borderId="0" xfId="0" applyNumberFormat="1" applyFont="1"/>
    <xf numFmtId="1" fontId="3" fillId="0" borderId="0" xfId="11" applyNumberFormat="1" applyFont="1" applyFill="1"/>
    <xf numFmtId="174" fontId="3" fillId="0" borderId="0" xfId="0" applyNumberFormat="1" applyFont="1"/>
    <xf numFmtId="169" fontId="3" fillId="0" borderId="0" xfId="0" applyNumberFormat="1" applyFont="1"/>
    <xf numFmtId="175" fontId="3" fillId="0" borderId="0" xfId="0" applyNumberFormat="1" applyFont="1"/>
    <xf numFmtId="169" fontId="3" fillId="0" borderId="0" xfId="1" applyNumberFormat="1" applyFont="1"/>
    <xf numFmtId="177" fontId="3" fillId="0" borderId="0" xfId="6" applyNumberFormat="1" applyFont="1"/>
    <xf numFmtId="171" fontId="3" fillId="0" borderId="0" xfId="1" applyNumberFormat="1" applyFont="1"/>
    <xf numFmtId="176" fontId="3" fillId="0" borderId="0" xfId="1" applyNumberFormat="1" applyFont="1"/>
    <xf numFmtId="177" fontId="3" fillId="0" borderId="0" xfId="7" applyNumberFormat="1" applyFont="1"/>
    <xf numFmtId="177" fontId="8" fillId="0" borderId="0" xfId="8" applyNumberFormat="1" applyFont="1" applyFill="1" applyAlignment="1">
      <alignment horizontal="left"/>
    </xf>
    <xf numFmtId="178" fontId="3" fillId="0" borderId="0" xfId="7" applyNumberFormat="1" applyFont="1"/>
    <xf numFmtId="167" fontId="0" fillId="0" borderId="0" xfId="11" applyNumberFormat="1" applyFont="1"/>
  </cellXfs>
  <cellStyles count="23">
    <cellStyle name="Hyperkobling 2" xfId="2" xr:uid="{8F0D5E15-F321-46E5-B917-3CF8CCA7076E}"/>
    <cellStyle name="Komma" xfId="6" builtinId="3"/>
    <cellStyle name="Komma 2" xfId="5" xr:uid="{BF446366-1B98-41C4-9E11-C24BE8FD165F}"/>
    <cellStyle name="Komma 2 2" xfId="8" xr:uid="{444348CC-47E5-4C94-9690-0A39060E35A2}"/>
    <cellStyle name="Komma 2 3" xfId="16" xr:uid="{F5962E25-33FA-4372-8E5D-7A8EEFE8CDD1}"/>
    <cellStyle name="Komma 2 5 3 2 2 2" xfId="18" xr:uid="{C5540A06-32D3-4489-B37A-C6F1ECCE72DE}"/>
    <cellStyle name="Komma 3" xfId="9" xr:uid="{CF9EAFC2-7A88-45BB-B579-E8C36B6F3CEB}"/>
    <cellStyle name="Komma 5" xfId="19" xr:uid="{F68FF057-F867-4CBD-90F0-07774C205A04}"/>
    <cellStyle name="Komma 7" xfId="22" xr:uid="{3E266BA1-C997-4D58-9912-C1B9F5740660}"/>
    <cellStyle name="Normal" xfId="0" builtinId="0"/>
    <cellStyle name="Normal 103" xfId="3" xr:uid="{688DDEDA-09CD-4A0B-A005-5FA94FB77616}"/>
    <cellStyle name="Normal 2" xfId="1" xr:uid="{8089848F-3BE6-4188-862F-FE1BEE38D7D1}"/>
    <cellStyle name="Normal 2 2" xfId="15" xr:uid="{79EB7566-F911-4055-A6EE-2A510F7A37A4}"/>
    <cellStyle name="Normal 289" xfId="10" xr:uid="{220C3218-034E-48B2-AEBF-BF429C4F695E}"/>
    <cellStyle name="Normal 3" xfId="7" xr:uid="{1DA86D3E-D081-46BE-A1CC-03058B9599F5}"/>
    <cellStyle name="Normal 3 2" xfId="14" xr:uid="{E7290567-CE03-44DA-98AE-6589349F97F2}"/>
    <cellStyle name="Normal 3 3" xfId="17" xr:uid="{98F12A1E-A9F3-4609-BA96-CC9F22503417}"/>
    <cellStyle name="Normal 4" xfId="4" xr:uid="{FD1A2BB5-2059-49AB-BA91-4D61752000C8}"/>
    <cellStyle name="Normal 4 2" xfId="13" xr:uid="{44E9B097-38AE-43F1-850D-5CD7F97FF89F}"/>
    <cellStyle name="Normal 5" xfId="20" xr:uid="{4F4319B4-B009-4EA0-97A2-B9D1050ECB2C}"/>
    <cellStyle name="Overskrift 1" xfId="12" builtinId="16"/>
    <cellStyle name="Prosent" xfId="11" builtinId="5"/>
    <cellStyle name="Prosent 5" xfId="21" xr:uid="{B86C0003-8B13-443B-8388-3ACB72B09997}"/>
  </cellStyles>
  <dxfs count="0"/>
  <tableStyles count="0" defaultTableStyle="TableStyleMedium2" defaultPivotStyle="PivotStyleLight16"/>
  <colors>
    <mruColors>
      <color rgb="FF751A21"/>
      <color rgb="FF71C277"/>
      <color rgb="FF244948"/>
      <color rgb="FF52A9FF"/>
      <color rgb="FF002A85"/>
      <color rgb="FFF75C45"/>
      <color rgb="FF80CFE3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61532539682539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'2.1'!$A$6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elete val="1"/>
          </c:dLbls>
          <c:cat>
            <c:strRef>
              <c:f>'2.1'!$B$5:$F$5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'2.1'!$B$6:$F$6</c:f>
              <c:numCache>
                <c:formatCode>0</c:formatCode>
                <c:ptCount val="5"/>
                <c:pt idx="0">
                  <c:v>63.2</c:v>
                </c:pt>
                <c:pt idx="1">
                  <c:v>66.239313999999993</c:v>
                </c:pt>
                <c:pt idx="2">
                  <c:v>70.742165</c:v>
                </c:pt>
                <c:pt idx="3">
                  <c:v>71.460290419000003</c:v>
                </c:pt>
                <c:pt idx="4">
                  <c:v>66.480869780000006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3-4576-BCCD-C98CFCD39167}"/>
            </c:ext>
          </c:extLst>
        </c:ser>
        <c:ser>
          <c:idx val="1"/>
          <c:order val="1"/>
          <c:tx>
            <c:strRef>
              <c:f>'2.1'!$A$7</c:f>
              <c:strCache>
                <c:ptCount val="1"/>
                <c:pt idx="0">
                  <c:v>Solvenskapital (v.a.)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elete val="1"/>
          </c:dLbls>
          <c:cat>
            <c:strRef>
              <c:f>'2.1'!$B$5:$F$5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'2.1'!$B$7:$F$7</c:f>
              <c:numCache>
                <c:formatCode>0</c:formatCode>
                <c:ptCount val="5"/>
                <c:pt idx="0">
                  <c:v>142.30000000000001</c:v>
                </c:pt>
                <c:pt idx="1">
                  <c:v>155.816697</c:v>
                </c:pt>
                <c:pt idx="2">
                  <c:v>172.69164699999999</c:v>
                </c:pt>
                <c:pt idx="3">
                  <c:v>164.9595317198</c:v>
                </c:pt>
                <c:pt idx="4">
                  <c:v>152.221352182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3-4576-BCCD-C98CFCD391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'2.1'!$A$8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'2.1'!$B$5:$F$5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'2.1'!$B$8:$F$8</c:f>
              <c:numCache>
                <c:formatCode>0</c:formatCode>
                <c:ptCount val="5"/>
                <c:pt idx="0">
                  <c:v>225.15822784810129</c:v>
                </c:pt>
                <c:pt idx="1">
                  <c:v>235.23295697174643</c:v>
                </c:pt>
                <c:pt idx="2">
                  <c:v>244.114167272093</c:v>
                </c:pt>
                <c:pt idx="3">
                  <c:v>230.84083587203031</c:v>
                </c:pt>
                <c:pt idx="4">
                  <c:v>228.97015740879195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F3-4576-BCCD-C98CFCD391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86806664123108224"/>
          <c:w val="0.99634800394414247"/>
          <c:h val="0.129757429310271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51675953899518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'2.10'!$A$6</c:f>
              <c:strCache>
                <c:ptCount val="1"/>
                <c:pt idx="0">
                  <c:v>Kapitalgruppe 2 (v.a.)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elete val="1"/>
          </c:dLbls>
          <c:cat>
            <c:strRef>
              <c:f>'2.10'!$B$5:$H$5</c:f>
              <c:strCache>
                <c:ptCount val="7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  <c:pt idx="5">
                  <c:v>31.12.2021</c:v>
                </c:pt>
                <c:pt idx="6">
                  <c:v>31.12.2022</c:v>
                </c:pt>
              </c:strCache>
            </c:strRef>
          </c:cat>
          <c:val>
            <c:numRef>
              <c:f>'2.10'!$B$6:$H$6</c:f>
              <c:numCache>
                <c:formatCode>_-* #\ ##0.0_-;\-* #\ ##0.0_-;_-* "-"??_-;_-@_-</c:formatCode>
                <c:ptCount val="7"/>
                <c:pt idx="0">
                  <c:v>22.039000000000001</c:v>
                </c:pt>
                <c:pt idx="1">
                  <c:v>22.742999999999999</c:v>
                </c:pt>
                <c:pt idx="2">
                  <c:v>24.364999999999998</c:v>
                </c:pt>
                <c:pt idx="3">
                  <c:v>25.955546999999999</c:v>
                </c:pt>
                <c:pt idx="4">
                  <c:v>27.875378000000001</c:v>
                </c:pt>
                <c:pt idx="5">
                  <c:v>28.753307017999994</c:v>
                </c:pt>
                <c:pt idx="6">
                  <c:v>28.228120431000001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2-49E4-B853-B984275E00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2520448"/>
        <c:axId val="2425219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'2.10'!$A$7</c15:sqref>
                        </c15:formulaRef>
                      </c:ext>
                    </c:extLst>
                    <c:strCache>
                      <c:ptCount val="1"/>
                      <c:pt idx="0">
                        <c:v>Solvenskapitalkrav (v.a.)</c:v>
                      </c:pt>
                    </c:strCache>
                  </c:strRef>
                </c:tx>
                <c:spPr>
                  <a:solidFill>
                    <a:srgbClr val="52A9FF"/>
                  </a:solidFill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'2.10'!$B$5:$H$5</c15:sqref>
                        </c15:formulaRef>
                      </c:ext>
                    </c:extLst>
                    <c:strCache>
                      <c:ptCount val="7"/>
                      <c:pt idx="0">
                        <c:v>31.12.2016</c:v>
                      </c:pt>
                      <c:pt idx="1">
                        <c:v>31.12.2017</c:v>
                      </c:pt>
                      <c:pt idx="2">
                        <c:v>31.12.2018</c:v>
                      </c:pt>
                      <c:pt idx="3">
                        <c:v>31.12.2019</c:v>
                      </c:pt>
                      <c:pt idx="4">
                        <c:v>31.12.2020</c:v>
                      </c:pt>
                      <c:pt idx="5">
                        <c:v>31.12.2021</c:v>
                      </c:pt>
                      <c:pt idx="6">
                        <c:v>31.12.2022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'2.10'!$B$7:$H$7</c15:sqref>
                        </c15:formulaRef>
                      </c:ext>
                    </c:extLst>
                    <c:numCache>
                      <c:formatCode>_-* #\ ##0.0_-;\-* #\ ##0.0_-;_-* "-"??_-;_-@_-</c:formatCode>
                      <c:ptCount val="7"/>
                      <c:pt idx="0">
                        <c:v>64.150000000000006</c:v>
                      </c:pt>
                      <c:pt idx="1">
                        <c:v>64.882000000000005</c:v>
                      </c:pt>
                      <c:pt idx="2">
                        <c:v>63.2</c:v>
                      </c:pt>
                      <c:pt idx="3">
                        <c:v>66.239313999999993</c:v>
                      </c:pt>
                      <c:pt idx="4">
                        <c:v>70.742165</c:v>
                      </c:pt>
                      <c:pt idx="5">
                        <c:v>71.460290419000003</c:v>
                      </c:pt>
                      <c:pt idx="6">
                        <c:v>66.480869780000006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052-49E4-B853-B984275E002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'2.10'!$A$8</c:f>
              <c:strCache>
                <c:ptCount val="1"/>
                <c:pt idx="0">
                  <c:v>Kapitalgruppe 2 som andel av solvenskapitalkravet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'2.10'!$B$5:$H$5</c:f>
              <c:strCache>
                <c:ptCount val="7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  <c:pt idx="5">
                  <c:v>31.12.2021</c:v>
                </c:pt>
                <c:pt idx="6">
                  <c:v>31.12.2022</c:v>
                </c:pt>
              </c:strCache>
            </c:strRef>
          </c:cat>
          <c:val>
            <c:numRef>
              <c:f>'2.10'!$B$8:$H$8</c:f>
              <c:numCache>
                <c:formatCode>_-* #\ ##0.0_-;\-* #\ ##0.0_-;_-* "-"??_-;_-@_-</c:formatCode>
                <c:ptCount val="7"/>
                <c:pt idx="0">
                  <c:v>34.355416991426345</c:v>
                </c:pt>
                <c:pt idx="1">
                  <c:v>35.052865201442614</c:v>
                </c:pt>
                <c:pt idx="2">
                  <c:v>38.552215189873415</c:v>
                </c:pt>
                <c:pt idx="3">
                  <c:v>39.184504537592282</c:v>
                </c:pt>
                <c:pt idx="4">
                  <c:v>39.404191262735601</c:v>
                </c:pt>
                <c:pt idx="5">
                  <c:v>40.236762052614061</c:v>
                </c:pt>
                <c:pt idx="6">
                  <c:v>42.460516122025979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52-49E4-B853-B984275E00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4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sz="700" b="0" i="0" u="none" strike="noStrike" baseline="0">
                    <a:effectLst/>
                  </a:rPr>
                  <a:t>Mrd-kr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10"/>
      </c:valAx>
      <c:valAx>
        <c:axId val="242524160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15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6988888888888888E-3"/>
          <c:y val="0.87224603174603177"/>
          <c:w val="0.99430098039215686"/>
          <c:h val="0.1255777777777777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61532539682539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'3.1'!$A$9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elete val="1"/>
          </c:dLbls>
          <c:cat>
            <c:strRef>
              <c:f>'3.1'!$B$8:$F$8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'3.1'!$B$9:$F$9</c:f>
              <c:numCache>
                <c:formatCode>0</c:formatCode>
                <c:ptCount val="5"/>
                <c:pt idx="0">
                  <c:v>36.383354537999999</c:v>
                </c:pt>
                <c:pt idx="1">
                  <c:v>36.886490113000008</c:v>
                </c:pt>
                <c:pt idx="2">
                  <c:v>38.954650884000003</c:v>
                </c:pt>
                <c:pt idx="3">
                  <c:v>42.266075286000003</c:v>
                </c:pt>
                <c:pt idx="4">
                  <c:v>42.810756726999998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3-4576-BCCD-C98CFCD39167}"/>
            </c:ext>
          </c:extLst>
        </c:ser>
        <c:ser>
          <c:idx val="1"/>
          <c:order val="1"/>
          <c:tx>
            <c:strRef>
              <c:f>'3.1'!$A$10</c:f>
              <c:strCache>
                <c:ptCount val="1"/>
                <c:pt idx="0">
                  <c:v>Solvenskapital (v.a.)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elete val="1"/>
          </c:dLbls>
          <c:cat>
            <c:strRef>
              <c:f>'3.1'!$B$8:$F$8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'3.1'!$B$10:$F$10</c:f>
              <c:numCache>
                <c:formatCode>0</c:formatCode>
                <c:ptCount val="5"/>
                <c:pt idx="0">
                  <c:v>77.185348840000003</c:v>
                </c:pt>
                <c:pt idx="1">
                  <c:v>85.560437197999974</c:v>
                </c:pt>
                <c:pt idx="2">
                  <c:v>81.414387443999985</c:v>
                </c:pt>
                <c:pt idx="3">
                  <c:v>86.614868947999994</c:v>
                </c:pt>
                <c:pt idx="4">
                  <c:v>85.492636501999982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3-4576-BCCD-C98CFCD391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'3.1'!$A$11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'3.1'!$B$8:$F$8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'3.1'!$B$11:$F$11</c:f>
              <c:numCache>
                <c:formatCode>0</c:formatCode>
                <c:ptCount val="5"/>
                <c:pt idx="0">
                  <c:v>212.1446739040652</c:v>
                </c:pt>
                <c:pt idx="1">
                  <c:v>231.95602762932893</c:v>
                </c:pt>
                <c:pt idx="2">
                  <c:v>208.99786186362573</c:v>
                </c:pt>
                <c:pt idx="3">
                  <c:v>204.92763608143636</c:v>
                </c:pt>
                <c:pt idx="4">
                  <c:v>199.69896128484285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F3-4576-BCCD-C98CFCD391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5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86806664123108224"/>
          <c:w val="0.99634800394414247"/>
          <c:h val="0.129757429310271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5005176238921"/>
          <c:y val="6.5136987164730237E-2"/>
          <c:w val="0.77493804694147528"/>
          <c:h val="0.74446124162075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'3.2'!$A$6</c:f>
              <c:strCache>
                <c:ptCount val="1"/>
                <c:pt idx="0">
                  <c:v>Solvenskapitaldekning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val>
            <c:numRef>
              <c:f>'3.2'!$A$7:$A$54</c:f>
              <c:numCache>
                <c:formatCode>0.0</c:formatCode>
                <c:ptCount val="48"/>
                <c:pt idx="0">
                  <c:v>692.95871234601498</c:v>
                </c:pt>
                <c:pt idx="1">
                  <c:v>448.99079882862901</c:v>
                </c:pt>
                <c:pt idx="2">
                  <c:v>442.00802339092297</c:v>
                </c:pt>
                <c:pt idx="3">
                  <c:v>416.83146990112402</c:v>
                </c:pt>
                <c:pt idx="4">
                  <c:v>400.08424232951</c:v>
                </c:pt>
                <c:pt idx="5">
                  <c:v>394.00354865673398</c:v>
                </c:pt>
                <c:pt idx="6">
                  <c:v>392.06051120849901</c:v>
                </c:pt>
                <c:pt idx="7">
                  <c:v>368.03516970493502</c:v>
                </c:pt>
                <c:pt idx="8">
                  <c:v>359.435847527482</c:v>
                </c:pt>
                <c:pt idx="9">
                  <c:v>350.72434538122297</c:v>
                </c:pt>
                <c:pt idx="10">
                  <c:v>346.43695876034297</c:v>
                </c:pt>
                <c:pt idx="11">
                  <c:v>330.20393234518701</c:v>
                </c:pt>
                <c:pt idx="12">
                  <c:v>325.79311729487301</c:v>
                </c:pt>
                <c:pt idx="13">
                  <c:v>321.91589173121997</c:v>
                </c:pt>
                <c:pt idx="14">
                  <c:v>304.43926764054999</c:v>
                </c:pt>
                <c:pt idx="15">
                  <c:v>293.185587021309</c:v>
                </c:pt>
                <c:pt idx="16">
                  <c:v>292.58818523880097</c:v>
                </c:pt>
                <c:pt idx="17">
                  <c:v>288.402360087403</c:v>
                </c:pt>
                <c:pt idx="18">
                  <c:v>277.89079730867599</c:v>
                </c:pt>
                <c:pt idx="19">
                  <c:v>274.26061455995398</c:v>
                </c:pt>
                <c:pt idx="20">
                  <c:v>255.97319828864201</c:v>
                </c:pt>
                <c:pt idx="21">
                  <c:v>255.31057729357701</c:v>
                </c:pt>
                <c:pt idx="22">
                  <c:v>250.940791627886</c:v>
                </c:pt>
                <c:pt idx="23">
                  <c:v>248.920597628114</c:v>
                </c:pt>
                <c:pt idx="24">
                  <c:v>247.28287709949001</c:v>
                </c:pt>
                <c:pt idx="25">
                  <c:v>235.60001244143899</c:v>
                </c:pt>
                <c:pt idx="26">
                  <c:v>222.164346962633</c:v>
                </c:pt>
                <c:pt idx="27">
                  <c:v>210.46641175823601</c:v>
                </c:pt>
                <c:pt idx="28">
                  <c:v>210.21410116588501</c:v>
                </c:pt>
                <c:pt idx="29">
                  <c:v>200.35393177540701</c:v>
                </c:pt>
                <c:pt idx="30">
                  <c:v>198.400504060484</c:v>
                </c:pt>
                <c:pt idx="31">
                  <c:v>196.24571986581299</c:v>
                </c:pt>
                <c:pt idx="32">
                  <c:v>194.952066873447</c:v>
                </c:pt>
                <c:pt idx="33">
                  <c:v>192.967695880078</c:v>
                </c:pt>
                <c:pt idx="34">
                  <c:v>188.635091501017</c:v>
                </c:pt>
                <c:pt idx="35">
                  <c:v>184.60249510807</c:v>
                </c:pt>
                <c:pt idx="36">
                  <c:v>183.60485608149</c:v>
                </c:pt>
                <c:pt idx="37">
                  <c:v>181.90499680921801</c:v>
                </c:pt>
                <c:pt idx="38">
                  <c:v>177.52265559736199</c:v>
                </c:pt>
                <c:pt idx="39">
                  <c:v>175.18289016807199</c:v>
                </c:pt>
                <c:pt idx="40">
                  <c:v>161.37046634988101</c:v>
                </c:pt>
                <c:pt idx="41">
                  <c:v>161.13424720492401</c:v>
                </c:pt>
                <c:pt idx="42">
                  <c:v>160.71919611390899</c:v>
                </c:pt>
                <c:pt idx="43">
                  <c:v>155.33556269326499</c:v>
                </c:pt>
                <c:pt idx="44">
                  <c:v>153.23248404204199</c:v>
                </c:pt>
                <c:pt idx="45">
                  <c:v>145.94289101927899</c:v>
                </c:pt>
                <c:pt idx="46">
                  <c:v>140.34329171749499</c:v>
                </c:pt>
                <c:pt idx="47">
                  <c:v>127.19186405449901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C-40A4-8968-D1C01476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7464"/>
        <c:axId val="1073887792"/>
      </c:barChart>
      <c:barChart>
        <c:barDir val="col"/>
        <c:grouping val="clustered"/>
        <c:varyColors val="0"/>
        <c:ser>
          <c:idx val="1"/>
          <c:order val="1"/>
          <c:tx>
            <c:strRef>
              <c:f>'3.2'!$C$6</c:f>
              <c:strCache>
                <c:ptCount val="1"/>
                <c:pt idx="0">
                  <c:v>Foretak med FK &gt; 5 mrd. kr.</c:v>
                </c:pt>
              </c:strCache>
            </c:strRef>
          </c:tx>
          <c:spPr>
            <a:solidFill>
              <a:srgbClr val="F75C45"/>
            </a:solidFill>
            <a:ln w="28575" cap="rnd">
              <a:noFill/>
              <a:prstDash val="sysDot"/>
              <a:round/>
            </a:ln>
            <a:effectLst/>
          </c:spPr>
          <c:invertIfNegative val="0"/>
          <c:val>
            <c:numRef>
              <c:f>'3.2'!$C$7:$C$54</c:f>
              <c:numCache>
                <c:formatCode>0.0</c:formatCode>
                <c:ptCount val="48"/>
                <c:pt idx="21">
                  <c:v>255.31057729357701</c:v>
                </c:pt>
                <c:pt idx="26">
                  <c:v>222.164346962633</c:v>
                </c:pt>
                <c:pt idx="31">
                  <c:v>196.24571986581299</c:v>
                </c:pt>
                <c:pt idx="32">
                  <c:v>194.952066873447</c:v>
                </c:pt>
                <c:pt idx="33">
                  <c:v>192.967695880078</c:v>
                </c:pt>
                <c:pt idx="34">
                  <c:v>188.635091501017</c:v>
                </c:pt>
                <c:pt idx="36">
                  <c:v>183.60485608149</c:v>
                </c:pt>
                <c:pt idx="40">
                  <c:v>161.37046634988101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C-40A4-8968-D1C01476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930307200"/>
        <c:axId val="930306216"/>
      </c:barChart>
      <c:lineChart>
        <c:grouping val="standard"/>
        <c:varyColors val="0"/>
        <c:ser>
          <c:idx val="2"/>
          <c:order val="2"/>
          <c:tx>
            <c:strRef>
              <c:f>'3.2'!$B$6</c:f>
              <c:strCache>
                <c:ptCount val="1"/>
                <c:pt idx="0">
                  <c:v>Median</c:v>
                </c:pt>
              </c:strCache>
            </c:strRef>
          </c:tx>
          <c:spPr>
            <a:ln w="19050">
              <a:solidFill>
                <a:srgbClr val="52A9FF"/>
              </a:solidFill>
              <a:prstDash val="sysDash"/>
            </a:ln>
            <a:effectLst/>
          </c:spPr>
          <c:marker>
            <c:symbol val="none"/>
          </c:marker>
          <c:val>
            <c:numRef>
              <c:f>'3.2'!$B$7:$B$54</c:f>
              <c:numCache>
                <c:formatCode>0.0</c:formatCode>
                <c:ptCount val="48"/>
                <c:pt idx="0">
                  <c:v>248.10173736380199</c:v>
                </c:pt>
                <c:pt idx="1">
                  <c:v>248.10173736380199</c:v>
                </c:pt>
                <c:pt idx="2">
                  <c:v>248.10173736380199</c:v>
                </c:pt>
                <c:pt idx="3">
                  <c:v>248.10173736380199</c:v>
                </c:pt>
                <c:pt idx="4">
                  <c:v>248.10173736380199</c:v>
                </c:pt>
                <c:pt idx="5">
                  <c:v>248.10173736380199</c:v>
                </c:pt>
                <c:pt idx="6">
                  <c:v>248.10173736380199</c:v>
                </c:pt>
                <c:pt idx="7">
                  <c:v>248.10173736380199</c:v>
                </c:pt>
                <c:pt idx="8">
                  <c:v>248.10173736380199</c:v>
                </c:pt>
                <c:pt idx="9">
                  <c:v>248.10173736380199</c:v>
                </c:pt>
                <c:pt idx="10">
                  <c:v>248.10173736380199</c:v>
                </c:pt>
                <c:pt idx="11">
                  <c:v>248.10173736380199</c:v>
                </c:pt>
                <c:pt idx="12">
                  <c:v>248.10173736380199</c:v>
                </c:pt>
                <c:pt idx="13">
                  <c:v>248.10173736380199</c:v>
                </c:pt>
                <c:pt idx="14">
                  <c:v>248.10173736380199</c:v>
                </c:pt>
                <c:pt idx="15">
                  <c:v>248.10173736380199</c:v>
                </c:pt>
                <c:pt idx="16">
                  <c:v>248.10173736380199</c:v>
                </c:pt>
                <c:pt idx="17">
                  <c:v>248.10173736380199</c:v>
                </c:pt>
                <c:pt idx="18">
                  <c:v>248.10173736380199</c:v>
                </c:pt>
                <c:pt idx="19">
                  <c:v>248.10173736380199</c:v>
                </c:pt>
                <c:pt idx="20">
                  <c:v>248.10173736380199</c:v>
                </c:pt>
                <c:pt idx="21">
                  <c:v>248.10173736380199</c:v>
                </c:pt>
                <c:pt idx="22">
                  <c:v>248.10173736380199</c:v>
                </c:pt>
                <c:pt idx="23">
                  <c:v>248.10173736380199</c:v>
                </c:pt>
                <c:pt idx="24">
                  <c:v>248.10173736380199</c:v>
                </c:pt>
                <c:pt idx="25">
                  <c:v>248.10173736380199</c:v>
                </c:pt>
                <c:pt idx="26">
                  <c:v>248.10173736380199</c:v>
                </c:pt>
                <c:pt idx="27">
                  <c:v>248.10173736380199</c:v>
                </c:pt>
                <c:pt idx="28">
                  <c:v>248.10173736380199</c:v>
                </c:pt>
                <c:pt idx="29">
                  <c:v>248.10173736380199</c:v>
                </c:pt>
                <c:pt idx="30">
                  <c:v>248.10173736380199</c:v>
                </c:pt>
                <c:pt idx="31">
                  <c:v>248.10173736380199</c:v>
                </c:pt>
                <c:pt idx="32">
                  <c:v>248.10173736380199</c:v>
                </c:pt>
                <c:pt idx="33">
                  <c:v>248.10173736380199</c:v>
                </c:pt>
                <c:pt idx="34">
                  <c:v>248.10173736380199</c:v>
                </c:pt>
                <c:pt idx="35">
                  <c:v>248.10173736380199</c:v>
                </c:pt>
                <c:pt idx="36">
                  <c:v>248.10173736380199</c:v>
                </c:pt>
                <c:pt idx="37">
                  <c:v>248.10173736380199</c:v>
                </c:pt>
                <c:pt idx="38">
                  <c:v>248.10173736380199</c:v>
                </c:pt>
                <c:pt idx="39">
                  <c:v>248.10173736380199</c:v>
                </c:pt>
                <c:pt idx="40">
                  <c:v>248.10173736380199</c:v>
                </c:pt>
                <c:pt idx="41">
                  <c:v>248.10173736380199</c:v>
                </c:pt>
                <c:pt idx="42">
                  <c:v>248.10173736380199</c:v>
                </c:pt>
                <c:pt idx="43">
                  <c:v>248.10173736380199</c:v>
                </c:pt>
                <c:pt idx="44">
                  <c:v>248.10173736380199</c:v>
                </c:pt>
                <c:pt idx="45">
                  <c:v>248.10173736380199</c:v>
                </c:pt>
                <c:pt idx="46">
                  <c:v>248.10173736380199</c:v>
                </c:pt>
                <c:pt idx="47">
                  <c:v>248.10173736380199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3C-40A4-8968-D1C01476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87464"/>
        <c:axId val="1073887792"/>
      </c:lineChart>
      <c:catAx>
        <c:axId val="1073887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  <c:max val="7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4944881889763806E-4"/>
              <c:y val="0.288779969363066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7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699716991935089"/>
          <c:y val="0.82637742488311305"/>
          <c:w val="0.76600533298434459"/>
          <c:h val="0.14364348965996951"/>
        </c:manualLayout>
      </c:layout>
      <c:overlay val="0"/>
      <c:txPr>
        <a:bodyPr/>
        <a:lstStyle/>
        <a:p>
          <a:pPr>
            <a:defRPr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460192475940521E-2"/>
          <c:y val="2.5231177324780987E-2"/>
          <c:w val="0.78703774038604513"/>
          <c:h val="0.4797829598223298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'3.3'!$A$7</c:f>
              <c:strCache>
                <c:ptCount val="1"/>
                <c:pt idx="0">
                  <c:v> Skyggetall 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'3.3'!$B$5:$N$5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(Gjensidige)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'3.3'!$B$7:$N$7</c:f>
              <c:numCache>
                <c:formatCode>_-* #\ ##0_-;\-* #\ ##0_-;_-* "-"??_-;_-@_-</c:formatCode>
                <c:ptCount val="13"/>
                <c:pt idx="0">
                  <c:v>0</c:v>
                </c:pt>
                <c:pt idx="1">
                  <c:v>16.317027681308073</c:v>
                </c:pt>
                <c:pt idx="2">
                  <c:v>18.567943696896641</c:v>
                </c:pt>
                <c:pt idx="3">
                  <c:v>20.879249771696642</c:v>
                </c:pt>
                <c:pt idx="4">
                  <c:v>43.749882798673667</c:v>
                </c:pt>
                <c:pt idx="5">
                  <c:v>0</c:v>
                </c:pt>
                <c:pt idx="6">
                  <c:v>42.910969043207828</c:v>
                </c:pt>
                <c:pt idx="7">
                  <c:v>0</c:v>
                </c:pt>
                <c:pt idx="8">
                  <c:v>42.910969043207828</c:v>
                </c:pt>
                <c:pt idx="9">
                  <c:v>39.805316429895385</c:v>
                </c:pt>
                <c:pt idx="10">
                  <c:v>0</c:v>
                </c:pt>
                <c:pt idx="11">
                  <c:v>39.805316429895385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3-404C-BBB5-49EC9B34597C}"/>
            </c:ext>
          </c:extLst>
        </c:ser>
        <c:ser>
          <c:idx val="2"/>
          <c:order val="2"/>
          <c:tx>
            <c:strRef>
              <c:f>'3.3'!$A$8</c:f>
              <c:strCache>
                <c:ptCount val="1"/>
                <c:pt idx="0">
                  <c:v> Positivt bidrag til SCR (SF) 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'3.3'!$B$5:$N$5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(Gjensidige)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'3.3'!$B$8:$N$8</c:f>
              <c:numCache>
                <c:formatCode>_-* #\ ##0_-;\-* #\ ##0_-;_-* "-"??_-;_-@_-</c:formatCode>
                <c:ptCount val="13"/>
                <c:pt idx="0">
                  <c:v>11.828962644099999</c:v>
                </c:pt>
                <c:pt idx="1">
                  <c:v>1.5982888267999993</c:v>
                </c:pt>
                <c:pt idx="2">
                  <c:v>2.3113060748000005</c:v>
                </c:pt>
                <c:pt idx="3">
                  <c:v>21.518899891499998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1.4148040058999998</c:v>
                </c:pt>
                <c:pt idx="9">
                  <c:v>0</c:v>
                </c:pt>
                <c:pt idx="10">
                  <c:v>0</c:v>
                </c:pt>
                <c:pt idx="11">
                  <c:v>3.0046730899999998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3-404C-BBB5-49EC9B34597C}"/>
            </c:ext>
          </c:extLst>
        </c:ser>
        <c:ser>
          <c:idx val="3"/>
          <c:order val="3"/>
          <c:tx>
            <c:strRef>
              <c:f>'3.3'!$A$9</c:f>
              <c:strCache>
                <c:ptCount val="1"/>
                <c:pt idx="0">
                  <c:v> Positivt bidrag til SCR (PIM)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'3.3'!$B$5:$N$5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(Gjensidige)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'3.3'!$B$9:$N$9</c:f>
              <c:numCache>
                <c:formatCode>_-* #\ ##0_-;\-* #\ ##0_-;_-* "-"??_-;_-@_-</c:formatCode>
                <c:ptCount val="13"/>
                <c:pt idx="0">
                  <c:v>4.4880650372080746</c:v>
                </c:pt>
                <c:pt idx="1">
                  <c:v>0.65262718878857107</c:v>
                </c:pt>
                <c:pt idx="2">
                  <c:v>0</c:v>
                </c:pt>
                <c:pt idx="3">
                  <c:v>1.3517331354770299</c:v>
                </c:pt>
                <c:pt idx="4">
                  <c:v>10.248174960896099</c:v>
                </c:pt>
                <c:pt idx="5">
                  <c:v>0</c:v>
                </c:pt>
                <c:pt idx="7">
                  <c:v>0</c:v>
                </c:pt>
                <c:pt idx="8">
                  <c:v>1.096982884083493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23-404C-BBB5-49EC9B34597C}"/>
            </c:ext>
          </c:extLst>
        </c:ser>
        <c:ser>
          <c:idx val="4"/>
          <c:order val="4"/>
          <c:tx>
            <c:strRef>
              <c:f>'3.3'!$A$10</c:f>
              <c:strCache>
                <c:ptCount val="1"/>
                <c:pt idx="0">
                  <c:v> Negativt bidrag til SCR (SF) 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'3.3'!$B$5:$N$5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(Gjensidige)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'3.3'!$B$10:$N$10</c:f>
              <c:numCache>
                <c:formatCode>_-* #\ ##0_-;\-* #\ ##0_-;_-* "-"??_-;_-@_-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7.9340593911999999</c:v>
                </c:pt>
                <c:pt idx="7">
                  <c:v>0</c:v>
                </c:pt>
                <c:pt idx="8">
                  <c:v>0</c:v>
                </c:pt>
                <c:pt idx="9">
                  <c:v>2.3769622615000001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23-404C-BBB5-49EC9B34597C}"/>
            </c:ext>
          </c:extLst>
        </c:ser>
        <c:ser>
          <c:idx val="5"/>
          <c:order val="5"/>
          <c:tx>
            <c:strRef>
              <c:f>'3.3'!$A$11</c:f>
              <c:strCache>
                <c:ptCount val="1"/>
                <c:pt idx="0">
                  <c:v> Negativt bidrag til SCR (PIM) 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'3.3'!$B$5:$N$5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(Gjensidige)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'3.3'!$B$11:$N$11</c:f>
              <c:numCache>
                <c:formatCode>_-* #\ ##0_-;\-* #\ ##0_-;_-* "-"??_-;_-@_-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3.1530293251619397</c:v>
                </c:pt>
                <c:pt idx="7">
                  <c:v>0</c:v>
                </c:pt>
                <c:pt idx="8">
                  <c:v>0</c:v>
                </c:pt>
                <c:pt idx="9">
                  <c:v>3.2404772417959298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23-404C-BBB5-49EC9B34597C}"/>
            </c:ext>
          </c:extLst>
        </c:ser>
        <c:ser>
          <c:idx val="6"/>
          <c:order val="6"/>
          <c:tx>
            <c:strRef>
              <c:f>'3.3'!$A$12</c:f>
              <c:strCache>
                <c:ptCount val="1"/>
                <c:pt idx="0">
                  <c:v> Dataetiketter 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8461538461538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23-404C-BBB5-49EC9B34597C}"/>
                </c:ext>
              </c:extLst>
            </c:dLbl>
            <c:dLbl>
              <c:idx val="1"/>
              <c:layout>
                <c:manualLayout>
                  <c:x val="0"/>
                  <c:y val="-2.5431424763866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23-404C-BBB5-49EC9B34597C}"/>
                </c:ext>
              </c:extLst>
            </c:dLbl>
            <c:dLbl>
              <c:idx val="2"/>
              <c:layout>
                <c:manualLayout>
                  <c:x val="0"/>
                  <c:y val="-2.5431424763866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23-404C-BBB5-49EC9B34597C}"/>
                </c:ext>
              </c:extLst>
            </c:dLbl>
            <c:dLbl>
              <c:idx val="3"/>
              <c:layout>
                <c:manualLayout>
                  <c:x val="0"/>
                  <c:y val="3.8147137145799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23-404C-BBB5-49EC9B34597C}"/>
                </c:ext>
              </c:extLst>
            </c:dLbl>
            <c:dLbl>
              <c:idx val="4"/>
              <c:layout>
                <c:manualLayout>
                  <c:x val="-2.26757369614516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6C-4DCA-9D66-704C69957E9F}"/>
                </c:ext>
              </c:extLst>
            </c:dLbl>
            <c:dLbl>
              <c:idx val="5"/>
              <c:layout>
                <c:manualLayout>
                  <c:x val="-2.2675736961451248E-3"/>
                  <c:y val="2.5431424763866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23-404C-BBB5-49EC9B34597C}"/>
                </c:ext>
              </c:extLst>
            </c:dLbl>
            <c:dLbl>
              <c:idx val="6"/>
              <c:layout>
                <c:manualLayout>
                  <c:x val="0"/>
                  <c:y val="1.2715712381933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23-404C-BBB5-49EC9B34597C}"/>
                </c:ext>
              </c:extLst>
            </c:dLbl>
            <c:dLbl>
              <c:idx val="7"/>
              <c:layout>
                <c:manualLayout>
                  <c:x val="0"/>
                  <c:y val="3.88531167769423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23-404C-BBB5-49EC9B34597C}"/>
                </c:ext>
              </c:extLst>
            </c:dLbl>
            <c:dLbl>
              <c:idx val="8"/>
              <c:layout>
                <c:manualLayout>
                  <c:x val="2.2675736961450415E-3"/>
                  <c:y val="-2.1192853969888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23-404C-BBB5-49EC9B34597C}"/>
                </c:ext>
              </c:extLst>
            </c:dLbl>
            <c:dLbl>
              <c:idx val="9"/>
              <c:layout>
                <c:manualLayout>
                  <c:x val="0"/>
                  <c:y val="-1.2715712381933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23-404C-BBB5-49EC9B34597C}"/>
                </c:ext>
              </c:extLst>
            </c:dLbl>
            <c:dLbl>
              <c:idx val="11"/>
              <c:layout>
                <c:manualLayout>
                  <c:x val="0"/>
                  <c:y val="-1.6954283175911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23-404C-BBB5-49EC9B3459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'3.3'!$B$5:$N$5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(Gjensidige)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'3.3'!$B$12:$N$12</c:f>
              <c:numCache>
                <c:formatCode>_-* #\ ##0_-;\-* #\ ##0_-;_-* "-"??_-;_-@_-</c:formatCode>
                <c:ptCount val="13"/>
                <c:pt idx="0">
                  <c:v>16.317027681308073</c:v>
                </c:pt>
                <c:pt idx="1">
                  <c:v>2.2509160155885706</c:v>
                </c:pt>
                <c:pt idx="2">
                  <c:v>2.3113060748000005</c:v>
                </c:pt>
                <c:pt idx="3">
                  <c:v>22.870633026977028</c:v>
                </c:pt>
                <c:pt idx="4">
                  <c:v>10.248174960896099</c:v>
                </c:pt>
                <c:pt idx="5">
                  <c:v>53.998057759569768</c:v>
                </c:pt>
                <c:pt idx="6">
                  <c:v>11.08708871636194</c:v>
                </c:pt>
                <c:pt idx="7">
                  <c:v>42.910969043207828</c:v>
                </c:pt>
                <c:pt idx="8">
                  <c:v>2.511786889983493</c:v>
                </c:pt>
                <c:pt idx="9">
                  <c:v>5.6174395032959303</c:v>
                </c:pt>
                <c:pt idx="10">
                  <c:v>39.805316429895385</c:v>
                </c:pt>
                <c:pt idx="11">
                  <c:v>3.0046730899999998</c:v>
                </c:pt>
                <c:pt idx="12">
                  <c:v>42.809989519895382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023-404C-BBB5-49EC9B3459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48758904"/>
        <c:axId val="948759888"/>
      </c:barChart>
      <c:barChart>
        <c:barDir val="col"/>
        <c:grouping val="stacked"/>
        <c:varyColors val="0"/>
        <c:ser>
          <c:idx val="0"/>
          <c:order val="0"/>
          <c:tx>
            <c:strRef>
              <c:f>'3.3'!$A$6</c:f>
              <c:strCache>
                <c:ptCount val="1"/>
                <c:pt idx="0">
                  <c:v> Aggregerte tall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23-404C-BBB5-49EC9B3459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23-404C-BBB5-49EC9B34597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23-404C-BBB5-49EC9B34597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23-404C-BBB5-49EC9B34597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23-404C-BBB5-49EC9B34597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23-404C-BBB5-49EC9B34597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23-404C-BBB5-49EC9B34597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23-404C-BBB5-49EC9B34597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23-404C-BBB5-49EC9B34597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023-404C-BBB5-49EC9B3459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'3.3'!$B$5:$N$5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(Gjensidige)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'3.3'!$B$6:$N$6</c:f>
              <c:numCache>
                <c:formatCode>_-* #\ ##0_-;\-* #\ ##0_-;_-* "-"??_-;_-@_-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53.998057759569768</c:v>
                </c:pt>
                <c:pt idx="6">
                  <c:v>0</c:v>
                </c:pt>
                <c:pt idx="7">
                  <c:v>42.910969043207828</c:v>
                </c:pt>
                <c:pt idx="8">
                  <c:v>0</c:v>
                </c:pt>
                <c:pt idx="10">
                  <c:v>39.805316429895385</c:v>
                </c:pt>
                <c:pt idx="11">
                  <c:v>0</c:v>
                </c:pt>
                <c:pt idx="12" formatCode="_-* #\ ##0.0000_-;\-* #\ ##0.0000_-;_-* &quot;-&quot;??_-;_-@_-">
                  <c:v>42.809989519895382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023-404C-BBB5-49EC9B3459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65759888"/>
        <c:axId val="765762840"/>
      </c:barChart>
      <c:catAx>
        <c:axId val="948758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8759888"/>
        <c:crosses val="autoZero"/>
        <c:auto val="1"/>
        <c:lblAlgn val="ctr"/>
        <c:lblOffset val="100"/>
        <c:noMultiLvlLbl val="0"/>
      </c:catAx>
      <c:valAx>
        <c:axId val="948759888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8758904"/>
        <c:crosses val="autoZero"/>
        <c:crossBetween val="between"/>
        <c:majorUnit val="10"/>
      </c:valAx>
      <c:valAx>
        <c:axId val="765762840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solidFill>
            <a:schemeClr val="bg1"/>
          </a:solidFill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65759888"/>
        <c:crosses val="max"/>
        <c:crossBetween val="between"/>
        <c:majorUnit val="10"/>
      </c:valAx>
      <c:catAx>
        <c:axId val="76575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762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</c:legendEntry>
      <c:layout>
        <c:manualLayout>
          <c:xMode val="edge"/>
          <c:yMode val="edge"/>
          <c:x val="0.15346117449604513"/>
          <c:y val="0.89483730158730157"/>
          <c:w val="0.68361365543592756"/>
          <c:h val="0.10516260467441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6469816272965"/>
          <c:y val="2.0951938924253299E-2"/>
          <c:w val="0.84650196850393711"/>
          <c:h val="0.8666490134994807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8C1C1"/>
              </a:solidFill>
              <a:ln w="9525">
                <a:solidFill>
                  <a:srgbClr val="08C1C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788-4AB2-A19C-70D8AB4570CC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DB7-4F07-B0D3-233052CF31A2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DB7-4F07-B0D3-233052CF31A2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DB7-4F07-B0D3-233052CF31A2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2DB7-4F07-B0D3-233052CF31A2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2DB7-4F07-B0D3-233052CF31A2}"/>
              </c:ext>
            </c:extLst>
          </c:dPt>
          <c:dPt>
            <c:idx val="33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2DB7-4F07-B0D3-233052CF31A2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2DB7-4F07-B0D3-233052CF31A2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2DB7-4F07-B0D3-233052CF31A2}"/>
              </c:ext>
            </c:extLst>
          </c:dPt>
          <c:xVal>
            <c:strRef>
              <c:f>'3.4'!$A$4:$A$40</c:f>
              <c:strCache>
                <c:ptCount val="7"/>
                <c:pt idx="3">
                  <c:v>Kapitalgruppe 1 uten begr.</c:v>
                </c:pt>
                <c:pt idx="4">
                  <c:v>Kapitalgruppe 1 med begr.</c:v>
                </c:pt>
                <c:pt idx="5">
                  <c:v>Kapitalgruppe 2</c:v>
                </c:pt>
                <c:pt idx="6">
                  <c:v>Kapitalgruppe 3</c:v>
                </c:pt>
              </c:strCache>
            </c:strRef>
          </c:xVal>
          <c:yVal>
            <c:numRef>
              <c:f>'3.4'!$B$4:$B$40</c:f>
              <c:numCache>
                <c:formatCode>_-* #\ ##0_-;\-* #\ ##0_-;_-* "-"??_-;_-@_-</c:formatCode>
                <c:ptCount val="37"/>
                <c:pt idx="2" formatCode="@">
                  <c:v>0</c:v>
                </c:pt>
                <c:pt idx="3" formatCode="0.0">
                  <c:v>66.677217742000039</c:v>
                </c:pt>
                <c:pt idx="4" formatCode="0.0">
                  <c:v>1.443068357</c:v>
                </c:pt>
                <c:pt idx="5" formatCode="0.0">
                  <c:v>9.01623339</c:v>
                </c:pt>
                <c:pt idx="6" formatCode="0.0">
                  <c:v>4.8829338999999992E-2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DB7-4F07-B0D3-233052CF31A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alpha val="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'4.5'!#REF!</c:f>
            </c:numRef>
          </c:xVal>
          <c:yVal>
            <c:numRef>
              <c:f>'4.5'!#REF!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DB7-4F07-B0D3-233052CF31A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'4.5'!#REF!</c:f>
            </c:numRef>
          </c:xVal>
          <c:yVal>
            <c:numRef>
              <c:f>'4.5'!#REF!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DB7-4F07-B0D3-233052CF31A2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'4.5'!#REF!</c:f>
            </c:numRef>
          </c:xVal>
          <c:yVal>
            <c:numRef>
              <c:f>'4.5'!#REF!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DB7-4F07-B0D3-233052CF31A2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'4.5'!#REF!</c:f>
            </c:numRef>
          </c:xVal>
          <c:yVal>
            <c:numRef>
              <c:f>'4.5'!#REF!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DB7-4F07-B0D3-233052CF31A2}"/>
            </c:ext>
          </c:extLst>
        </c:ser>
        <c:ser>
          <c:idx val="5"/>
          <c:order val="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'3.4'!$D$4:$D$5</c:f>
              <c:numCache>
                <c:formatCode>General</c:formatCode>
                <c:ptCount val="2"/>
              </c:numCache>
            </c:numRef>
          </c:xVal>
          <c:yVal>
            <c:numRef>
              <c:f>'3.4'!$E$4:$E$5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DB7-4F07-B0D3-233052CF31A2}"/>
            </c:ext>
          </c:extLst>
        </c:ser>
        <c:ser>
          <c:idx val="6"/>
          <c:order val="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'3.4'!$B$7:$B$8</c:f>
              <c:numCache>
                <c:formatCode>0.0</c:formatCode>
                <c:ptCount val="2"/>
                <c:pt idx="0">
                  <c:v>66.677217742000039</c:v>
                </c:pt>
                <c:pt idx="1">
                  <c:v>1.443068357</c:v>
                </c:pt>
              </c:numCache>
            </c:numRef>
          </c:xVal>
          <c:yVal>
            <c:numRef>
              <c:f>'3.4'!$C$7:$C$8</c:f>
              <c:numCache>
                <c:formatCode>0.0</c:formatCode>
                <c:ptCount val="2"/>
                <c:pt idx="0">
                  <c:v>74.030874859000022</c:v>
                </c:pt>
                <c:pt idx="1">
                  <c:v>1.46461519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2DB7-4F07-B0D3-233052CF31A2}"/>
            </c:ext>
          </c:extLst>
        </c:ser>
        <c:ser>
          <c:idx val="7"/>
          <c:order val="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'3.4'!$D$10:$D$11</c:f>
              <c:numCache>
                <c:formatCode>General</c:formatCode>
                <c:ptCount val="2"/>
                <c:pt idx="0" formatCode="0.0">
                  <c:v>6.3399652000000001E-2</c:v>
                </c:pt>
              </c:numCache>
            </c:numRef>
          </c:xVal>
          <c:yVal>
            <c:numRef>
              <c:f>'3.4'!$E$10:$E$11</c:f>
              <c:numCache>
                <c:formatCode>_ * #\ ##0_ ;_ * \-#\ ##0_ ;_ * "-"??_ ;_ @_ </c:formatCode>
                <c:ptCount val="2"/>
                <c:pt idx="0" formatCode="0.0">
                  <c:v>8.6923321000000012E-2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DB7-4F07-B0D3-233052CF31A2}"/>
            </c:ext>
          </c:extLst>
        </c:ser>
        <c:ser>
          <c:idx val="8"/>
          <c:order val="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'3.4'!$D$13:$D$14</c:f>
              <c:numCache>
                <c:formatCode>General</c:formatCode>
                <c:ptCount val="2"/>
              </c:numCache>
            </c:numRef>
          </c:xVal>
          <c:yVal>
            <c:numRef>
              <c:f>'3.4'!$E$13:$E$14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DB7-4F07-B0D3-233052CF31A2}"/>
            </c:ext>
          </c:extLst>
        </c:ser>
        <c:ser>
          <c:idx val="9"/>
          <c:order val="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'3.4'!$D$16:$D$17</c:f>
              <c:numCache>
                <c:formatCode>General</c:formatCode>
                <c:ptCount val="2"/>
              </c:numCache>
            </c:numRef>
          </c:xVal>
          <c:yVal>
            <c:numRef>
              <c:f>'3.4'!$E$16:$E$17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DB7-4F07-B0D3-233052CF31A2}"/>
            </c:ext>
          </c:extLst>
        </c:ser>
        <c:ser>
          <c:idx val="10"/>
          <c:order val="1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'3.4'!$D$19:$D$20</c:f>
              <c:numCache>
                <c:formatCode>General</c:formatCode>
                <c:ptCount val="2"/>
              </c:numCache>
            </c:numRef>
          </c:xVal>
          <c:yVal>
            <c:numRef>
              <c:f>'3.4'!$E$19:$E$20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2DB7-4F07-B0D3-233052CF31A2}"/>
            </c:ext>
          </c:extLst>
        </c:ser>
        <c:ser>
          <c:idx val="11"/>
          <c:order val="11"/>
          <c:tx>
            <c:v>Serie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'3.4'!$M$73:$M$89</c:f>
              <c:numCache>
                <c:formatCode>_ * #\ ##0_ ;_ * \-#\ ##0_ ;_ * "-"??_ ;_ @_ </c:formatCode>
                <c:ptCount val="17"/>
              </c:numCache>
            </c:numRef>
          </c:xVal>
          <c:yVal>
            <c:numRef>
              <c:f>'3.4'!$N$73:$N$89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2DB7-4F07-B0D3-233052CF31A2}"/>
            </c:ext>
          </c:extLst>
        </c:ser>
        <c:ser>
          <c:idx val="12"/>
          <c:order val="12"/>
          <c:tx>
            <c:v>Serie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'3.4'!$M$91:$M$103</c:f>
              <c:numCache>
                <c:formatCode>_ * #\ ##0_ ;_ * \-#\ ##0_ ;_ * "-"??_ ;_ @_ </c:formatCode>
                <c:ptCount val="13"/>
              </c:numCache>
            </c:numRef>
          </c:xVal>
          <c:yVal>
            <c:numRef>
              <c:f>'3.4'!$N$91:$N$103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2DB7-4F07-B0D3-233052CF3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915040"/>
        <c:axId val="931915368"/>
      </c:scatterChart>
      <c:valAx>
        <c:axId val="931915040"/>
        <c:scaling>
          <c:logBase val="10"/>
          <c:orientation val="minMax"/>
          <c:max val="60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47298397238835166"/>
              <c:y val="0.9636061776684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368"/>
        <c:crosses val="autoZero"/>
        <c:crossBetween val="midCat"/>
      </c:valAx>
      <c:valAx>
        <c:axId val="931915368"/>
        <c:scaling>
          <c:logBase val="10"/>
          <c:orientation val="minMax"/>
          <c:max val="160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8447897196261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368986928104578"/>
          <c:y val="8.8762720664589803E-2"/>
          <c:w val="0.76015653594771238"/>
          <c:h val="0.565831775700934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'3.4'!$A$7</c:f>
              <c:strCache>
                <c:ptCount val="1"/>
                <c:pt idx="0">
                  <c:v>Kapitalgruppe 1 uten begr.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'3.4'!$B$6:$F$6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'3.4'!$B$7:$F$7</c:f>
              <c:numCache>
                <c:formatCode>0.0</c:formatCode>
                <c:ptCount val="5"/>
                <c:pt idx="0">
                  <c:v>66.677217742000039</c:v>
                </c:pt>
                <c:pt idx="1">
                  <c:v>74.030874859000022</c:v>
                </c:pt>
                <c:pt idx="2">
                  <c:v>69.802888711999998</c:v>
                </c:pt>
                <c:pt idx="3">
                  <c:v>72.646729547000035</c:v>
                </c:pt>
                <c:pt idx="4">
                  <c:v>71.637103875999983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8-4856-9F5A-87D622132CA8}"/>
            </c:ext>
          </c:extLst>
        </c:ser>
        <c:ser>
          <c:idx val="1"/>
          <c:order val="1"/>
          <c:tx>
            <c:strRef>
              <c:f>'3.4'!$A$8</c:f>
              <c:strCache>
                <c:ptCount val="1"/>
                <c:pt idx="0">
                  <c:v>Kapitalgruppe 1 med begr.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'3.4'!$B$6:$F$6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'3.4'!$B$8:$F$8</c:f>
              <c:numCache>
                <c:formatCode>0.0</c:formatCode>
                <c:ptCount val="5"/>
                <c:pt idx="0">
                  <c:v>1.443068357</c:v>
                </c:pt>
                <c:pt idx="1">
                  <c:v>1.46461519</c:v>
                </c:pt>
                <c:pt idx="2">
                  <c:v>1.4135984140000002</c:v>
                </c:pt>
                <c:pt idx="3">
                  <c:v>1.7328479860000001</c:v>
                </c:pt>
                <c:pt idx="4">
                  <c:v>1.5454963859999999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8-4856-9F5A-87D622132CA8}"/>
            </c:ext>
          </c:extLst>
        </c:ser>
        <c:ser>
          <c:idx val="2"/>
          <c:order val="2"/>
          <c:tx>
            <c:strRef>
              <c:f>'3.4'!$A$9</c:f>
              <c:strCache>
                <c:ptCount val="1"/>
                <c:pt idx="0">
                  <c:v>Kapitalgruppe 2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cat>
            <c:strRef>
              <c:f>'3.4'!$B$6:$F$6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'3.4'!$B$9:$F$9</c:f>
              <c:numCache>
                <c:formatCode>0.0</c:formatCode>
                <c:ptCount val="5"/>
                <c:pt idx="0">
                  <c:v>9.01623339</c:v>
                </c:pt>
                <c:pt idx="1">
                  <c:v>9.8895727329999996</c:v>
                </c:pt>
                <c:pt idx="2">
                  <c:v>10.134500655999998</c:v>
                </c:pt>
                <c:pt idx="3">
                  <c:v>12.148368073999997</c:v>
                </c:pt>
                <c:pt idx="4">
                  <c:v>12.250557266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8-4856-9F5A-87D622132CA8}"/>
            </c:ext>
          </c:extLst>
        </c:ser>
        <c:ser>
          <c:idx val="3"/>
          <c:order val="3"/>
          <c:tx>
            <c:strRef>
              <c:f>'3.4'!$A$10</c:f>
              <c:strCache>
                <c:ptCount val="1"/>
                <c:pt idx="0">
                  <c:v>Kapitalgruppe 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'3.4'!$B$6:$F$6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'3.4'!$B$10:$F$10</c:f>
              <c:numCache>
                <c:formatCode>0.0</c:formatCode>
                <c:ptCount val="5"/>
                <c:pt idx="0">
                  <c:v>4.8829338999999992E-2</c:v>
                </c:pt>
                <c:pt idx="1">
                  <c:v>0.17537440199999998</c:v>
                </c:pt>
                <c:pt idx="2">
                  <c:v>6.3399652000000001E-2</c:v>
                </c:pt>
                <c:pt idx="3">
                  <c:v>8.6923321000000012E-2</c:v>
                </c:pt>
                <c:pt idx="4">
                  <c:v>5.9478961999999996E-2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8-4856-9F5A-87D622132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78272"/>
        <c:axId val="76679808"/>
      </c:barChart>
      <c:lineChart>
        <c:grouping val="standard"/>
        <c:varyColors val="0"/>
        <c:ser>
          <c:idx val="4"/>
          <c:order val="4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4C-4B6D-8422-CC197905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190063"/>
        <c:axId val="484504895"/>
      </c:lineChart>
      <c:catAx>
        <c:axId val="766782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76679808"/>
        <c:crosses val="autoZero"/>
        <c:auto val="1"/>
        <c:lblAlgn val="ctr"/>
        <c:lblOffset val="100"/>
        <c:noMultiLvlLbl val="0"/>
      </c:catAx>
      <c:valAx>
        <c:axId val="76679808"/>
        <c:scaling>
          <c:orientation val="minMax"/>
          <c:max val="1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nb-NO"/>
                  <a:t>Mrd. kr.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6678272"/>
        <c:crosses val="autoZero"/>
        <c:crossBetween val="between"/>
        <c:majorUnit val="20"/>
      </c:valAx>
      <c:valAx>
        <c:axId val="484504895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64190063"/>
        <c:crosses val="max"/>
        <c:crossBetween val="between"/>
        <c:majorUnit val="20"/>
      </c:valAx>
      <c:catAx>
        <c:axId val="664190063"/>
        <c:scaling>
          <c:orientation val="minMax"/>
        </c:scaling>
        <c:delete val="1"/>
        <c:axPos val="b"/>
        <c:majorTickMark val="out"/>
        <c:minorTickMark val="none"/>
        <c:tickLblPos val="nextTo"/>
        <c:crossAx val="4845048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8.9179084967320257E-2"/>
          <c:y val="0.85430205685232263"/>
          <c:w val="0.79410261437908491"/>
          <c:h val="0.145698015873015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0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nb-NO" sz="7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Prosent</a:t>
            </a:r>
          </a:p>
        </c:rich>
      </c:tx>
      <c:layout>
        <c:manualLayout>
          <c:xMode val="edge"/>
          <c:yMode val="edge"/>
          <c:x val="0.46854300311649255"/>
          <c:y val="0.58665426302275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2.4385606060606059E-2"/>
          <c:y val="9.0338624338624343E-2"/>
          <c:w val="0.97561439393939398"/>
          <c:h val="0.4757837301587301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FF-414D-B322-CD4613F7420B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FF-414D-B322-CD4613F7420B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FF-414D-B322-CD4613F7420B}"/>
              </c:ext>
            </c:extLst>
          </c:dPt>
          <c:dPt>
            <c:idx val="3"/>
            <c:bubble3D val="0"/>
            <c:spPr>
              <a:solidFill>
                <a:srgbClr val="751A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FF-414D-B322-CD4613F7420B}"/>
              </c:ext>
            </c:extLst>
          </c:dPt>
          <c:dPt>
            <c:idx val="4"/>
            <c:bubble3D val="0"/>
            <c:spPr>
              <a:solidFill>
                <a:srgbClr val="F75C4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EFF-414D-B322-CD4613F7420B}"/>
              </c:ext>
            </c:extLst>
          </c:dPt>
          <c:dPt>
            <c:idx val="5"/>
            <c:bubble3D val="0"/>
            <c:spPr>
              <a:solidFill>
                <a:srgbClr val="0076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EFF-414D-B322-CD4613F7420B}"/>
              </c:ext>
            </c:extLst>
          </c:dPt>
          <c:dPt>
            <c:idx val="6"/>
            <c:bubble3D val="0"/>
            <c:spPr>
              <a:solidFill>
                <a:srgbClr val="80CFE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EFF-414D-B322-CD4613F7420B}"/>
              </c:ext>
            </c:extLst>
          </c:dPt>
          <c:dPt>
            <c:idx val="7"/>
            <c:bubble3D val="0"/>
            <c:spPr>
              <a:solidFill>
                <a:srgbClr val="751A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EFF-414D-B322-CD4613F7420B}"/>
              </c:ext>
            </c:extLst>
          </c:dPt>
          <c:dLbls>
            <c:dLbl>
              <c:idx val="6"/>
              <c:tx>
                <c:rich>
                  <a:bodyPr/>
                  <a:lstStyle/>
                  <a:p>
                    <a:fld id="{1510ED1A-2CAE-471D-BBA3-A16FB98EB7B7}" type="VALUE">
                      <a:rPr lang="en-US"/>
                      <a:pPr/>
                      <a:t>[VERDI]</a:t>
                    </a:fld>
                    <a:endParaRPr lang="nb-N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EFF-414D-B322-CD4613F742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'3.5'!$A$5:$A$12</c15:sqref>
                  </c15:fullRef>
                </c:ext>
              </c:extLst>
              <c:f>('3.5'!$A$5:$A$7,'3.5'!$A$9:$A$12)</c:f>
              <c:strCache>
                <c:ptCount val="7"/>
                <c:pt idx="0">
                  <c:v>Aksjekapital og overkurs/medlemsinnskudd</c:v>
                </c:pt>
                <c:pt idx="1">
                  <c:v>Kapitalgruppe 1 med begrensninger</c:v>
                </c:pt>
                <c:pt idx="2">
                  <c:v>Kapitalgruppe 2</c:v>
                </c:pt>
                <c:pt idx="3">
                  <c:v>Avstemmingsreserve</c:v>
                </c:pt>
                <c:pt idx="4">
                  <c:v>herav annen innskutt egenkapital</c:v>
                </c:pt>
                <c:pt idx="5">
                  <c:v>herav annen opptjent egenkapital</c:v>
                </c:pt>
                <c:pt idx="6">
                  <c:v>herav verdivurderingsforskjeller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'3.5'!$B$5:$B$12</c15:sqref>
                  </c15:fullRef>
                </c:ext>
              </c:extLst>
              <c:f>('3.5'!$B$5:$B$7,'3.5'!$B$9:$B$12)</c:f>
              <c:numCache>
                <c:formatCode>0</c:formatCode>
                <c:ptCount val="7"/>
                <c:pt idx="0">
                  <c:v>15.408716716429547</c:v>
                </c:pt>
                <c:pt idx="1">
                  <c:v>1.8077538010701599</c:v>
                </c:pt>
                <c:pt idx="2">
                  <c:v>14.329371238555048</c:v>
                </c:pt>
                <c:pt idx="4">
                  <c:v>8.6115463287037244</c:v>
                </c:pt>
                <c:pt idx="5">
                  <c:v>58.366261752651269</c:v>
                </c:pt>
                <c:pt idx="6">
                  <c:v>1.4067781193902367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'3.5'!$B$8</c15:sqref>
                  <c15:spPr xmlns:c15="http://schemas.microsoft.com/office/drawing/2012/chart">
                    <a:solidFill>
                      <a:srgbClr val="71C27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2-8EFF-414D-B322-CD4613F742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33731894624269E-2"/>
          <c:y val="0.63197380952380944"/>
          <c:w val="0.9759087766020863"/>
          <c:h val="0.34824404761904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6955380577429"/>
          <c:y val="6.0182697622996141E-2"/>
          <c:w val="0.84541582302212226"/>
          <c:h val="0.489133333333333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'2.2'!$A$5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-0.26915892758430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9-4BB8-A2C7-E9C6F0EEF2FB}"/>
                </c:ext>
              </c:extLst>
            </c:dLbl>
            <c:dLbl>
              <c:idx val="6"/>
              <c:layout>
                <c:manualLayout>
                  <c:x val="0"/>
                  <c:y val="-0.22022913211719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99-4BB8-A2C7-E9C6F0EEF2FB}"/>
                </c:ext>
              </c:extLst>
            </c:dLbl>
            <c:dLbl>
              <c:idx val="9"/>
              <c:layout>
                <c:manualLayout>
                  <c:x val="0"/>
                  <c:y val="-0.19925953565505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9-4BB8-A2C7-E9C6F0EEF2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'2.2'!$B$4:$K$4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'2.2'!$B$5:$K$5</c:f>
              <c:numCache>
                <c:formatCode>0.0</c:formatCode>
                <c:ptCount val="10"/>
                <c:pt idx="4">
                  <c:v>93.094584888800028</c:v>
                </c:pt>
                <c:pt idx="6">
                  <c:v>74.074652788399987</c:v>
                </c:pt>
                <c:pt idx="9">
                  <c:v>66.480869780000006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9-4BB8-A2C7-E9C6F0EEF2FB}"/>
            </c:ext>
          </c:extLst>
        </c:ser>
        <c:ser>
          <c:idx val="1"/>
          <c:order val="1"/>
          <c:tx>
            <c:strRef>
              <c:f>'2.2'!$A$6</c:f>
              <c:strCache>
                <c:ptCount val="1"/>
                <c:pt idx="0">
                  <c:v>Skyggetall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'2.2'!$B$4:$K$4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'2.2'!$B$6:$K$6</c:f>
              <c:numCache>
                <c:formatCode>0.0</c:formatCode>
                <c:ptCount val="10"/>
                <c:pt idx="1">
                  <c:v>52.146016425500008</c:v>
                </c:pt>
                <c:pt idx="2">
                  <c:v>53.903546595400009</c:v>
                </c:pt>
                <c:pt idx="3">
                  <c:v>87.409301650300023</c:v>
                </c:pt>
                <c:pt idx="5">
                  <c:v>74.074652789300032</c:v>
                </c:pt>
                <c:pt idx="7">
                  <c:v>74.074652788399987</c:v>
                </c:pt>
                <c:pt idx="8">
                  <c:v>65.715310106399983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9-4BB8-A2C7-E9C6F0EEF2FB}"/>
            </c:ext>
          </c:extLst>
        </c:ser>
        <c:ser>
          <c:idx val="2"/>
          <c:order val="2"/>
          <c:tx>
            <c:strRef>
              <c:f>'2.2'!$A$7</c:f>
              <c:strCache>
                <c:ptCount val="1"/>
                <c:pt idx="0">
                  <c:v>Negativt bidrag til SCR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Lbl>
              <c:idx val="5"/>
              <c:layout>
                <c:manualLayout>
                  <c:x val="-8.7300578797851381E-17"/>
                  <c:y val="-7.6889481964683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99-4BB8-A2C7-E9C6F0EEF2FB}"/>
                </c:ext>
              </c:extLst>
            </c:dLbl>
            <c:dLbl>
              <c:idx val="8"/>
              <c:layout>
                <c:manualLayout>
                  <c:x val="0"/>
                  <c:y val="-6.6358761746821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99-4BB8-A2C7-E9C6F0EEF2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'2.2'!$B$4:$K$4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'2.2'!$B$7:$K$7</c:f>
              <c:numCache>
                <c:formatCode>0.0</c:formatCode>
                <c:ptCount val="10"/>
                <c:pt idx="5">
                  <c:v>19.0199320995</c:v>
                </c:pt>
                <c:pt idx="8">
                  <c:v>14.635505592199999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99-4BB8-A2C7-E9C6F0EEF2FB}"/>
            </c:ext>
          </c:extLst>
        </c:ser>
        <c:ser>
          <c:idx val="3"/>
          <c:order val="3"/>
          <c:tx>
            <c:strRef>
              <c:f>'2.2'!$A$8</c:f>
              <c:strCache>
                <c:ptCount val="1"/>
                <c:pt idx="0">
                  <c:v>Positivt bidrag til SCR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16427915975677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99-4BB8-A2C7-E9C6F0EEF2FB}"/>
                </c:ext>
              </c:extLst>
            </c:dLbl>
            <c:dLbl>
              <c:idx val="1"/>
              <c:layout>
                <c:manualLayout>
                  <c:x val="0"/>
                  <c:y val="-3.140906578220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99-4BB8-A2C7-E9C6F0EEF2FB}"/>
                </c:ext>
              </c:extLst>
            </c:dLbl>
            <c:dLbl>
              <c:idx val="2"/>
              <c:layout>
                <c:manualLayout>
                  <c:x val="0"/>
                  <c:y val="-0.11533422294702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99-4BB8-A2C7-E9C6F0EEF2FB}"/>
                </c:ext>
              </c:extLst>
            </c:dLbl>
            <c:dLbl>
              <c:idx val="3"/>
              <c:layout>
                <c:manualLayout>
                  <c:x val="2.3809523809523812E-3"/>
                  <c:y val="-4.1939717435281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99-4BB8-A2C7-E9C6F0EEF2FB}"/>
                </c:ext>
              </c:extLst>
            </c:dLbl>
            <c:dLbl>
              <c:idx val="7"/>
              <c:layout>
                <c:manualLayout>
                  <c:x val="0"/>
                  <c:y val="-4.5434693888221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99-4BB8-A2C7-E9C6F0EEF2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'2.2'!$B$4:$K$4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'2.2'!$B$8:$K$8</c:f>
              <c:numCache>
                <c:formatCode>0.0</c:formatCode>
                <c:ptCount val="10"/>
                <c:pt idx="0">
                  <c:v>52.146016425500008</c:v>
                </c:pt>
                <c:pt idx="1">
                  <c:v>1.7575301699000001</c:v>
                </c:pt>
                <c:pt idx="2">
                  <c:v>33.505755054900007</c:v>
                </c:pt>
                <c:pt idx="3">
                  <c:v>5.6852832385000003</c:v>
                </c:pt>
                <c:pt idx="7">
                  <c:v>6.2761629102000001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99-4BB8-A2C7-E9C6F0EEF2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078720"/>
        <c:axId val="232084608"/>
      </c:barChart>
      <c:catAx>
        <c:axId val="2320787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084608"/>
        <c:crosses val="autoZero"/>
        <c:auto val="1"/>
        <c:lblAlgn val="ctr"/>
        <c:lblOffset val="100"/>
        <c:noMultiLvlLbl val="0"/>
      </c:catAx>
      <c:valAx>
        <c:axId val="232084608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Mrd.kr.</a:t>
                </a:r>
              </a:p>
            </c:rich>
          </c:tx>
          <c:layout>
            <c:manualLayout>
              <c:xMode val="edge"/>
              <c:yMode val="edge"/>
              <c:x val="2.6190020992652573E-2"/>
              <c:y val="0.2329397457158651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078720"/>
        <c:crosses val="autoZero"/>
        <c:crossBetween val="between"/>
        <c:majorUnit val="20"/>
        <c:minorUnit val="10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1.2370670265406325E-4"/>
          <c:y val="0.90151133222775015"/>
          <c:w val="0.89046111111111126"/>
          <c:h val="9.3147871752349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9338026981031"/>
          <c:y val="4.0127673215395697E-2"/>
          <c:w val="0.85715255347334895"/>
          <c:h val="0.69750771818596491"/>
        </c:manualLayout>
      </c:layout>
      <c:barChart>
        <c:barDir val="bar"/>
        <c:grouping val="clustered"/>
        <c:varyColors val="0"/>
        <c:ser>
          <c:idx val="6"/>
          <c:order val="0"/>
          <c:tx>
            <c:strRef>
              <c:f>'2.3'!$F$6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'2.3'!$A$7:$A$16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'2.3'!$F$7:$F$16</c:f>
              <c:numCache>
                <c:formatCode>0.0</c:formatCode>
                <c:ptCount val="10"/>
                <c:pt idx="0">
                  <c:v>66.480869780000006</c:v>
                </c:pt>
                <c:pt idx="1">
                  <c:v>-14.635505592199999</c:v>
                </c:pt>
                <c:pt idx="2">
                  <c:v>6.2761629102000001</c:v>
                </c:pt>
                <c:pt idx="3">
                  <c:v>74.074652788399987</c:v>
                </c:pt>
                <c:pt idx="4">
                  <c:v>-19.0199320995</c:v>
                </c:pt>
                <c:pt idx="5">
                  <c:v>93.094584888800028</c:v>
                </c:pt>
                <c:pt idx="6">
                  <c:v>5.6852832385000003</c:v>
                </c:pt>
                <c:pt idx="7">
                  <c:v>33.505755054900007</c:v>
                </c:pt>
                <c:pt idx="8">
                  <c:v>1.7575301699000001</c:v>
                </c:pt>
                <c:pt idx="9">
                  <c:v>52.146016425500008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D-41A5-B83D-DE5B142A9734}"/>
            </c:ext>
          </c:extLst>
        </c:ser>
        <c:ser>
          <c:idx val="0"/>
          <c:order val="1"/>
          <c:tx>
            <c:strRef>
              <c:f>'2.3'!$E$6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'2.3'!$A$7:$A$16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'2.3'!$E$7:$E$16</c:f>
              <c:numCache>
                <c:formatCode>0.0</c:formatCode>
                <c:ptCount val="10"/>
                <c:pt idx="0">
                  <c:v>71.460290419200007</c:v>
                </c:pt>
                <c:pt idx="1">
                  <c:v>-14.425033254600001</c:v>
                </c:pt>
                <c:pt idx="2">
                  <c:v>6.4474342682000003</c:v>
                </c:pt>
                <c:pt idx="3">
                  <c:v>77.720942820999994</c:v>
                </c:pt>
                <c:pt idx="4">
                  <c:v>-18.962848855099999</c:v>
                </c:pt>
                <c:pt idx="5">
                  <c:v>96.678798341700002</c:v>
                </c:pt>
                <c:pt idx="6">
                  <c:v>5.2145965842000006</c:v>
                </c:pt>
                <c:pt idx="7">
                  <c:v>33.046503097300004</c:v>
                </c:pt>
                <c:pt idx="8">
                  <c:v>1.5788302462999999</c:v>
                </c:pt>
                <c:pt idx="9">
                  <c:v>56.838868413899995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F-4DBB-96C0-5ED087E7BC30}"/>
            </c:ext>
          </c:extLst>
        </c:ser>
        <c:ser>
          <c:idx val="1"/>
          <c:order val="2"/>
          <c:tx>
            <c:strRef>
              <c:f>'2.3'!$D$6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'2.3'!$A$7:$A$16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'2.3'!$D$7:$D$16</c:f>
              <c:numCache>
                <c:formatCode>0.0</c:formatCode>
                <c:ptCount val="10"/>
                <c:pt idx="0">
                  <c:v>70.7</c:v>
                </c:pt>
                <c:pt idx="1">
                  <c:v>-13.9</c:v>
                </c:pt>
                <c:pt idx="2">
                  <c:v>6.1</c:v>
                </c:pt>
                <c:pt idx="3">
                  <c:v>78.5</c:v>
                </c:pt>
                <c:pt idx="4" formatCode="General">
                  <c:v>-18.7</c:v>
                </c:pt>
                <c:pt idx="5" formatCode="General">
                  <c:v>97.2</c:v>
                </c:pt>
                <c:pt idx="6">
                  <c:v>4.7</c:v>
                </c:pt>
                <c:pt idx="7">
                  <c:v>31.8</c:v>
                </c:pt>
                <c:pt idx="8">
                  <c:v>2.6</c:v>
                </c:pt>
                <c:pt idx="9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F-4DBB-96C0-5ED087E7BC30}"/>
            </c:ext>
          </c:extLst>
        </c:ser>
        <c:ser>
          <c:idx val="2"/>
          <c:order val="3"/>
          <c:tx>
            <c:strRef>
              <c:f>'2.3'!$C$6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'2.3'!$A$7:$A$16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'2.3'!$C$7:$C$16</c:f>
              <c:numCache>
                <c:formatCode>General</c:formatCode>
                <c:ptCount val="10"/>
                <c:pt idx="0">
                  <c:v>66.2</c:v>
                </c:pt>
                <c:pt idx="1">
                  <c:v>-13</c:v>
                </c:pt>
                <c:pt idx="2">
                  <c:v>5.8</c:v>
                </c:pt>
                <c:pt idx="3">
                  <c:v>73.099999999999994</c:v>
                </c:pt>
                <c:pt idx="4">
                  <c:v>-18.8</c:v>
                </c:pt>
                <c:pt idx="5">
                  <c:v>91.899999999999991</c:v>
                </c:pt>
                <c:pt idx="6">
                  <c:v>5.7</c:v>
                </c:pt>
                <c:pt idx="7">
                  <c:v>34.299999999999997</c:v>
                </c:pt>
                <c:pt idx="8">
                  <c:v>2</c:v>
                </c:pt>
                <c:pt idx="9">
                  <c:v>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F-4DBB-96C0-5ED087E7BC30}"/>
            </c:ext>
          </c:extLst>
        </c:ser>
        <c:ser>
          <c:idx val="3"/>
          <c:order val="4"/>
          <c:tx>
            <c:strRef>
              <c:f>'2.3'!$B$6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'2.3'!$A$7:$A$16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'2.3'!$B$7:$B$16</c:f>
              <c:numCache>
                <c:formatCode>_-* #\ ##0.0_-;\-* #\ ##0.0_-;_-* "-"??_-;_-@_-</c:formatCode>
                <c:ptCount val="10"/>
                <c:pt idx="0">
                  <c:v>63.3</c:v>
                </c:pt>
                <c:pt idx="1">
                  <c:v>-15.9</c:v>
                </c:pt>
                <c:pt idx="2">
                  <c:v>5.4</c:v>
                </c:pt>
                <c:pt idx="3">
                  <c:v>73.7</c:v>
                </c:pt>
                <c:pt idx="4">
                  <c:v>-18.3</c:v>
                </c:pt>
                <c:pt idx="5">
                  <c:v>92</c:v>
                </c:pt>
                <c:pt idx="6">
                  <c:v>5.3</c:v>
                </c:pt>
                <c:pt idx="7">
                  <c:v>33.799999999999997</c:v>
                </c:pt>
                <c:pt idx="8">
                  <c:v>1.6</c:v>
                </c:pt>
                <c:pt idx="9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F-4DBB-96C0-5ED087E7B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5205824"/>
        <c:axId val="745206152"/>
        <c:extLst/>
      </c:barChart>
      <c:catAx>
        <c:axId val="74520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5206152"/>
        <c:crosses val="autoZero"/>
        <c:auto val="1"/>
        <c:lblAlgn val="ctr"/>
        <c:lblOffset val="100"/>
        <c:noMultiLvlLbl val="0"/>
      </c:catAx>
      <c:valAx>
        <c:axId val="745206152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520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7444444444444"/>
          <c:y val="4.96313492063492E-2"/>
          <c:w val="0.85510723659542553"/>
          <c:h val="0.49240992063492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'2.4'!$A$6</c:f>
              <c:strCache>
                <c:ptCount val="1"/>
                <c:pt idx="0">
                  <c:v> Aggregerte tall 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Lbl>
              <c:idx val="6"/>
              <c:layout>
                <c:manualLayout>
                  <c:x val="0"/>
                  <c:y val="-0.265582539682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9F-4BBE-ABA4-916D4FD44573}"/>
                </c:ext>
              </c:extLst>
            </c:dLbl>
            <c:dLbl>
              <c:idx val="8"/>
              <c:layout>
                <c:manualLayout>
                  <c:x val="0"/>
                  <c:y val="-0.221499603174603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9F-4BBE-ABA4-916D4FD445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'2.4'!$B$5:$J$5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'2.4'!$B$6:$J$6</c:f>
              <c:numCache>
                <c:formatCode>0.0</c:formatCode>
                <c:ptCount val="9"/>
                <c:pt idx="6">
                  <c:v>66.210579874299995</c:v>
                </c:pt>
                <c:pt idx="8">
                  <c:v>52.146016425500008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F-4BBE-ABA4-916D4FD44573}"/>
            </c:ext>
          </c:extLst>
        </c:ser>
        <c:ser>
          <c:idx val="1"/>
          <c:order val="1"/>
          <c:tx>
            <c:strRef>
              <c:f>'2.4'!$A$7</c:f>
              <c:strCache>
                <c:ptCount val="1"/>
                <c:pt idx="0">
                  <c:v> Skyggetall 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'2.4'!$B$5:$J$5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'2.4'!$B$7:$J$7</c:f>
              <c:numCache>
                <c:formatCode>0.0</c:formatCode>
                <c:ptCount val="9"/>
                <c:pt idx="1">
                  <c:v>18.206759407099998</c:v>
                </c:pt>
                <c:pt idx="2">
                  <c:v>33.686218913899999</c:v>
                </c:pt>
                <c:pt idx="3">
                  <c:v>45.4988370811</c:v>
                </c:pt>
                <c:pt idx="4">
                  <c:v>63.307618995799999</c:v>
                </c:pt>
                <c:pt idx="5">
                  <c:v>63.347007182799999</c:v>
                </c:pt>
                <c:pt idx="7">
                  <c:v>52.146016425499994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F-4BBE-ABA4-916D4FD44573}"/>
            </c:ext>
          </c:extLst>
        </c:ser>
        <c:ser>
          <c:idx val="2"/>
          <c:order val="2"/>
          <c:tx>
            <c:strRef>
              <c:f>'2.4'!$A$8</c:f>
              <c:strCache>
                <c:ptCount val="1"/>
                <c:pt idx="0">
                  <c:v> Negativt bidrag til kapitalkrav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Lbl>
              <c:idx val="7"/>
              <c:layout>
                <c:manualLayout>
                  <c:x val="0"/>
                  <c:y val="-7.368421052631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9F-4BBE-ABA4-916D4FD445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'2.4'!$B$5:$J$5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'2.4'!$B$8:$J$8</c:f>
              <c:numCache>
                <c:formatCode>0.0</c:formatCode>
                <c:ptCount val="9"/>
                <c:pt idx="7">
                  <c:v>14.0645634488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9F-4BBE-ABA4-916D4FD44573}"/>
            </c:ext>
          </c:extLst>
        </c:ser>
        <c:ser>
          <c:idx val="3"/>
          <c:order val="3"/>
          <c:tx>
            <c:strRef>
              <c:f>'2.4'!$A$9</c:f>
              <c:strCache>
                <c:ptCount val="1"/>
                <c:pt idx="0">
                  <c:v> Positivt bidrag til kapitalkrav 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dLbls>
            <c:dLbl>
              <c:idx val="0"/>
              <c:layout>
                <c:manualLayout>
                  <c:x val="2.3805555555555394E-3"/>
                  <c:y val="-9.71615079365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9F-4BBE-ABA4-916D4FD44573}"/>
                </c:ext>
              </c:extLst>
            </c:dLbl>
            <c:dLbl>
              <c:idx val="1"/>
              <c:layout>
                <c:manualLayout>
                  <c:x val="0"/>
                  <c:y val="-9.3652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9F-4BBE-ABA4-916D4FD44573}"/>
                </c:ext>
              </c:extLst>
            </c:dLbl>
            <c:dLbl>
              <c:idx val="2"/>
              <c:layout>
                <c:manualLayout>
                  <c:x val="0"/>
                  <c:y val="-7.368421052631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9F-4BBE-ABA4-916D4FD44573}"/>
                </c:ext>
              </c:extLst>
            </c:dLbl>
            <c:dLbl>
              <c:idx val="3"/>
              <c:layout>
                <c:manualLayout>
                  <c:x val="0"/>
                  <c:y val="-0.10877192982456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9F-4BBE-ABA4-916D4FD44573}"/>
                </c:ext>
              </c:extLst>
            </c:dLbl>
            <c:dLbl>
              <c:idx val="4"/>
              <c:layout>
                <c:manualLayout>
                  <c:x val="-6.4675178792741559E-17"/>
                  <c:y val="-5.020674603174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9F-4BBE-ABA4-916D4FD44573}"/>
                </c:ext>
              </c:extLst>
            </c:dLbl>
            <c:dLbl>
              <c:idx val="5"/>
              <c:layout>
                <c:manualLayout>
                  <c:x val="0"/>
                  <c:y val="-3.8596491228070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9F-4BBE-ABA4-916D4FD4457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9F-4BBE-ABA4-916D4FD445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'2.4'!$B$5:$J$5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'2.4'!$B$9:$J$9</c:f>
              <c:numCache>
                <c:formatCode>0.0</c:formatCode>
                <c:ptCount val="9"/>
                <c:pt idx="0">
                  <c:v>18.206759407099998</c:v>
                </c:pt>
                <c:pt idx="1">
                  <c:v>15.4794595068</c:v>
                </c:pt>
                <c:pt idx="2">
                  <c:v>11.812618167199998</c:v>
                </c:pt>
                <c:pt idx="3">
                  <c:v>17.808781914700003</c:v>
                </c:pt>
                <c:pt idx="4">
                  <c:v>3.9388186999999998E-2</c:v>
                </c:pt>
                <c:pt idx="5">
                  <c:v>2.8635726914999999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9F-4BBE-ABA4-916D4FD445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212352"/>
        <c:axId val="232213888"/>
      </c:barChart>
      <c:catAx>
        <c:axId val="2322123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213888"/>
        <c:crosses val="autoZero"/>
        <c:auto val="1"/>
        <c:lblAlgn val="ctr"/>
        <c:lblOffset val="100"/>
        <c:noMultiLvlLbl val="0"/>
      </c:catAx>
      <c:valAx>
        <c:axId val="23221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Mrd.kr.</a:t>
                </a:r>
              </a:p>
            </c:rich>
          </c:tx>
          <c:layout>
            <c:manualLayout>
              <c:xMode val="edge"/>
              <c:yMode val="edge"/>
              <c:x val="2.3824786324786315E-3"/>
              <c:y val="0.1567216466362757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212352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3950793650793651"/>
          <c:w val="0.97899027777777792"/>
          <c:h val="6.049206349206350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85277777777778E-2"/>
          <c:y val="5.5436507936507937E-2"/>
          <c:w val="0.89019805555555553"/>
          <c:h val="0.70779325396825388"/>
        </c:manualLayout>
      </c:layout>
      <c:barChart>
        <c:barDir val="bar"/>
        <c:grouping val="clustered"/>
        <c:varyColors val="0"/>
        <c:ser>
          <c:idx val="6"/>
          <c:order val="0"/>
          <c:tx>
            <c:strRef>
              <c:f>'2.5'!$F$6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'2.5'!$A$7:$A$15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'2.5'!$F$7:$F$15</c:f>
              <c:numCache>
                <c:formatCode>0.0</c:formatCode>
                <c:ptCount val="9"/>
                <c:pt idx="0">
                  <c:v>52.146016425499994</c:v>
                </c:pt>
                <c:pt idx="1">
                  <c:v>-14.0645634488</c:v>
                </c:pt>
                <c:pt idx="2">
                  <c:v>66.210579874299995</c:v>
                </c:pt>
                <c:pt idx="3">
                  <c:v>2.8635726914999999</c:v>
                </c:pt>
                <c:pt idx="4">
                  <c:v>3.9388186999999998E-2</c:v>
                </c:pt>
                <c:pt idx="5">
                  <c:v>17.808781914700003</c:v>
                </c:pt>
                <c:pt idx="6">
                  <c:v>11.812618167199998</c:v>
                </c:pt>
                <c:pt idx="7">
                  <c:v>15.4794595068</c:v>
                </c:pt>
                <c:pt idx="8">
                  <c:v>18.206759407099998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7-43F1-9E8B-934DC5AC17A6}"/>
            </c:ext>
          </c:extLst>
        </c:ser>
        <c:ser>
          <c:idx val="0"/>
          <c:order val="1"/>
          <c:tx>
            <c:strRef>
              <c:f>'2.5'!$E$6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'2.5'!$A$7:$A$15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'2.5'!$E$7:$E$15</c:f>
              <c:numCache>
                <c:formatCode>0.0</c:formatCode>
                <c:ptCount val="9"/>
                <c:pt idx="0">
                  <c:v>56.838868415900009</c:v>
                </c:pt>
                <c:pt idx="1">
                  <c:v>-14.964608439299999</c:v>
                </c:pt>
                <c:pt idx="2">
                  <c:v>71.803476855200003</c:v>
                </c:pt>
                <c:pt idx="3">
                  <c:v>5.5795491731000002</c:v>
                </c:pt>
                <c:pt idx="4">
                  <c:v>4.5777525999999999E-2</c:v>
                </c:pt>
                <c:pt idx="5">
                  <c:v>19.004222537700002</c:v>
                </c:pt>
                <c:pt idx="6">
                  <c:v>10.549408023500002</c:v>
                </c:pt>
                <c:pt idx="7">
                  <c:v>21.075853930000001</c:v>
                </c:pt>
                <c:pt idx="8">
                  <c:v>15.5486656649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0-4894-B18B-258C67379E4C}"/>
            </c:ext>
          </c:extLst>
        </c:ser>
        <c:ser>
          <c:idx val="1"/>
          <c:order val="2"/>
          <c:tx>
            <c:strRef>
              <c:f>'2.5'!$D$6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'2.5'!$A$7:$A$15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'2.5'!$D$7:$D$15</c:f>
              <c:numCache>
                <c:formatCode>0.0</c:formatCode>
                <c:ptCount val="9"/>
                <c:pt idx="0">
                  <c:v>58.068987972200006</c:v>
                </c:pt>
                <c:pt idx="1">
                  <c:v>-15.6501780596</c:v>
                </c:pt>
                <c:pt idx="2">
                  <c:v>73.719166030799983</c:v>
                </c:pt>
                <c:pt idx="3">
                  <c:v>5.1194305001</c:v>
                </c:pt>
                <c:pt idx="4">
                  <c:v>3.8700378399999999E-2</c:v>
                </c:pt>
                <c:pt idx="5">
                  <c:v>21.522648122</c:v>
                </c:pt>
                <c:pt idx="6">
                  <c:v>11.342584910499999</c:v>
                </c:pt>
                <c:pt idx="7">
                  <c:v>17.066817864799997</c:v>
                </c:pt>
                <c:pt idx="8">
                  <c:v>18.628984254999999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0-4894-B18B-258C67379E4C}"/>
            </c:ext>
          </c:extLst>
        </c:ser>
        <c:ser>
          <c:idx val="2"/>
          <c:order val="3"/>
          <c:tx>
            <c:strRef>
              <c:f>'2.5'!$C$6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'2.5'!$A$7:$A$15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'2.5'!$C$7:$C$15</c:f>
              <c:numCache>
                <c:formatCode>General</c:formatCode>
                <c:ptCount val="9"/>
                <c:pt idx="0">
                  <c:v>49.9</c:v>
                </c:pt>
                <c:pt idx="1">
                  <c:v>-13</c:v>
                </c:pt>
                <c:pt idx="2">
                  <c:v>63</c:v>
                </c:pt>
                <c:pt idx="3">
                  <c:v>4.5</c:v>
                </c:pt>
                <c:pt idx="4">
                  <c:v>0.8</c:v>
                </c:pt>
                <c:pt idx="5">
                  <c:v>16.7</c:v>
                </c:pt>
                <c:pt idx="6">
                  <c:v>1.5</c:v>
                </c:pt>
                <c:pt idx="7">
                  <c:v>21.8</c:v>
                </c:pt>
                <c:pt idx="8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0-4894-B18B-258C67379E4C}"/>
            </c:ext>
          </c:extLst>
        </c:ser>
        <c:ser>
          <c:idx val="3"/>
          <c:order val="4"/>
          <c:tx>
            <c:strRef>
              <c:f>'2.5'!$B$6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'2.5'!$A$7:$A$15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'2.5'!$B$7:$B$15</c:f>
              <c:numCache>
                <c:formatCode>_-* #\ ##0.0_-;\-* #\ ##0.0_-;_-* "-"??_-;_-@_-</c:formatCode>
                <c:ptCount val="9"/>
                <c:pt idx="0">
                  <c:v>51.3</c:v>
                </c:pt>
                <c:pt idx="1">
                  <c:v>-12.5</c:v>
                </c:pt>
                <c:pt idx="2">
                  <c:v>63.8</c:v>
                </c:pt>
                <c:pt idx="3">
                  <c:v>3.8</c:v>
                </c:pt>
                <c:pt idx="4">
                  <c:v>0.1</c:v>
                </c:pt>
                <c:pt idx="5">
                  <c:v>18.2</c:v>
                </c:pt>
                <c:pt idx="6">
                  <c:v>0.7</c:v>
                </c:pt>
                <c:pt idx="7">
                  <c:v>21.2</c:v>
                </c:pt>
                <c:pt idx="8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40-4894-B18B-258C67379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5205824"/>
        <c:axId val="745206152"/>
        <c:extLst/>
      </c:barChart>
      <c:catAx>
        <c:axId val="74520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5206152"/>
        <c:crosses val="autoZero"/>
        <c:auto val="1"/>
        <c:lblAlgn val="ctr"/>
        <c:lblOffset val="100"/>
        <c:noMultiLvlLbl val="0"/>
      </c:catAx>
      <c:valAx>
        <c:axId val="745206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</a:t>
                </a:r>
                <a:r>
                  <a:rPr lang="nb-NO" baseline="0"/>
                  <a:t>kr</a:t>
                </a:r>
                <a:r>
                  <a:rPr lang="nb-NO"/>
                  <a:t>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520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517444444444444"/>
          <c:y val="4.96313492063492E-2"/>
          <c:w val="0.85510723659542553"/>
          <c:h val="0.49240992063492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'2.6'!$A$6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Lbl>
              <c:idx val="6"/>
              <c:layout>
                <c:manualLayout>
                  <c:x val="0"/>
                  <c:y val="-0.247064012831729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9F-4BBE-ABA4-916D4FD44573}"/>
                </c:ext>
              </c:extLst>
            </c:dLbl>
            <c:dLbl>
              <c:idx val="8"/>
              <c:layout>
                <c:manualLayout>
                  <c:x val="-2.0370135052831988E-16"/>
                  <c:y val="-0.202981189851268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9F-4BBE-ABA4-916D4FD445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'2.6'!$B$5:$J$5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Sum livsforsikringsrisiko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'2.6'!$B$6:$J$6</c:f>
              <c:numCache>
                <c:formatCode>_-* #\ ##0.0_-;\-* #\ ##0.0_-;_-* "-"??_-;_-@_-</c:formatCode>
                <c:ptCount val="9"/>
                <c:pt idx="6">
                  <c:v>43.70907831120001</c:v>
                </c:pt>
                <c:pt idx="8">
                  <c:v>33.505755054900007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F-4BBE-ABA4-916D4FD44573}"/>
            </c:ext>
          </c:extLst>
        </c:ser>
        <c:ser>
          <c:idx val="1"/>
          <c:order val="1"/>
          <c:tx>
            <c:strRef>
              <c:f>'2.6'!$A$7</c:f>
              <c:strCache>
                <c:ptCount val="1"/>
                <c:pt idx="0">
                  <c:v>Skyggetall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'2.6'!$B$5:$J$5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Sum livsforsikringsrisiko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'2.6'!$B$7:$J$7</c:f>
              <c:numCache>
                <c:formatCode>_-* #\ ##0.0_-;\-* #\ ##0.0_-;_-* "-"??_-;_-@_-</c:formatCode>
                <c:ptCount val="9"/>
                <c:pt idx="1">
                  <c:v>0.68967896769999992</c:v>
                </c:pt>
                <c:pt idx="2">
                  <c:v>11.044906806</c:v>
                </c:pt>
                <c:pt idx="3">
                  <c:v>13.205666218400001</c:v>
                </c:pt>
                <c:pt idx="4">
                  <c:v>37.812762287600009</c:v>
                </c:pt>
                <c:pt idx="5">
                  <c:v>42.824813741600011</c:v>
                </c:pt>
                <c:pt idx="7">
                  <c:v>33.50575505390001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F-4BBE-ABA4-916D4FD44573}"/>
            </c:ext>
          </c:extLst>
        </c:ser>
        <c:ser>
          <c:idx val="2"/>
          <c:order val="2"/>
          <c:tx>
            <c:strRef>
              <c:f>'2.6'!$A$8</c:f>
              <c:strCache>
                <c:ptCount val="1"/>
                <c:pt idx="0">
                  <c:v>Negativt bidrag til kapitalkrav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Lbl>
              <c:idx val="7"/>
              <c:layout>
                <c:manualLayout>
                  <c:x val="0"/>
                  <c:y val="-7.368421052631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9F-4BBE-ABA4-916D4FD445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'2.6'!$B$5:$J$5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Sum livsforsikringsrisiko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'2.6'!$B$8:$J$8</c:f>
              <c:numCache>
                <c:formatCode>_-* #\ ##0.0_-;\-* #\ ##0.0_-;_-* "-"??_-;_-@_-</c:formatCode>
                <c:ptCount val="9"/>
                <c:pt idx="7">
                  <c:v>10.203323257299999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9F-4BBE-ABA4-916D4FD44573}"/>
            </c:ext>
          </c:extLst>
        </c:ser>
        <c:ser>
          <c:idx val="3"/>
          <c:order val="3"/>
          <c:tx>
            <c:strRef>
              <c:f>'2.6'!$A$9</c:f>
              <c:strCache>
                <c:ptCount val="1"/>
                <c:pt idx="0">
                  <c:v>Positivt bidrag til kapitalkrav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dLbls>
            <c:dLbl>
              <c:idx val="0"/>
              <c:layout>
                <c:manualLayout>
                  <c:x val="-3.9720034995625549E-4"/>
                  <c:y val="-4.6235418489355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9F-4BBE-ABA4-916D4FD44573}"/>
                </c:ext>
              </c:extLst>
            </c:dLbl>
            <c:dLbl>
              <c:idx val="1"/>
              <c:layout>
                <c:manualLayout>
                  <c:x val="0"/>
                  <c:y val="-9.3652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9F-4BBE-ABA4-916D4FD44573}"/>
                </c:ext>
              </c:extLst>
            </c:dLbl>
            <c:dLbl>
              <c:idx val="2"/>
              <c:layout>
                <c:manualLayout>
                  <c:x val="0"/>
                  <c:y val="-5.51658646835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9F-4BBE-ABA4-916D4FD44573}"/>
                </c:ext>
              </c:extLst>
            </c:dLbl>
            <c:dLbl>
              <c:idx val="3"/>
              <c:layout>
                <c:manualLayout>
                  <c:x val="-1.0185067526415994E-16"/>
                  <c:y val="-0.150438538932633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9F-4BBE-ABA4-916D4FD44573}"/>
                </c:ext>
              </c:extLst>
            </c:dLbl>
            <c:dLbl>
              <c:idx val="4"/>
              <c:layout>
                <c:manualLayout>
                  <c:x val="-6.4675178792741559E-17"/>
                  <c:y val="-5.020674603174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9F-4BBE-ABA4-916D4FD44573}"/>
                </c:ext>
              </c:extLst>
            </c:dLbl>
            <c:dLbl>
              <c:idx val="5"/>
              <c:layout>
                <c:manualLayout>
                  <c:x val="0"/>
                  <c:y val="-3.8596491228070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9F-4BBE-ABA4-916D4FD4457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9F-4BBE-ABA4-916D4FD445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'2.6'!$B$5:$J$5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Sum livsforsikringsrisiko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'2.6'!$B$9:$J$9</c:f>
              <c:numCache>
                <c:formatCode>_-* #\ ##0.0_-;\-* #\ ##0.0_-;_-* "-"??_-;_-@_-</c:formatCode>
                <c:ptCount val="9"/>
                <c:pt idx="0">
                  <c:v>0.68967896769999992</c:v>
                </c:pt>
                <c:pt idx="1">
                  <c:v>10.355227838299999</c:v>
                </c:pt>
                <c:pt idx="2">
                  <c:v>2.1607594124000005</c:v>
                </c:pt>
                <c:pt idx="3">
                  <c:v>24.607096069200004</c:v>
                </c:pt>
                <c:pt idx="4">
                  <c:v>5.0120514539999999</c:v>
                </c:pt>
                <c:pt idx="5">
                  <c:v>0.88426456959999999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9F-4BBE-ABA4-916D4FD445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212352"/>
        <c:axId val="232213888"/>
      </c:barChart>
      <c:catAx>
        <c:axId val="2322123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213888"/>
        <c:crosses val="autoZero"/>
        <c:auto val="1"/>
        <c:lblAlgn val="ctr"/>
        <c:lblOffset val="100"/>
        <c:noMultiLvlLbl val="0"/>
      </c:catAx>
      <c:valAx>
        <c:axId val="23221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Mrd. kr.</a:t>
                </a:r>
              </a:p>
            </c:rich>
          </c:tx>
          <c:layout>
            <c:manualLayout>
              <c:xMode val="edge"/>
              <c:yMode val="edge"/>
              <c:x val="2.3824786324786315E-3"/>
              <c:y val="0.1567216466362757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212352"/>
        <c:crosses val="autoZero"/>
        <c:crossBetween val="between"/>
        <c:majorUnit val="10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3950793650793651"/>
          <c:w val="0.97899027777777792"/>
          <c:h val="6.049206349206350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95555555555555"/>
          <c:y val="5.5436507936507937E-2"/>
          <c:w val="0.79844166666666672"/>
          <c:h val="0.7329916666666666"/>
        </c:manualLayout>
      </c:layout>
      <c:barChart>
        <c:barDir val="bar"/>
        <c:grouping val="clustered"/>
        <c:varyColors val="0"/>
        <c:ser>
          <c:idx val="6"/>
          <c:order val="0"/>
          <c:tx>
            <c:strRef>
              <c:f>'2.7'!$F$6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'2.7'!$A$7:$A$15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'2.7'!$F$7:$F$15</c:f>
              <c:numCache>
                <c:formatCode>0.0</c:formatCode>
                <c:ptCount val="9"/>
                <c:pt idx="0">
                  <c:v>33.505755054900007</c:v>
                </c:pt>
                <c:pt idx="1">
                  <c:v>-10.203323257299999</c:v>
                </c:pt>
                <c:pt idx="2">
                  <c:v>43.70907831120001</c:v>
                </c:pt>
                <c:pt idx="3">
                  <c:v>0.88426456959999999</c:v>
                </c:pt>
                <c:pt idx="4">
                  <c:v>5.0120514539999999</c:v>
                </c:pt>
                <c:pt idx="5">
                  <c:v>24.607096069200004</c:v>
                </c:pt>
                <c:pt idx="6">
                  <c:v>2.1607594124000005</c:v>
                </c:pt>
                <c:pt idx="7">
                  <c:v>10.355227838299999</c:v>
                </c:pt>
                <c:pt idx="8">
                  <c:v>0.68967896769999992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9-412C-BE35-96BB77C16C5D}"/>
            </c:ext>
          </c:extLst>
        </c:ser>
        <c:ser>
          <c:idx val="0"/>
          <c:order val="1"/>
          <c:tx>
            <c:strRef>
              <c:f>'2.7'!$E$6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'2.7'!$A$7:$A$15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'2.7'!$E$7:$E$15</c:f>
              <c:numCache>
                <c:formatCode>0.0</c:formatCode>
                <c:ptCount val="9"/>
                <c:pt idx="0">
                  <c:v>33.046503097300004</c:v>
                </c:pt>
                <c:pt idx="1">
                  <c:v>-10.1093297675</c:v>
                </c:pt>
                <c:pt idx="2">
                  <c:v>43.155832864900006</c:v>
                </c:pt>
                <c:pt idx="3" formatCode="_-* #\ ##0.0_-;\-* #\ ##0.0_-;_-* &quot;-&quot;??_-;_-@_-">
                  <c:v>0.48541825670000005</c:v>
                </c:pt>
                <c:pt idx="4" formatCode="_-* #\ ##0.0_-;\-* #\ ##0.0_-;_-* &quot;-&quot;??_-;_-@_-">
                  <c:v>5.6968316243000006</c:v>
                </c:pt>
                <c:pt idx="5" formatCode="_-* #\ ##0.0_-;\-* #\ ##0.0_-;_-* &quot;-&quot;??_-;_-@_-">
                  <c:v>24.210081026099999</c:v>
                </c:pt>
                <c:pt idx="6" formatCode="_-* #\ ##0.0_-;\-* #\ ##0.0_-;_-* &quot;-&quot;??_-;_-@_-">
                  <c:v>2.1432241962000003</c:v>
                </c:pt>
                <c:pt idx="7" formatCode="_-* #\ ##0.0_-;\-* #\ ##0.0_-;_-* &quot;-&quot;??_-;_-@_-">
                  <c:v>9.8976048862999999</c:v>
                </c:pt>
                <c:pt idx="8" formatCode="_-* #\ ##0.0_-;\-* #\ ##0.0_-;_-* &quot;-&quot;??_-;_-@_-">
                  <c:v>0.72267287529999991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1-435E-9369-7C0FC3C85860}"/>
            </c:ext>
          </c:extLst>
        </c:ser>
        <c:ser>
          <c:idx val="1"/>
          <c:order val="2"/>
          <c:tx>
            <c:strRef>
              <c:f>'2.7'!$D$6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'2.7'!$A$7:$A$15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'2.7'!$D$7:$D$15</c:f>
              <c:numCache>
                <c:formatCode>0.0</c:formatCode>
                <c:ptCount val="9"/>
                <c:pt idx="0">
                  <c:v>31.776563680500001</c:v>
                </c:pt>
                <c:pt idx="1">
                  <c:v>-10.305457712700003</c:v>
                </c:pt>
                <c:pt idx="2">
                  <c:v>42.082021396400009</c:v>
                </c:pt>
                <c:pt idx="3">
                  <c:v>0.45523157900000005</c:v>
                </c:pt>
                <c:pt idx="4">
                  <c:v>5.6628580212999999</c:v>
                </c:pt>
                <c:pt idx="5">
                  <c:v>22.631805998300003</c:v>
                </c:pt>
                <c:pt idx="6">
                  <c:v>2.0983687888000002</c:v>
                </c:pt>
                <c:pt idx="7">
                  <c:v>10.578263077400001</c:v>
                </c:pt>
                <c:pt idx="8">
                  <c:v>0.65549393160000002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91-435E-9369-7C0FC3C85860}"/>
            </c:ext>
          </c:extLst>
        </c:ser>
        <c:ser>
          <c:idx val="2"/>
          <c:order val="3"/>
          <c:tx>
            <c:strRef>
              <c:f>'2.7'!$C$6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'2.7'!$A$7:$A$15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'2.7'!$C$7:$C$15</c:f>
              <c:numCache>
                <c:formatCode>_-* #\ ##0.0_-;\-* #\ ##0.0_-;_-* "-"??_-;_-@_-</c:formatCode>
                <c:ptCount val="9"/>
                <c:pt idx="0">
                  <c:v>34.332000000000001</c:v>
                </c:pt>
                <c:pt idx="1">
                  <c:v>-11.863</c:v>
                </c:pt>
                <c:pt idx="2">
                  <c:v>46.195</c:v>
                </c:pt>
                <c:pt idx="3">
                  <c:v>0.628</c:v>
                </c:pt>
                <c:pt idx="4">
                  <c:v>6.0259999999999998</c:v>
                </c:pt>
                <c:pt idx="5">
                  <c:v>24.536999999999999</c:v>
                </c:pt>
                <c:pt idx="6">
                  <c:v>2.407</c:v>
                </c:pt>
                <c:pt idx="7">
                  <c:v>11.223000000000001</c:v>
                </c:pt>
                <c:pt idx="8">
                  <c:v>1.3740000000000001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91-435E-9369-7C0FC3C85860}"/>
            </c:ext>
          </c:extLst>
        </c:ser>
        <c:ser>
          <c:idx val="3"/>
          <c:order val="4"/>
          <c:tx>
            <c:strRef>
              <c:f>'2.7'!$B$6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'2.7'!$A$7:$A$15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'2.7'!$B$7:$B$15</c:f>
              <c:numCache>
                <c:formatCode>_-* #\ ##0.0_-;\-* #\ ##0.0_-;_-* "-"??_-;_-@_-</c:formatCode>
                <c:ptCount val="9"/>
                <c:pt idx="0">
                  <c:v>33.798000000000002</c:v>
                </c:pt>
                <c:pt idx="1">
                  <c:v>-11.59</c:v>
                </c:pt>
                <c:pt idx="2">
                  <c:v>45.387999999999998</c:v>
                </c:pt>
                <c:pt idx="3">
                  <c:v>0.441</c:v>
                </c:pt>
                <c:pt idx="4">
                  <c:v>5.3310000000000004</c:v>
                </c:pt>
                <c:pt idx="5">
                  <c:v>24.506</c:v>
                </c:pt>
                <c:pt idx="6">
                  <c:v>2.423</c:v>
                </c:pt>
                <c:pt idx="7">
                  <c:v>11.531000000000001</c:v>
                </c:pt>
                <c:pt idx="8">
                  <c:v>1.1559999999999999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91-435E-9369-7C0FC3C8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axId val="1114182640"/>
        <c:axId val="1114180344"/>
        <c:extLst/>
      </c:barChart>
      <c:catAx>
        <c:axId val="111418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4180344"/>
        <c:crosses val="autoZero"/>
        <c:auto val="1"/>
        <c:lblAlgn val="ctr"/>
        <c:lblOffset val="100"/>
        <c:noMultiLvlLbl val="0"/>
      </c:catAx>
      <c:valAx>
        <c:axId val="1114180344"/>
        <c:scaling>
          <c:orientation val="minMax"/>
          <c:min val="-2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41826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89416666666668"/>
          <c:y val="0.92221468253968253"/>
          <c:w val="0.72829611111111114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368986928104578"/>
          <c:y val="8.8762720664589803E-2"/>
          <c:w val="0.76015653594771238"/>
          <c:h val="0.565831775700934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'2.8'!$A$6</c:f>
              <c:strCache>
                <c:ptCount val="1"/>
                <c:pt idx="0">
                  <c:v>Kapitalgruppe 1 uten begr.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'2.8'!$B$5:$F$5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'2.8'!$B$6:$F$6</c:f>
              <c:numCache>
                <c:formatCode>0.0</c:formatCode>
                <c:ptCount val="5"/>
                <c:pt idx="0">
                  <c:v>113.072</c:v>
                </c:pt>
                <c:pt idx="1">
                  <c:v>125.60899999999999</c:v>
                </c:pt>
                <c:pt idx="2">
                  <c:v>140.39278300000001</c:v>
                </c:pt>
                <c:pt idx="3">
                  <c:v>131.09935837500001</c:v>
                </c:pt>
                <c:pt idx="4">
                  <c:v>118.93971902200001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8-4856-9F5A-87D622132CA8}"/>
            </c:ext>
          </c:extLst>
        </c:ser>
        <c:ser>
          <c:idx val="1"/>
          <c:order val="1"/>
          <c:tx>
            <c:strRef>
              <c:f>'2.8'!$A$7</c:f>
              <c:strCache>
                <c:ptCount val="1"/>
                <c:pt idx="0">
                  <c:v>Kapitalgruppe 1 med begr.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'2.8'!$B$5:$F$5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'2.8'!$B$7:$F$7</c:f>
              <c:numCache>
                <c:formatCode>0.0</c:formatCode>
                <c:ptCount val="5"/>
                <c:pt idx="0">
                  <c:v>4.2510000000000003</c:v>
                </c:pt>
                <c:pt idx="1">
                  <c:v>4.3529999999999998</c:v>
                </c:pt>
                <c:pt idx="2">
                  <c:v>4.3951989999999999</c:v>
                </c:pt>
                <c:pt idx="3">
                  <c:v>5.10686632</c:v>
                </c:pt>
                <c:pt idx="4">
                  <c:v>4.8225036239999994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8-4856-9F5A-87D622132CA8}"/>
            </c:ext>
          </c:extLst>
        </c:ser>
        <c:ser>
          <c:idx val="2"/>
          <c:order val="2"/>
          <c:tx>
            <c:strRef>
              <c:f>'2.8'!$A$8</c:f>
              <c:strCache>
                <c:ptCount val="1"/>
                <c:pt idx="0">
                  <c:v>Kapitalgruppe 2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cat>
            <c:strRef>
              <c:f>'2.8'!$B$5:$F$5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'2.8'!$B$8:$F$8</c:f>
              <c:numCache>
                <c:formatCode>0.0</c:formatCode>
                <c:ptCount val="5"/>
                <c:pt idx="0">
                  <c:v>24.364999999999998</c:v>
                </c:pt>
                <c:pt idx="1">
                  <c:v>25.955546999999999</c:v>
                </c:pt>
                <c:pt idx="2">
                  <c:v>27.875378000000001</c:v>
                </c:pt>
                <c:pt idx="3">
                  <c:v>28.753307017999994</c:v>
                </c:pt>
                <c:pt idx="4">
                  <c:v>28.228120431000001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8-4856-9F5A-87D622132CA8}"/>
            </c:ext>
          </c:extLst>
        </c:ser>
        <c:ser>
          <c:idx val="3"/>
          <c:order val="3"/>
          <c:tx>
            <c:strRef>
              <c:f>'2.8'!$A$9</c:f>
              <c:strCache>
                <c:ptCount val="1"/>
                <c:pt idx="0">
                  <c:v>Kapitalgruppe 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'2.8'!$B$5:$F$5</c:f>
              <c:strCache>
                <c:ptCount val="5"/>
                <c:pt idx="0">
                  <c:v>31.12.2018</c:v>
                </c:pt>
                <c:pt idx="1">
                  <c:v>31.12.2019</c:v>
                </c:pt>
                <c:pt idx="2">
                  <c:v>31.12.2020</c:v>
                </c:pt>
                <c:pt idx="3">
                  <c:v>31.12.2021</c:v>
                </c:pt>
                <c:pt idx="4">
                  <c:v>31.12.2022</c:v>
                </c:pt>
              </c:strCache>
            </c:strRef>
          </c:cat>
          <c:val>
            <c:numRef>
              <c:f>'2.8'!$B$9:$F$9</c:f>
              <c:numCache>
                <c:formatCode>0.0</c:formatCode>
                <c:ptCount val="5"/>
                <c:pt idx="0">
                  <c:v>0.58399999999999996</c:v>
                </c:pt>
                <c:pt idx="1">
                  <c:v>0</c:v>
                </c:pt>
                <c:pt idx="2">
                  <c:v>2.8287E-2</c:v>
                </c:pt>
                <c:pt idx="3">
                  <c:v>0</c:v>
                </c:pt>
                <c:pt idx="4">
                  <c:v>0.23100910099999999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8-4856-9F5A-87D622132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78272"/>
        <c:axId val="76679808"/>
      </c:barChart>
      <c:lineChart>
        <c:grouping val="standard"/>
        <c:varyColors val="0"/>
        <c:ser>
          <c:idx val="4"/>
          <c:order val="4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10-4660-A76F-0337C7EF4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635647"/>
        <c:axId val="467030816"/>
      </c:lineChart>
      <c:catAx>
        <c:axId val="766782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76679808"/>
        <c:crosses val="autoZero"/>
        <c:auto val="1"/>
        <c:lblAlgn val="ctr"/>
        <c:lblOffset val="100"/>
        <c:noMultiLvlLbl val="0"/>
      </c:catAx>
      <c:valAx>
        <c:axId val="76679808"/>
        <c:scaling>
          <c:orientation val="minMax"/>
          <c:max val="18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Mrd.kr.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6678272"/>
        <c:crosses val="autoZero"/>
        <c:crossBetween val="between"/>
        <c:majorUnit val="30"/>
      </c:valAx>
      <c:valAx>
        <c:axId val="467030816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83635647"/>
        <c:crosses val="max"/>
        <c:crossBetween val="between"/>
        <c:majorUnit val="30"/>
      </c:valAx>
      <c:catAx>
        <c:axId val="783635647"/>
        <c:scaling>
          <c:orientation val="minMax"/>
        </c:scaling>
        <c:delete val="1"/>
        <c:axPos val="b"/>
        <c:majorTickMark val="out"/>
        <c:minorTickMark val="none"/>
        <c:tickLblPos val="nextTo"/>
        <c:crossAx val="46703081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8.9179084967320257E-2"/>
          <c:y val="0.85430205685232263"/>
          <c:w val="0.79410261437908491"/>
          <c:h val="0.143666897773669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0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nb-NO" sz="7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Prosent</a:t>
            </a:r>
          </a:p>
        </c:rich>
      </c:tx>
      <c:layout>
        <c:manualLayout>
          <c:xMode val="edge"/>
          <c:yMode val="edge"/>
          <c:x val="0.46854300311649255"/>
          <c:y val="0.58665426302275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2.4385606060606059E-2"/>
          <c:y val="9.0338624338624343E-2"/>
          <c:w val="0.97561439393939398"/>
          <c:h val="0.4757837301587301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F2-4C17-983A-8ED5DA77106A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F2-4C17-983A-8ED5DA77106A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F2-4C17-983A-8ED5DA77106A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F2-4C17-983A-8ED5DA77106A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F2-4C17-983A-8ED5DA77106A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F2-4C17-983A-8ED5DA77106A}"/>
              </c:ext>
            </c:extLst>
          </c:dPt>
          <c:dPt>
            <c:idx val="6"/>
            <c:bubble3D val="0"/>
            <c:spPr>
              <a:solidFill>
                <a:srgbClr val="0076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5F2-4C17-983A-8ED5DA77106A}"/>
              </c:ext>
            </c:extLst>
          </c:dPt>
          <c:dPt>
            <c:idx val="7"/>
            <c:bubble3D val="0"/>
            <c:spPr>
              <a:solidFill>
                <a:srgbClr val="71C2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5F2-4C17-983A-8ED5DA77106A}"/>
              </c:ext>
            </c:extLst>
          </c:dPt>
          <c:dPt>
            <c:idx val="8"/>
            <c:bubble3D val="0"/>
            <c:spPr>
              <a:solidFill>
                <a:srgbClr val="751A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5F2-4C17-983A-8ED5DA77106A}"/>
              </c:ext>
            </c:extLst>
          </c:dPt>
          <c:dLbls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5F2-4C17-983A-8ED5DA77106A}"/>
                </c:ext>
              </c:extLst>
            </c:dLbl>
            <c:dLbl>
              <c:idx val="8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5F2-4C17-983A-8ED5DA771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'2.9'!$A$5:$A$11</c:f>
              <c:strCache>
                <c:ptCount val="7"/>
                <c:pt idx="0">
                  <c:v>Aksjekapital og overkurs/medlemsinnskudd</c:v>
                </c:pt>
                <c:pt idx="1">
                  <c:v>Kapitalgruppe 1 med begrensninger</c:v>
                </c:pt>
                <c:pt idx="2">
                  <c:v>Kapitalgruppe 2</c:v>
                </c:pt>
                <c:pt idx="3">
                  <c:v>Avstemmingsreserve</c:v>
                </c:pt>
                <c:pt idx="4">
                  <c:v>herav annen innskutt egenkapital</c:v>
                </c:pt>
                <c:pt idx="5">
                  <c:v>herav annen opptjent egenkapital</c:v>
                </c:pt>
                <c:pt idx="6">
                  <c:v>herav verdivurderingsforskjeller</c:v>
                </c:pt>
              </c:strCache>
            </c:strRef>
          </c:cat>
          <c:val>
            <c:numRef>
              <c:f>'2.9'!$B$5:$B$11</c:f>
              <c:numCache>
                <c:formatCode>0</c:formatCode>
                <c:ptCount val="7"/>
                <c:pt idx="0">
                  <c:v>31.826046520777577</c:v>
                </c:pt>
                <c:pt idx="1">
                  <c:v>3.1680861816508386</c:v>
                </c:pt>
                <c:pt idx="2">
                  <c:v>18.544126711770165</c:v>
                </c:pt>
                <c:pt idx="4">
                  <c:v>4.5986787659266124</c:v>
                </c:pt>
                <c:pt idx="5">
                  <c:v>41.237068322023923</c:v>
                </c:pt>
                <c:pt idx="6" formatCode="0.0">
                  <c:v>0.47423482425572794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5F2-4C17-983A-8ED5DA7710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33731894624269E-2"/>
          <c:y val="0.65717222222222227"/>
          <c:w val="0.98096635802469134"/>
          <c:h val="0.34282777777777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80960</xdr:rowOff>
    </xdr:from>
    <xdr:to>
      <xdr:col>2</xdr:col>
      <xdr:colOff>707325</xdr:colOff>
      <xdr:row>21</xdr:row>
      <xdr:rowOff>124460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AE54F943-EA31-43E7-BC16-557C587AB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123826</xdr:rowOff>
    </xdr:from>
    <xdr:to>
      <xdr:col>0</xdr:col>
      <xdr:colOff>3145725</xdr:colOff>
      <xdr:row>23</xdr:row>
      <xdr:rowOff>138751</xdr:rowOff>
    </xdr:to>
    <xdr:graphicFrame macro="">
      <xdr:nvGraphicFramePr>
        <xdr:cNvPr id="18" name="Diagram 2">
          <a:extLst>
            <a:ext uri="{FF2B5EF4-FFF2-40B4-BE49-F238E27FC236}">
              <a16:creationId xmlns:a16="http://schemas.microsoft.com/office/drawing/2014/main" id="{D1C34480-8CDA-48A7-A99D-6D0272A13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233362</xdr:colOff>
      <xdr:row>7</xdr:row>
      <xdr:rowOff>38100</xdr:rowOff>
    </xdr:from>
    <xdr:to>
      <xdr:col>10</xdr:col>
      <xdr:colOff>416812</xdr:colOff>
      <xdr:row>22</xdr:row>
      <xdr:rowOff>129225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9E0F29E-4D67-43CA-34C7-D55C9138F3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806312</xdr:colOff>
      <xdr:row>4</xdr:row>
      <xdr:rowOff>155298</xdr:rowOff>
    </xdr:from>
    <xdr:to>
      <xdr:col>6</xdr:col>
      <xdr:colOff>760333</xdr:colOff>
      <xdr:row>20</xdr:row>
      <xdr:rowOff>84498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71BBBE5-71CA-4FA3-B1D1-DEDCFB541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114300</xdr:rowOff>
    </xdr:from>
    <xdr:to>
      <xdr:col>7</xdr:col>
      <xdr:colOff>685125</xdr:colOff>
      <xdr:row>28</xdr:row>
      <xdr:rowOff>43500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5505342-FF58-4C98-91D3-D733310A2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325483</xdr:colOff>
      <xdr:row>50</xdr:row>
      <xdr:rowOff>83820</xdr:rowOff>
    </xdr:from>
    <xdr:to>
      <xdr:col>27</xdr:col>
      <xdr:colOff>81643</xdr:colOff>
      <xdr:row>73</xdr:row>
      <xdr:rowOff>80100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8E7D15-B8BA-44E7-92F5-C734AC062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309562</xdr:colOff>
      <xdr:row>5</xdr:row>
      <xdr:rowOff>28575</xdr:rowOff>
    </xdr:from>
    <xdr:to>
      <xdr:col>10</xdr:col>
      <xdr:colOff>216787</xdr:colOff>
      <xdr:row>20</xdr:row>
      <xdr:rowOff>91125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7886C25-13A6-3ED6-DAF5-AD475C18B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472440</xdr:colOff>
      <xdr:row>4</xdr:row>
      <xdr:rowOff>4330</xdr:rowOff>
    </xdr:from>
    <xdr:to>
      <xdr:col>6</xdr:col>
      <xdr:colOff>647700</xdr:colOff>
      <xdr:row>19</xdr:row>
      <xdr:rowOff>19255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0D001F1C-6B1A-479D-B392-83DC1E262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9525</xdr:rowOff>
    </xdr:from>
    <xdr:to>
      <xdr:col>4</xdr:col>
      <xdr:colOff>1247325</xdr:colOff>
      <xdr:row>22</xdr:row>
      <xdr:rowOff>53025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5C6E6F2-26C1-4164-9484-154B5D7F3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80961</xdr:rowOff>
    </xdr:from>
    <xdr:to>
      <xdr:col>3</xdr:col>
      <xdr:colOff>56700</xdr:colOff>
      <xdr:row>31</xdr:row>
      <xdr:rowOff>143511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17A7192-24A4-4FC0-BFA2-7CD51C65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133350</xdr:rowOff>
    </xdr:from>
    <xdr:to>
      <xdr:col>3</xdr:col>
      <xdr:colOff>504375</xdr:colOff>
      <xdr:row>22</xdr:row>
      <xdr:rowOff>176850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8F2B541-C847-40A7-9DD6-80D2D6A28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80962</xdr:rowOff>
    </xdr:from>
    <xdr:to>
      <xdr:col>3</xdr:col>
      <xdr:colOff>713925</xdr:colOff>
      <xdr:row>31</xdr:row>
      <xdr:rowOff>57787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AB3484E-AB49-4288-9C42-B12A6EAEA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42862</xdr:rowOff>
    </xdr:from>
    <xdr:to>
      <xdr:col>4</xdr:col>
      <xdr:colOff>504825</xdr:colOff>
      <xdr:row>26</xdr:row>
      <xdr:rowOff>138112</xdr:rowOff>
    </xdr:to>
    <xdr:graphicFrame macro="">
      <xdr:nvGraphicFramePr>
        <xdr:cNvPr id="30" name="Diagram 1">
          <a:extLst>
            <a:ext uri="{FF2B5EF4-FFF2-40B4-BE49-F238E27FC236}">
              <a16:creationId xmlns:a16="http://schemas.microsoft.com/office/drawing/2014/main" id="{3D3C6E6F-E5A8-4FF4-655B-80C2F09B01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90486</xdr:rowOff>
    </xdr:from>
    <xdr:to>
      <xdr:col>3</xdr:col>
      <xdr:colOff>513900</xdr:colOff>
      <xdr:row>30</xdr:row>
      <xdr:rowOff>153036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A211321-FF0D-4635-BD8C-9BAAE699F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0</xdr:rowOff>
    </xdr:from>
    <xdr:to>
      <xdr:col>3</xdr:col>
      <xdr:colOff>69150</xdr:colOff>
      <xdr:row>24</xdr:row>
      <xdr:rowOff>110175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936C375-370B-4CD4-8F69-938B68DA4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329565</xdr:colOff>
      <xdr:row>12</xdr:row>
      <xdr:rowOff>42430</xdr:rowOff>
    </xdr:from>
    <xdr:to>
      <xdr:col>1</xdr:col>
      <xdr:colOff>921615</xdr:colOff>
      <xdr:row>27</xdr:row>
      <xdr:rowOff>104980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123357-582F-4978-BCDD-580D0E944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30510_Q12013_uten%20eksportfina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analyse%20-%20Resultat%20og%20Finansielt%20Utsyn/201303/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20201_Q42011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rapportering%20-%20COREP_Revisjon%20(Basel_II_2008)/2013_06/ATA/corep-kontroll-sa_2013Q2_201308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2D64-FD40-4053-A0DC-5BA052525A1B}">
  <sheetPr codeName="Ark1"/>
  <dimension ref="A1:O26"/>
  <sheetViews>
    <sheetView tabSelected="1" workbookViewId="0"/>
  </sheetViews>
  <sheetFormatPr baseColWidth="10" defaultRowHeight="14.5" x14ac:dyDescent="0.35"/>
  <cols>
    <col min="1" max="1" width="23.81640625" bestFit="1" customWidth="1"/>
  </cols>
  <sheetData>
    <row r="1" spans="1:15" s="3" customFormat="1" ht="15.5" x14ac:dyDescent="0.35">
      <c r="A1" s="3" t="s">
        <v>0</v>
      </c>
      <c r="B1" s="5" t="s">
        <v>3</v>
      </c>
    </row>
    <row r="2" spans="1:15" s="3" customFormat="1" ht="12.5" x14ac:dyDescent="0.25">
      <c r="A2" s="3" t="s">
        <v>1</v>
      </c>
      <c r="B2" s="3" t="s">
        <v>2</v>
      </c>
    </row>
    <row r="3" spans="1:15" x14ac:dyDescent="0.35">
      <c r="A3" s="3" t="s">
        <v>7</v>
      </c>
      <c r="B3" s="3"/>
      <c r="I3" s="1"/>
      <c r="J3" s="1"/>
      <c r="K3" s="1"/>
      <c r="L3" s="1"/>
      <c r="M3" s="1"/>
      <c r="N3" s="1"/>
    </row>
    <row r="5" spans="1:15" x14ac:dyDescent="0.35">
      <c r="A5" s="1"/>
      <c r="B5" s="31" t="s">
        <v>46</v>
      </c>
      <c r="C5" s="31" t="s">
        <v>47</v>
      </c>
      <c r="D5" s="31" t="s">
        <v>48</v>
      </c>
      <c r="E5" s="31" t="s">
        <v>78</v>
      </c>
      <c r="F5" s="31" t="s">
        <v>82</v>
      </c>
      <c r="G5" s="1"/>
      <c r="H5" s="1"/>
      <c r="I5" s="1"/>
      <c r="J5" s="1"/>
      <c r="K5" s="1"/>
      <c r="L5" s="1"/>
      <c r="M5" s="1"/>
    </row>
    <row r="6" spans="1:15" x14ac:dyDescent="0.35">
      <c r="A6" s="1" t="s">
        <v>4</v>
      </c>
      <c r="B6" s="29">
        <v>63.2</v>
      </c>
      <c r="C6" s="2">
        <v>66.239313999999993</v>
      </c>
      <c r="D6" s="29">
        <v>70.742165</v>
      </c>
      <c r="E6" s="29">
        <v>71.460290419000003</v>
      </c>
      <c r="F6" s="2">
        <v>66.480869780000006</v>
      </c>
      <c r="G6" s="1"/>
      <c r="H6" s="1"/>
      <c r="I6" s="1"/>
      <c r="J6" s="1"/>
      <c r="K6" s="1"/>
      <c r="L6" s="1"/>
      <c r="M6" s="1"/>
    </row>
    <row r="7" spans="1:15" x14ac:dyDescent="0.35">
      <c r="A7" s="1" t="s">
        <v>9</v>
      </c>
      <c r="B7" s="29">
        <v>142.30000000000001</v>
      </c>
      <c r="C7" s="2">
        <v>155.816697</v>
      </c>
      <c r="D7" s="29">
        <v>172.69164699999999</v>
      </c>
      <c r="E7" s="29">
        <v>164.9595317198</v>
      </c>
      <c r="F7" s="2">
        <v>152.221352182</v>
      </c>
      <c r="G7" s="1"/>
      <c r="H7" s="1"/>
      <c r="I7" s="1"/>
      <c r="J7" s="1"/>
      <c r="K7" s="1"/>
      <c r="L7" s="1"/>
      <c r="M7" s="1"/>
    </row>
    <row r="8" spans="1:15" x14ac:dyDescent="0.35">
      <c r="A8" s="1" t="s">
        <v>5</v>
      </c>
      <c r="B8" s="29">
        <v>225.15822784810129</v>
      </c>
      <c r="C8" s="29">
        <v>235.23295697174643</v>
      </c>
      <c r="D8" s="29">
        <v>244.114167272093</v>
      </c>
      <c r="E8" s="29">
        <v>230.84083587203031</v>
      </c>
      <c r="F8" s="29">
        <v>228.97015740879195</v>
      </c>
      <c r="G8" s="2"/>
      <c r="H8" s="1"/>
      <c r="I8" s="1"/>
      <c r="J8" s="1"/>
      <c r="K8" s="1"/>
      <c r="L8" s="1"/>
      <c r="M8" s="1"/>
    </row>
    <row r="9" spans="1:1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5">
      <c r="A10" s="1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5">
      <c r="M23" s="1"/>
      <c r="N23" s="1"/>
      <c r="O23" s="1"/>
    </row>
    <row r="24" spans="1:15" x14ac:dyDescent="0.35">
      <c r="M24" s="1"/>
      <c r="N24" s="1"/>
      <c r="O24" s="1"/>
    </row>
    <row r="25" spans="1:15" x14ac:dyDescent="0.35">
      <c r="M25" s="1"/>
      <c r="N25" s="1"/>
      <c r="O25" s="1"/>
    </row>
    <row r="26" spans="1:15" x14ac:dyDescent="0.35">
      <c r="M26" s="1"/>
      <c r="N26" s="1"/>
      <c r="O26" s="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F361-F2F8-4554-9F08-4286AE87ED4B}">
  <sheetPr codeName="Ark15"/>
  <dimension ref="A1:H18"/>
  <sheetViews>
    <sheetView workbookViewId="0"/>
  </sheetViews>
  <sheetFormatPr baseColWidth="10" defaultColWidth="11.453125" defaultRowHeight="12.5" x14ac:dyDescent="0.25"/>
  <cols>
    <col min="1" max="1" width="47.54296875" style="3" bestFit="1" customWidth="1"/>
    <col min="2" max="2" width="11.453125" style="3" customWidth="1"/>
    <col min="3" max="16384" width="11.453125" style="3"/>
  </cols>
  <sheetData>
    <row r="1" spans="1:8" ht="15.5" x14ac:dyDescent="0.35">
      <c r="A1" s="3" t="s">
        <v>0</v>
      </c>
      <c r="B1" s="5" t="s">
        <v>11</v>
      </c>
    </row>
    <row r="2" spans="1:8" x14ac:dyDescent="0.25">
      <c r="A2" s="3" t="s">
        <v>1</v>
      </c>
      <c r="B2" s="3" t="s">
        <v>2</v>
      </c>
    </row>
    <row r="3" spans="1:8" x14ac:dyDescent="0.25">
      <c r="A3" s="3" t="s">
        <v>7</v>
      </c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B5" s="3" t="s">
        <v>44</v>
      </c>
      <c r="C5" s="3" t="s">
        <v>45</v>
      </c>
      <c r="D5" s="3" t="s">
        <v>46</v>
      </c>
      <c r="E5" s="3" t="s">
        <v>47</v>
      </c>
      <c r="F5" s="60" t="s">
        <v>48</v>
      </c>
      <c r="G5" s="3" t="s">
        <v>78</v>
      </c>
      <c r="H5" s="60">
        <v>44926</v>
      </c>
    </row>
    <row r="6" spans="1:8" x14ac:dyDescent="0.25">
      <c r="A6" s="3" t="s">
        <v>76</v>
      </c>
      <c r="B6" s="61">
        <v>22.039000000000001</v>
      </c>
      <c r="C6" s="61">
        <v>22.742999999999999</v>
      </c>
      <c r="D6" s="61">
        <v>24.364999999999998</v>
      </c>
      <c r="E6" s="90">
        <v>25.955546999999999</v>
      </c>
      <c r="F6" s="90">
        <v>27.875378000000001</v>
      </c>
      <c r="G6" s="90">
        <v>28.753307017999994</v>
      </c>
      <c r="H6" s="90">
        <v>28.228120431000001</v>
      </c>
    </row>
    <row r="7" spans="1:8" x14ac:dyDescent="0.25">
      <c r="A7" s="3" t="s">
        <v>8</v>
      </c>
      <c r="B7" s="42">
        <v>64.150000000000006</v>
      </c>
      <c r="C7" s="42">
        <v>64.882000000000005</v>
      </c>
      <c r="D7" s="42">
        <v>63.2</v>
      </c>
      <c r="E7" s="90">
        <v>66.239313999999993</v>
      </c>
      <c r="F7" s="90">
        <v>70.742165</v>
      </c>
      <c r="G7" s="90">
        <v>71.460290419000003</v>
      </c>
      <c r="H7" s="90">
        <v>66.480869780000006</v>
      </c>
    </row>
    <row r="8" spans="1:8" x14ac:dyDescent="0.25">
      <c r="A8" s="3" t="s">
        <v>77</v>
      </c>
      <c r="B8" s="42">
        <f t="shared" ref="B8:H8" si="0">B6/B7*100</f>
        <v>34.355416991426345</v>
      </c>
      <c r="C8" s="42">
        <f t="shared" si="0"/>
        <v>35.052865201442614</v>
      </c>
      <c r="D8" s="42">
        <f t="shared" si="0"/>
        <v>38.552215189873415</v>
      </c>
      <c r="E8" s="77">
        <f t="shared" si="0"/>
        <v>39.184504537592282</v>
      </c>
      <c r="F8" s="77">
        <f t="shared" si="0"/>
        <v>39.404191262735601</v>
      </c>
      <c r="G8" s="77">
        <f t="shared" si="0"/>
        <v>40.236762052614061</v>
      </c>
      <c r="H8" s="90">
        <f t="shared" si="0"/>
        <v>42.460516122025979</v>
      </c>
    </row>
    <row r="9" spans="1:8" ht="14.25" customHeight="1" x14ac:dyDescent="0.25"/>
    <row r="10" spans="1:8" x14ac:dyDescent="0.25">
      <c r="E10" s="86"/>
    </row>
    <row r="11" spans="1:8" ht="15" customHeight="1" x14ac:dyDescent="0.25"/>
    <row r="1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37F8-8EE0-4C8F-9E0C-C4A7D2AB602A}">
  <sheetPr codeName="Ark18"/>
  <dimension ref="A1:H23"/>
  <sheetViews>
    <sheetView workbookViewId="0"/>
  </sheetViews>
  <sheetFormatPr baseColWidth="10" defaultColWidth="11.453125" defaultRowHeight="12.5" x14ac:dyDescent="0.25"/>
  <cols>
    <col min="1" max="1" width="23.81640625" style="3" bestFit="1" customWidth="1"/>
    <col min="2" max="2" width="11.1796875" style="3" customWidth="1"/>
    <col min="3" max="8" width="10.1796875" style="3" bestFit="1" customWidth="1"/>
    <col min="9" max="16384" width="11.453125" style="3"/>
  </cols>
  <sheetData>
    <row r="1" spans="1:8" ht="15.5" x14ac:dyDescent="0.35">
      <c r="A1" s="3" t="s">
        <v>0</v>
      </c>
      <c r="B1" s="5" t="s">
        <v>6</v>
      </c>
    </row>
    <row r="2" spans="1:8" x14ac:dyDescent="0.25">
      <c r="A2" s="3" t="s">
        <v>1</v>
      </c>
      <c r="B2" s="3" t="s">
        <v>2</v>
      </c>
    </row>
    <row r="3" spans="1:8" x14ac:dyDescent="0.25">
      <c r="A3" s="3" t="s">
        <v>7</v>
      </c>
    </row>
    <row r="8" spans="1:8" x14ac:dyDescent="0.25">
      <c r="A8" s="1"/>
      <c r="B8" s="31" t="s">
        <v>46</v>
      </c>
      <c r="C8" s="31" t="s">
        <v>47</v>
      </c>
      <c r="D8" s="31" t="s">
        <v>48</v>
      </c>
      <c r="E8" s="31" t="s">
        <v>78</v>
      </c>
      <c r="F8" s="31" t="s">
        <v>82</v>
      </c>
    </row>
    <row r="9" spans="1:8" x14ac:dyDescent="0.25">
      <c r="A9" s="1" t="s">
        <v>4</v>
      </c>
      <c r="B9" s="29">
        <v>36.383354537999999</v>
      </c>
      <c r="C9" s="2">
        <v>36.886490113000008</v>
      </c>
      <c r="D9" s="29">
        <v>38.954650884000003</v>
      </c>
      <c r="E9" s="29">
        <v>42.266075286000003</v>
      </c>
      <c r="F9" s="2">
        <v>42.810756726999998</v>
      </c>
    </row>
    <row r="10" spans="1:8" x14ac:dyDescent="0.25">
      <c r="A10" s="1" t="s">
        <v>9</v>
      </c>
      <c r="B10" s="29">
        <v>77.185348840000003</v>
      </c>
      <c r="C10" s="2">
        <v>85.560437197999974</v>
      </c>
      <c r="D10" s="29">
        <v>81.414387443999985</v>
      </c>
      <c r="E10" s="29">
        <v>86.614868947999994</v>
      </c>
      <c r="F10" s="2">
        <v>85.492636501999982</v>
      </c>
    </row>
    <row r="11" spans="1:8" x14ac:dyDescent="0.25">
      <c r="A11" s="1" t="s">
        <v>5</v>
      </c>
      <c r="B11" s="29">
        <v>212.1446739040652</v>
      </c>
      <c r="C11" s="29">
        <v>231.95602762932893</v>
      </c>
      <c r="D11" s="29">
        <v>208.99786186362573</v>
      </c>
      <c r="E11" s="29">
        <v>204.92763608143636</v>
      </c>
      <c r="F11" s="29">
        <v>199.69896128484285</v>
      </c>
    </row>
    <row r="12" spans="1:8" x14ac:dyDescent="0.25">
      <c r="H12" s="93"/>
    </row>
    <row r="13" spans="1:8" x14ac:dyDescent="0.25">
      <c r="H13" s="30"/>
    </row>
    <row r="17" spans="6:8" x14ac:dyDescent="0.25">
      <c r="F17" s="6"/>
      <c r="G17" s="6"/>
      <c r="H17" s="6"/>
    </row>
    <row r="18" spans="6:8" x14ac:dyDescent="0.25">
      <c r="F18" s="6"/>
      <c r="G18" s="6"/>
      <c r="H18" s="6"/>
    </row>
    <row r="19" spans="6:8" x14ac:dyDescent="0.25">
      <c r="F19" s="6"/>
      <c r="G19" s="6"/>
      <c r="H19" s="6"/>
    </row>
    <row r="20" spans="6:8" x14ac:dyDescent="0.25">
      <c r="F20" s="6"/>
      <c r="G20" s="6"/>
      <c r="H20" s="6"/>
    </row>
    <row r="21" spans="6:8" x14ac:dyDescent="0.25">
      <c r="F21" s="6"/>
      <c r="G21" s="6"/>
      <c r="H21" s="6"/>
    </row>
    <row r="22" spans="6:8" x14ac:dyDescent="0.25">
      <c r="F22" s="6"/>
      <c r="G22" s="6"/>
      <c r="H22" s="6"/>
    </row>
    <row r="23" spans="6:8" x14ac:dyDescent="0.25">
      <c r="F23" s="6"/>
      <c r="G23" s="6"/>
      <c r="H23" s="6"/>
    </row>
  </sheetData>
  <phoneticPr fontId="20" type="noConversion"/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D8819-B756-45CF-94B7-FF2A85F944AD}">
  <dimension ref="A1:P223"/>
  <sheetViews>
    <sheetView zoomScaleNormal="100" workbookViewId="0"/>
  </sheetViews>
  <sheetFormatPr baseColWidth="10" defaultColWidth="11.453125" defaultRowHeight="13" x14ac:dyDescent="0.3"/>
  <cols>
    <col min="1" max="1" width="10" style="67" bestFit="1" customWidth="1"/>
    <col min="2" max="2" width="10" style="67" customWidth="1"/>
    <col min="3" max="3" width="16.26953125" style="67" customWidth="1"/>
    <col min="4" max="4" width="16.1796875" style="69" bestFit="1" customWidth="1"/>
    <col min="5" max="5" width="16.1796875" style="67" bestFit="1" customWidth="1"/>
    <col min="6" max="6" width="14.26953125" style="67" bestFit="1" customWidth="1"/>
    <col min="7" max="7" width="14.26953125" style="67" customWidth="1"/>
    <col min="8" max="16384" width="11.453125" style="67"/>
  </cols>
  <sheetData>
    <row r="1" spans="1:16" ht="15.5" x14ac:dyDescent="0.35">
      <c r="A1" s="67" t="s">
        <v>0</v>
      </c>
      <c r="B1" s="68" t="s">
        <v>96</v>
      </c>
    </row>
    <row r="2" spans="1:16" x14ac:dyDescent="0.3">
      <c r="A2" s="67" t="s">
        <v>1</v>
      </c>
      <c r="B2" s="67" t="s">
        <v>2</v>
      </c>
    </row>
    <row r="3" spans="1:16" x14ac:dyDescent="0.3">
      <c r="A3" s="67" t="s">
        <v>7</v>
      </c>
    </row>
    <row r="6" spans="1:16" x14ac:dyDescent="0.3">
      <c r="A6" s="67" t="s">
        <v>79</v>
      </c>
      <c r="B6" s="67" t="s">
        <v>80</v>
      </c>
      <c r="C6" s="70" t="s">
        <v>81</v>
      </c>
    </row>
    <row r="7" spans="1:16" ht="12.5" x14ac:dyDescent="0.25">
      <c r="A7" s="71">
        <v>692.95871234601498</v>
      </c>
      <c r="B7" s="71">
        <f>MEDIAN($A$7:$A$54)</f>
        <v>248.10173736380199</v>
      </c>
      <c r="C7" s="71"/>
      <c r="D7" s="71"/>
      <c r="E7" s="71"/>
      <c r="F7" s="71"/>
      <c r="J7" s="71"/>
      <c r="K7" s="71"/>
      <c r="L7" s="71"/>
      <c r="N7" s="71"/>
      <c r="O7" s="71"/>
      <c r="P7" s="71"/>
    </row>
    <row r="8" spans="1:16" ht="12.5" x14ac:dyDescent="0.25">
      <c r="A8" s="71">
        <v>448.99079882862901</v>
      </c>
      <c r="B8" s="71">
        <f t="shared" ref="B8:B54" si="0">MEDIAN($A$7:$A$54)</f>
        <v>248.10173736380199</v>
      </c>
      <c r="C8" s="71"/>
      <c r="D8" s="71"/>
      <c r="E8" s="71"/>
      <c r="F8" s="71"/>
      <c r="J8" s="71"/>
      <c r="K8" s="71"/>
      <c r="L8" s="71"/>
      <c r="N8" s="71"/>
      <c r="O8" s="71"/>
    </row>
    <row r="9" spans="1:16" ht="12.5" x14ac:dyDescent="0.25">
      <c r="A9" s="71">
        <v>442.00802339092297</v>
      </c>
      <c r="B9" s="71">
        <f t="shared" si="0"/>
        <v>248.10173736380199</v>
      </c>
      <c r="C9" s="71"/>
      <c r="D9" s="71"/>
      <c r="E9" s="71"/>
      <c r="F9" s="71"/>
      <c r="J9" s="71"/>
      <c r="K9" s="71"/>
      <c r="L9" s="71"/>
      <c r="N9" s="71"/>
      <c r="O9" s="71"/>
    </row>
    <row r="10" spans="1:16" ht="12.5" x14ac:dyDescent="0.25">
      <c r="A10" s="71">
        <v>416.83146990112402</v>
      </c>
      <c r="B10" s="71">
        <f t="shared" si="0"/>
        <v>248.10173736380199</v>
      </c>
      <c r="C10" s="71"/>
      <c r="D10" s="71"/>
      <c r="E10" s="71"/>
      <c r="F10" s="71"/>
      <c r="J10" s="71"/>
      <c r="K10" s="71"/>
      <c r="L10" s="71"/>
      <c r="N10" s="71"/>
      <c r="O10" s="71"/>
    </row>
    <row r="11" spans="1:16" ht="12.5" x14ac:dyDescent="0.25">
      <c r="A11" s="71">
        <v>400.08424232951</v>
      </c>
      <c r="B11" s="71">
        <f t="shared" si="0"/>
        <v>248.10173736380199</v>
      </c>
      <c r="C11" s="71"/>
      <c r="D11" s="71"/>
      <c r="E11" s="71"/>
      <c r="F11" s="71"/>
      <c r="J11" s="71"/>
      <c r="K11" s="71"/>
      <c r="L11" s="71"/>
      <c r="N11" s="71"/>
      <c r="O11" s="71"/>
    </row>
    <row r="12" spans="1:16" ht="12.5" x14ac:dyDescent="0.25">
      <c r="A12" s="71">
        <v>394.00354865673398</v>
      </c>
      <c r="B12" s="71">
        <f t="shared" si="0"/>
        <v>248.10173736380199</v>
      </c>
      <c r="C12" s="71"/>
      <c r="D12" s="71"/>
      <c r="E12" s="71"/>
      <c r="F12" s="71"/>
      <c r="J12" s="71"/>
      <c r="K12" s="71"/>
      <c r="L12" s="71"/>
      <c r="N12" s="71"/>
      <c r="O12" s="71"/>
    </row>
    <row r="13" spans="1:16" ht="12.5" x14ac:dyDescent="0.25">
      <c r="A13" s="71">
        <v>392.06051120849901</v>
      </c>
      <c r="B13" s="71">
        <f t="shared" si="0"/>
        <v>248.10173736380199</v>
      </c>
      <c r="C13" s="71"/>
      <c r="D13" s="71"/>
      <c r="E13" s="71"/>
      <c r="F13" s="71"/>
      <c r="J13" s="71"/>
      <c r="K13" s="71"/>
      <c r="L13" s="71"/>
      <c r="N13" s="71"/>
      <c r="O13" s="71"/>
    </row>
    <row r="14" spans="1:16" ht="12.5" x14ac:dyDescent="0.25">
      <c r="A14" s="71">
        <v>368.03516970493502</v>
      </c>
      <c r="B14" s="71">
        <f t="shared" si="0"/>
        <v>248.10173736380199</v>
      </c>
      <c r="C14" s="71"/>
      <c r="D14" s="71"/>
      <c r="E14" s="71"/>
      <c r="F14" s="71"/>
      <c r="J14" s="71"/>
      <c r="K14" s="71"/>
      <c r="L14" s="71"/>
      <c r="N14" s="71"/>
      <c r="O14" s="71"/>
    </row>
    <row r="15" spans="1:16" ht="12.5" x14ac:dyDescent="0.25">
      <c r="A15" s="71">
        <v>359.435847527482</v>
      </c>
      <c r="B15" s="71">
        <f t="shared" si="0"/>
        <v>248.10173736380199</v>
      </c>
      <c r="C15" s="71"/>
      <c r="D15" s="71"/>
      <c r="E15" s="71"/>
      <c r="F15" s="71"/>
      <c r="J15" s="71"/>
      <c r="K15" s="71"/>
      <c r="L15" s="71"/>
      <c r="N15" s="71"/>
      <c r="O15" s="71"/>
    </row>
    <row r="16" spans="1:16" ht="12.5" x14ac:dyDescent="0.25">
      <c r="A16" s="71">
        <v>350.72434538122297</v>
      </c>
      <c r="B16" s="71">
        <f t="shared" si="0"/>
        <v>248.10173736380199</v>
      </c>
      <c r="C16" s="71"/>
      <c r="D16" s="71"/>
      <c r="E16" s="71"/>
      <c r="F16" s="71"/>
      <c r="J16" s="71"/>
      <c r="K16" s="71"/>
      <c r="L16" s="71"/>
      <c r="N16" s="71"/>
      <c r="O16" s="71"/>
    </row>
    <row r="17" spans="1:15" ht="12.5" x14ac:dyDescent="0.25">
      <c r="A17" s="71">
        <v>346.43695876034297</v>
      </c>
      <c r="B17" s="71">
        <f t="shared" si="0"/>
        <v>248.10173736380199</v>
      </c>
      <c r="C17" s="71"/>
      <c r="D17" s="71"/>
      <c r="E17" s="71"/>
      <c r="F17" s="71"/>
      <c r="J17" s="71"/>
      <c r="K17" s="71"/>
      <c r="L17" s="71"/>
      <c r="N17" s="71"/>
      <c r="O17" s="71"/>
    </row>
    <row r="18" spans="1:15" ht="12.5" x14ac:dyDescent="0.25">
      <c r="A18" s="71">
        <v>330.20393234518701</v>
      </c>
      <c r="B18" s="71">
        <f t="shared" si="0"/>
        <v>248.10173736380199</v>
      </c>
      <c r="C18" s="71"/>
      <c r="D18" s="71"/>
      <c r="E18" s="71"/>
      <c r="F18" s="71"/>
      <c r="J18" s="71"/>
      <c r="K18" s="71"/>
      <c r="L18" s="71"/>
      <c r="N18" s="71"/>
      <c r="O18" s="71"/>
    </row>
    <row r="19" spans="1:15" ht="12.5" x14ac:dyDescent="0.25">
      <c r="A19" s="71">
        <v>325.79311729487301</v>
      </c>
      <c r="B19" s="71">
        <f t="shared" si="0"/>
        <v>248.10173736380199</v>
      </c>
      <c r="C19" s="71"/>
      <c r="D19" s="71"/>
      <c r="E19" s="71"/>
      <c r="F19" s="71"/>
      <c r="J19" s="71"/>
      <c r="K19" s="71"/>
      <c r="L19" s="71"/>
      <c r="N19" s="71"/>
      <c r="O19" s="71"/>
    </row>
    <row r="20" spans="1:15" ht="12.5" x14ac:dyDescent="0.25">
      <c r="A20" s="71">
        <v>321.91589173121997</v>
      </c>
      <c r="B20" s="71">
        <f t="shared" si="0"/>
        <v>248.10173736380199</v>
      </c>
      <c r="C20" s="71"/>
      <c r="D20" s="71"/>
      <c r="E20" s="71"/>
      <c r="F20" s="71"/>
      <c r="J20" s="71"/>
      <c r="K20" s="71"/>
      <c r="L20" s="71"/>
      <c r="N20" s="71"/>
      <c r="O20" s="71"/>
    </row>
    <row r="21" spans="1:15" ht="12.5" x14ac:dyDescent="0.25">
      <c r="A21" s="71">
        <v>304.43926764054999</v>
      </c>
      <c r="B21" s="71">
        <f t="shared" si="0"/>
        <v>248.10173736380199</v>
      </c>
      <c r="C21" s="71"/>
      <c r="D21" s="71"/>
      <c r="E21" s="71"/>
      <c r="F21" s="71"/>
      <c r="J21" s="71"/>
      <c r="K21" s="71"/>
      <c r="L21" s="71"/>
      <c r="N21" s="71"/>
      <c r="O21" s="71"/>
    </row>
    <row r="22" spans="1:15" ht="12.5" x14ac:dyDescent="0.25">
      <c r="A22" s="71">
        <v>293.185587021309</v>
      </c>
      <c r="B22" s="71">
        <f t="shared" si="0"/>
        <v>248.10173736380199</v>
      </c>
      <c r="C22" s="71"/>
      <c r="D22" s="71"/>
      <c r="E22" s="71"/>
      <c r="F22" s="71"/>
      <c r="J22" s="71"/>
      <c r="K22" s="71"/>
      <c r="L22" s="71"/>
      <c r="N22" s="71"/>
      <c r="O22" s="71"/>
    </row>
    <row r="23" spans="1:15" ht="12.5" x14ac:dyDescent="0.25">
      <c r="A23" s="71">
        <v>292.58818523880097</v>
      </c>
      <c r="B23" s="71">
        <f t="shared" si="0"/>
        <v>248.10173736380199</v>
      </c>
      <c r="C23" s="71"/>
      <c r="D23" s="71"/>
      <c r="E23" s="71"/>
      <c r="F23" s="71"/>
      <c r="J23" s="71"/>
      <c r="K23" s="71"/>
      <c r="L23" s="71"/>
      <c r="N23" s="71"/>
      <c r="O23" s="71"/>
    </row>
    <row r="24" spans="1:15" ht="12.5" x14ac:dyDescent="0.25">
      <c r="A24" s="71">
        <v>288.402360087403</v>
      </c>
      <c r="B24" s="71">
        <f t="shared" si="0"/>
        <v>248.10173736380199</v>
      </c>
      <c r="C24" s="71"/>
      <c r="D24" s="71"/>
      <c r="E24" s="71"/>
      <c r="F24" s="71"/>
      <c r="J24" s="71"/>
      <c r="K24" s="71"/>
      <c r="L24" s="71"/>
      <c r="N24" s="71"/>
      <c r="O24" s="71"/>
    </row>
    <row r="25" spans="1:15" ht="12.5" x14ac:dyDescent="0.25">
      <c r="A25" s="71">
        <v>277.89079730867599</v>
      </c>
      <c r="B25" s="71">
        <f t="shared" si="0"/>
        <v>248.10173736380199</v>
      </c>
      <c r="C25" s="71"/>
      <c r="D25" s="71"/>
      <c r="E25" s="71"/>
      <c r="F25" s="71"/>
      <c r="J25" s="71"/>
      <c r="K25" s="71"/>
      <c r="L25" s="71"/>
      <c r="N25" s="71"/>
      <c r="O25" s="71"/>
    </row>
    <row r="26" spans="1:15" ht="12.5" x14ac:dyDescent="0.25">
      <c r="A26" s="71">
        <v>274.26061455995398</v>
      </c>
      <c r="B26" s="71">
        <f t="shared" si="0"/>
        <v>248.10173736380199</v>
      </c>
      <c r="C26" s="71"/>
      <c r="D26" s="71"/>
      <c r="E26" s="71"/>
      <c r="F26" s="71"/>
      <c r="J26" s="71"/>
      <c r="K26" s="71"/>
      <c r="L26" s="71"/>
      <c r="N26" s="71"/>
      <c r="O26" s="71"/>
    </row>
    <row r="27" spans="1:15" ht="12.5" x14ac:dyDescent="0.25">
      <c r="A27" s="71">
        <v>255.97319828864201</v>
      </c>
      <c r="B27" s="71">
        <f t="shared" si="0"/>
        <v>248.10173736380199</v>
      </c>
      <c r="C27" s="71"/>
      <c r="D27" s="71"/>
      <c r="E27" s="71"/>
      <c r="F27" s="71"/>
      <c r="J27" s="71"/>
      <c r="K27" s="71"/>
      <c r="L27" s="71"/>
      <c r="N27" s="71"/>
      <c r="O27" s="71"/>
    </row>
    <row r="28" spans="1:15" ht="12.5" x14ac:dyDescent="0.25">
      <c r="A28" s="71">
        <v>255.31057729357701</v>
      </c>
      <c r="B28" s="71">
        <f t="shared" si="0"/>
        <v>248.10173736380199</v>
      </c>
      <c r="C28" s="71">
        <v>255.31057729357701</v>
      </c>
      <c r="D28" s="71"/>
      <c r="E28" s="71"/>
      <c r="F28" s="71"/>
      <c r="J28" s="71"/>
      <c r="K28" s="71"/>
      <c r="L28" s="71"/>
      <c r="M28" s="71"/>
      <c r="N28" s="71"/>
      <c r="O28" s="71"/>
    </row>
    <row r="29" spans="1:15" ht="12.5" x14ac:dyDescent="0.25">
      <c r="A29" s="71">
        <v>250.940791627886</v>
      </c>
      <c r="B29" s="71">
        <f t="shared" si="0"/>
        <v>248.10173736380199</v>
      </c>
      <c r="C29" s="71"/>
      <c r="D29" s="71"/>
      <c r="E29" s="71"/>
      <c r="F29" s="71"/>
      <c r="J29" s="71"/>
      <c r="K29" s="71"/>
      <c r="L29" s="71"/>
      <c r="N29" s="71"/>
      <c r="O29" s="71"/>
    </row>
    <row r="30" spans="1:15" ht="12.5" x14ac:dyDescent="0.25">
      <c r="A30" s="71">
        <v>248.920597628114</v>
      </c>
      <c r="B30" s="71">
        <f t="shared" si="0"/>
        <v>248.10173736380199</v>
      </c>
      <c r="C30" s="71"/>
      <c r="D30" s="71"/>
      <c r="E30" s="71"/>
      <c r="F30" s="71"/>
      <c r="J30" s="71"/>
      <c r="K30" s="71"/>
      <c r="L30" s="71"/>
      <c r="N30" s="71"/>
      <c r="O30" s="71"/>
    </row>
    <row r="31" spans="1:15" ht="12.5" x14ac:dyDescent="0.25">
      <c r="A31" s="71">
        <v>247.28287709949001</v>
      </c>
      <c r="B31" s="71">
        <f t="shared" si="0"/>
        <v>248.10173736380199</v>
      </c>
      <c r="C31" s="71"/>
      <c r="D31" s="71"/>
      <c r="E31" s="71"/>
      <c r="F31" s="71"/>
      <c r="J31" s="71"/>
      <c r="K31" s="71"/>
      <c r="L31" s="71"/>
      <c r="N31" s="71"/>
      <c r="O31" s="71"/>
    </row>
    <row r="32" spans="1:15" ht="12.5" x14ac:dyDescent="0.25">
      <c r="A32" s="71">
        <v>235.60001244143899</v>
      </c>
      <c r="B32" s="71">
        <f t="shared" si="0"/>
        <v>248.10173736380199</v>
      </c>
      <c r="C32" s="71"/>
      <c r="D32" s="71"/>
      <c r="E32" s="71"/>
      <c r="F32" s="71"/>
      <c r="J32" s="71"/>
      <c r="K32" s="71"/>
      <c r="L32" s="71"/>
      <c r="N32" s="71"/>
      <c r="O32" s="71"/>
    </row>
    <row r="33" spans="1:15" ht="12.5" x14ac:dyDescent="0.25">
      <c r="A33" s="71">
        <v>222.164346962633</v>
      </c>
      <c r="B33" s="71">
        <f t="shared" si="0"/>
        <v>248.10173736380199</v>
      </c>
      <c r="C33" s="71">
        <v>222.164346962633</v>
      </c>
      <c r="D33" s="71"/>
      <c r="E33" s="71"/>
      <c r="F33" s="71"/>
      <c r="J33" s="71"/>
      <c r="K33" s="71"/>
      <c r="L33" s="71"/>
      <c r="M33" s="71"/>
      <c r="N33" s="71"/>
      <c r="O33" s="71"/>
    </row>
    <row r="34" spans="1:15" ht="12.5" x14ac:dyDescent="0.25">
      <c r="A34" s="71">
        <v>210.46641175823601</v>
      </c>
      <c r="B34" s="71">
        <f t="shared" si="0"/>
        <v>248.10173736380199</v>
      </c>
      <c r="C34" s="71"/>
      <c r="D34" s="71"/>
      <c r="E34" s="71"/>
      <c r="F34" s="71"/>
      <c r="J34" s="71"/>
      <c r="K34" s="71"/>
      <c r="L34" s="71"/>
      <c r="N34" s="71"/>
      <c r="O34" s="71"/>
    </row>
    <row r="35" spans="1:15" ht="12.5" x14ac:dyDescent="0.25">
      <c r="A35" s="71">
        <v>210.21410116588501</v>
      </c>
      <c r="B35" s="71">
        <f t="shared" si="0"/>
        <v>248.10173736380199</v>
      </c>
      <c r="C35" s="71"/>
      <c r="D35" s="71"/>
      <c r="E35" s="71"/>
      <c r="F35" s="71"/>
      <c r="J35" s="71"/>
      <c r="K35" s="71"/>
      <c r="L35" s="71"/>
      <c r="N35" s="71"/>
      <c r="O35" s="71"/>
    </row>
    <row r="36" spans="1:15" ht="12.5" x14ac:dyDescent="0.25">
      <c r="A36" s="71">
        <v>200.35393177540701</v>
      </c>
      <c r="B36" s="71">
        <f t="shared" si="0"/>
        <v>248.10173736380199</v>
      </c>
      <c r="C36" s="71"/>
      <c r="D36" s="71"/>
      <c r="E36" s="71"/>
      <c r="F36" s="71"/>
      <c r="J36" s="71"/>
      <c r="K36" s="71"/>
      <c r="L36" s="71"/>
      <c r="N36" s="71"/>
      <c r="O36" s="71"/>
    </row>
    <row r="37" spans="1:15" ht="12.5" x14ac:dyDescent="0.25">
      <c r="A37" s="71">
        <v>198.400504060484</v>
      </c>
      <c r="B37" s="71">
        <f t="shared" si="0"/>
        <v>248.10173736380199</v>
      </c>
      <c r="C37" s="71"/>
      <c r="D37" s="71"/>
      <c r="E37" s="71"/>
      <c r="F37" s="71"/>
      <c r="J37" s="71"/>
      <c r="K37" s="71"/>
      <c r="L37" s="71"/>
      <c r="M37" s="71"/>
      <c r="N37" s="71"/>
      <c r="O37" s="71"/>
    </row>
    <row r="38" spans="1:15" ht="12.5" x14ac:dyDescent="0.25">
      <c r="A38" s="71">
        <v>196.24571986581299</v>
      </c>
      <c r="B38" s="71">
        <f t="shared" si="0"/>
        <v>248.10173736380199</v>
      </c>
      <c r="C38" s="71">
        <v>196.24571986581299</v>
      </c>
      <c r="D38" s="71"/>
      <c r="E38" s="71"/>
      <c r="F38" s="71"/>
      <c r="J38" s="71"/>
      <c r="K38" s="71"/>
      <c r="L38" s="71"/>
      <c r="M38" s="71"/>
      <c r="N38" s="71"/>
      <c r="O38" s="71"/>
    </row>
    <row r="39" spans="1:15" ht="12.5" x14ac:dyDescent="0.25">
      <c r="A39" s="71">
        <v>194.952066873447</v>
      </c>
      <c r="B39" s="71">
        <f t="shared" si="0"/>
        <v>248.10173736380199</v>
      </c>
      <c r="C39" s="71">
        <v>194.952066873447</v>
      </c>
      <c r="D39" s="71"/>
      <c r="E39" s="71"/>
      <c r="F39" s="71"/>
      <c r="J39" s="71"/>
      <c r="K39" s="71"/>
      <c r="L39" s="71"/>
      <c r="M39" s="71"/>
      <c r="N39" s="71"/>
      <c r="O39" s="71"/>
    </row>
    <row r="40" spans="1:15" ht="12.5" x14ac:dyDescent="0.25">
      <c r="A40" s="71">
        <v>192.967695880078</v>
      </c>
      <c r="B40" s="71">
        <f t="shared" si="0"/>
        <v>248.10173736380199</v>
      </c>
      <c r="C40" s="71">
        <v>192.967695880078</v>
      </c>
      <c r="D40" s="71"/>
      <c r="E40" s="71"/>
      <c r="F40" s="71"/>
      <c r="J40" s="71"/>
      <c r="K40" s="71"/>
      <c r="L40" s="71"/>
      <c r="M40" s="71"/>
      <c r="N40" s="71"/>
      <c r="O40" s="71"/>
    </row>
    <row r="41" spans="1:15" ht="12.5" x14ac:dyDescent="0.25">
      <c r="A41" s="71">
        <v>188.635091501017</v>
      </c>
      <c r="B41" s="71">
        <f t="shared" si="0"/>
        <v>248.10173736380199</v>
      </c>
      <c r="C41" s="71">
        <v>188.635091501017</v>
      </c>
      <c r="D41" s="71"/>
      <c r="E41" s="71"/>
      <c r="F41" s="71"/>
      <c r="J41" s="71"/>
      <c r="K41" s="71"/>
      <c r="L41" s="71"/>
      <c r="M41" s="71"/>
      <c r="N41" s="71"/>
      <c r="O41" s="71"/>
    </row>
    <row r="42" spans="1:15" ht="12.5" x14ac:dyDescent="0.25">
      <c r="A42" s="71">
        <v>184.60249510807</v>
      </c>
      <c r="B42" s="71">
        <f t="shared" si="0"/>
        <v>248.10173736380199</v>
      </c>
      <c r="C42" s="71"/>
      <c r="D42" s="71"/>
      <c r="E42" s="71"/>
      <c r="F42" s="71"/>
      <c r="J42" s="71"/>
      <c r="K42" s="71"/>
      <c r="L42" s="71"/>
      <c r="N42" s="71"/>
      <c r="O42" s="71"/>
    </row>
    <row r="43" spans="1:15" ht="12.5" x14ac:dyDescent="0.25">
      <c r="A43" s="71">
        <v>183.60485608149</v>
      </c>
      <c r="B43" s="71">
        <f t="shared" si="0"/>
        <v>248.10173736380199</v>
      </c>
      <c r="C43" s="71">
        <v>183.60485608149</v>
      </c>
      <c r="D43" s="71"/>
      <c r="E43" s="71"/>
      <c r="F43" s="71"/>
      <c r="J43" s="71"/>
      <c r="K43" s="71"/>
      <c r="L43" s="71"/>
      <c r="N43" s="71"/>
      <c r="O43" s="71"/>
    </row>
    <row r="44" spans="1:15" ht="12.5" x14ac:dyDescent="0.25">
      <c r="A44" s="71">
        <v>181.90499680921801</v>
      </c>
      <c r="B44" s="71">
        <f t="shared" si="0"/>
        <v>248.10173736380199</v>
      </c>
      <c r="C44" s="71"/>
      <c r="D44" s="71"/>
      <c r="E44" s="71"/>
      <c r="F44" s="71"/>
      <c r="J44" s="71"/>
      <c r="K44" s="71"/>
      <c r="L44" s="71"/>
      <c r="N44" s="71"/>
      <c r="O44" s="71"/>
    </row>
    <row r="45" spans="1:15" ht="12.5" x14ac:dyDescent="0.25">
      <c r="A45" s="71">
        <v>177.52265559736199</v>
      </c>
      <c r="B45" s="71">
        <f t="shared" si="0"/>
        <v>248.10173736380199</v>
      </c>
      <c r="C45" s="71"/>
      <c r="D45" s="71"/>
      <c r="E45" s="71"/>
      <c r="F45" s="71"/>
      <c r="J45" s="71"/>
      <c r="K45" s="71"/>
      <c r="L45" s="71"/>
      <c r="N45" s="71"/>
      <c r="O45" s="71"/>
    </row>
    <row r="46" spans="1:15" ht="12.5" x14ac:dyDescent="0.25">
      <c r="A46" s="71">
        <v>175.18289016807199</v>
      </c>
      <c r="B46" s="71">
        <f t="shared" si="0"/>
        <v>248.10173736380199</v>
      </c>
      <c r="C46" s="71"/>
      <c r="D46" s="71"/>
      <c r="E46" s="71"/>
      <c r="F46" s="71"/>
      <c r="J46" s="71"/>
      <c r="K46" s="71"/>
      <c r="L46" s="71"/>
      <c r="N46" s="71"/>
      <c r="O46" s="71"/>
    </row>
    <row r="47" spans="1:15" ht="12.5" x14ac:dyDescent="0.25">
      <c r="A47" s="71">
        <v>161.37046634988101</v>
      </c>
      <c r="B47" s="71">
        <f t="shared" si="0"/>
        <v>248.10173736380199</v>
      </c>
      <c r="C47" s="71">
        <v>161.37046634988101</v>
      </c>
      <c r="D47" s="71"/>
      <c r="E47" s="71"/>
      <c r="F47" s="71"/>
      <c r="J47" s="71"/>
      <c r="K47" s="71"/>
      <c r="L47" s="71"/>
      <c r="N47" s="71"/>
      <c r="O47" s="71"/>
    </row>
    <row r="48" spans="1:15" ht="12.5" x14ac:dyDescent="0.25">
      <c r="A48" s="71">
        <v>161.13424720492401</v>
      </c>
      <c r="B48" s="71">
        <f t="shared" si="0"/>
        <v>248.10173736380199</v>
      </c>
      <c r="C48" s="71"/>
      <c r="D48" s="71"/>
      <c r="E48" s="71"/>
      <c r="F48" s="71"/>
      <c r="J48" s="71"/>
      <c r="K48" s="71"/>
      <c r="L48" s="71"/>
      <c r="M48" s="71"/>
      <c r="N48" s="71"/>
      <c r="O48" s="71"/>
    </row>
    <row r="49" spans="1:15" ht="12.5" x14ac:dyDescent="0.25">
      <c r="A49" s="71">
        <v>160.71919611390899</v>
      </c>
      <c r="B49" s="71">
        <f t="shared" si="0"/>
        <v>248.10173736380199</v>
      </c>
      <c r="C49" s="71"/>
      <c r="D49" s="71"/>
      <c r="E49" s="71"/>
      <c r="F49" s="71"/>
      <c r="J49" s="71"/>
      <c r="K49" s="71"/>
      <c r="L49" s="71"/>
      <c r="N49" s="71"/>
      <c r="O49" s="71"/>
    </row>
    <row r="50" spans="1:15" ht="12.5" x14ac:dyDescent="0.25">
      <c r="A50" s="71">
        <v>155.33556269326499</v>
      </c>
      <c r="B50" s="71">
        <f t="shared" si="0"/>
        <v>248.10173736380199</v>
      </c>
      <c r="C50" s="71"/>
      <c r="D50" s="71"/>
      <c r="E50" s="71"/>
      <c r="F50" s="71"/>
      <c r="J50" s="71"/>
      <c r="K50" s="71"/>
      <c r="L50" s="71"/>
      <c r="M50" s="71"/>
      <c r="N50" s="71"/>
      <c r="O50" s="71"/>
    </row>
    <row r="51" spans="1:15" ht="12.5" x14ac:dyDescent="0.25">
      <c r="A51" s="71">
        <v>153.23248404204199</v>
      </c>
      <c r="B51" s="71">
        <f t="shared" si="0"/>
        <v>248.10173736380199</v>
      </c>
      <c r="C51" s="71"/>
      <c r="D51" s="71"/>
      <c r="E51" s="71"/>
      <c r="F51" s="71"/>
      <c r="J51" s="71"/>
      <c r="K51" s="71"/>
      <c r="L51" s="71"/>
      <c r="M51" s="71"/>
      <c r="N51" s="71"/>
      <c r="O51" s="71"/>
    </row>
    <row r="52" spans="1:15" ht="12.5" x14ac:dyDescent="0.25">
      <c r="A52" s="71">
        <v>145.94289101927899</v>
      </c>
      <c r="B52" s="71">
        <f t="shared" si="0"/>
        <v>248.10173736380199</v>
      </c>
      <c r="C52" s="71"/>
      <c r="D52" s="71"/>
      <c r="E52" s="71"/>
      <c r="F52" s="71"/>
      <c r="J52" s="71"/>
      <c r="K52" s="71"/>
      <c r="L52" s="71"/>
      <c r="N52" s="71"/>
      <c r="O52" s="71"/>
    </row>
    <row r="53" spans="1:15" ht="12.5" x14ac:dyDescent="0.25">
      <c r="A53" s="71">
        <v>140.34329171749499</v>
      </c>
      <c r="B53" s="71">
        <f t="shared" si="0"/>
        <v>248.10173736380199</v>
      </c>
      <c r="C53" s="71"/>
      <c r="D53" s="67"/>
      <c r="E53" s="71"/>
      <c r="F53" s="71"/>
      <c r="J53" s="71"/>
      <c r="K53" s="71"/>
      <c r="L53" s="71"/>
    </row>
    <row r="54" spans="1:15" x14ac:dyDescent="0.3">
      <c r="A54" s="71">
        <v>127.19186405449901</v>
      </c>
      <c r="B54" s="71">
        <f t="shared" si="0"/>
        <v>248.10173736380199</v>
      </c>
      <c r="C54" s="71"/>
      <c r="E54" s="71"/>
      <c r="F54" s="71"/>
      <c r="J54" s="71"/>
      <c r="K54" s="71"/>
    </row>
    <row r="55" spans="1:15" x14ac:dyDescent="0.3">
      <c r="A55" s="71"/>
      <c r="B55" s="71"/>
      <c r="E55" s="71"/>
      <c r="F55" s="71"/>
      <c r="J55" s="71"/>
      <c r="K55" s="71"/>
    </row>
    <row r="56" spans="1:15" x14ac:dyDescent="0.3">
      <c r="A56" s="71"/>
      <c r="B56" s="71"/>
      <c r="E56" s="71"/>
      <c r="F56" s="71"/>
      <c r="J56" s="71"/>
      <c r="K56" s="71"/>
    </row>
    <row r="57" spans="1:15" x14ac:dyDescent="0.3">
      <c r="A57" s="71"/>
      <c r="B57" s="71"/>
      <c r="E57" s="71"/>
      <c r="F57" s="71"/>
      <c r="J57" s="71"/>
      <c r="K57" s="71"/>
    </row>
    <row r="58" spans="1:15" x14ac:dyDescent="0.3">
      <c r="A58" s="71"/>
      <c r="B58" s="71"/>
      <c r="E58" s="71"/>
      <c r="F58" s="71"/>
      <c r="J58" s="71"/>
      <c r="K58" s="71"/>
    </row>
    <row r="59" spans="1:15" x14ac:dyDescent="0.3">
      <c r="A59" s="71"/>
      <c r="B59" s="71"/>
      <c r="E59" s="71"/>
      <c r="F59" s="71"/>
      <c r="J59" s="71"/>
      <c r="K59" s="71"/>
    </row>
    <row r="60" spans="1:15" x14ac:dyDescent="0.3">
      <c r="A60" s="71"/>
      <c r="B60" s="71"/>
      <c r="E60" s="71"/>
      <c r="F60" s="71"/>
      <c r="J60" s="71"/>
      <c r="K60" s="71"/>
    </row>
    <row r="61" spans="1:15" x14ac:dyDescent="0.3">
      <c r="A61" s="71"/>
      <c r="B61" s="71"/>
      <c r="E61" s="71"/>
      <c r="F61" s="71"/>
      <c r="J61" s="71"/>
      <c r="K61" s="71"/>
    </row>
    <row r="62" spans="1:15" x14ac:dyDescent="0.3">
      <c r="A62" s="71"/>
      <c r="B62" s="71"/>
      <c r="E62" s="71"/>
      <c r="F62" s="71"/>
      <c r="J62" s="71"/>
      <c r="K62" s="71"/>
    </row>
    <row r="63" spans="1:15" x14ac:dyDescent="0.3">
      <c r="A63" s="71"/>
      <c r="B63" s="71"/>
      <c r="E63" s="71"/>
      <c r="F63" s="71"/>
      <c r="J63" s="71"/>
      <c r="K63" s="71"/>
    </row>
    <row r="64" spans="1:15" x14ac:dyDescent="0.3">
      <c r="A64" s="71"/>
      <c r="B64" s="71"/>
      <c r="E64" s="71"/>
      <c r="F64" s="71"/>
      <c r="J64" s="71"/>
      <c r="K64" s="71"/>
    </row>
    <row r="65" spans="1:11" x14ac:dyDescent="0.3">
      <c r="A65" s="71"/>
      <c r="B65" s="71"/>
      <c r="E65" s="71"/>
      <c r="F65" s="71"/>
      <c r="J65" s="71"/>
      <c r="K65" s="71"/>
    </row>
    <row r="66" spans="1:11" x14ac:dyDescent="0.3">
      <c r="A66" s="71"/>
      <c r="B66" s="71"/>
      <c r="E66" s="71"/>
      <c r="F66" s="71"/>
      <c r="J66" s="71"/>
      <c r="K66" s="71"/>
    </row>
    <row r="67" spans="1:11" x14ac:dyDescent="0.3">
      <c r="A67" s="71"/>
      <c r="B67" s="71"/>
      <c r="C67" s="71"/>
      <c r="E67" s="71"/>
      <c r="F67" s="71"/>
      <c r="J67" s="71"/>
      <c r="K67" s="71"/>
    </row>
    <row r="68" spans="1:11" x14ac:dyDescent="0.3">
      <c r="A68" s="71"/>
      <c r="B68" s="71"/>
      <c r="E68" s="71"/>
      <c r="F68" s="71"/>
      <c r="J68" s="71"/>
      <c r="K68" s="71"/>
    </row>
    <row r="69" spans="1:11" x14ac:dyDescent="0.3">
      <c r="A69" s="71"/>
      <c r="B69" s="71"/>
      <c r="E69" s="71"/>
      <c r="F69" s="71"/>
      <c r="J69" s="71"/>
      <c r="K69" s="71"/>
    </row>
    <row r="70" spans="1:11" x14ac:dyDescent="0.3">
      <c r="A70" s="71"/>
      <c r="B70" s="71"/>
      <c r="E70" s="71"/>
      <c r="F70" s="71"/>
      <c r="J70" s="71"/>
      <c r="K70" s="71"/>
    </row>
    <row r="71" spans="1:11" x14ac:dyDescent="0.3">
      <c r="A71" s="71"/>
      <c r="B71" s="71"/>
      <c r="E71" s="71"/>
      <c r="F71" s="71"/>
      <c r="J71" s="71"/>
      <c r="K71" s="71"/>
    </row>
    <row r="72" spans="1:11" x14ac:dyDescent="0.3">
      <c r="A72" s="71"/>
      <c r="B72" s="71"/>
      <c r="E72" s="71"/>
      <c r="F72" s="71"/>
      <c r="J72" s="71"/>
      <c r="K72" s="71"/>
    </row>
    <row r="73" spans="1:11" x14ac:dyDescent="0.3">
      <c r="A73" s="71"/>
      <c r="B73" s="71"/>
      <c r="C73" s="71"/>
      <c r="E73" s="71"/>
      <c r="F73" s="71"/>
      <c r="J73" s="71"/>
      <c r="K73" s="71"/>
    </row>
    <row r="74" spans="1:11" x14ac:dyDescent="0.3">
      <c r="A74" s="71"/>
      <c r="B74" s="71"/>
      <c r="E74" s="71"/>
      <c r="F74" s="71"/>
      <c r="J74" s="71"/>
      <c r="K74" s="71"/>
    </row>
    <row r="75" spans="1:11" x14ac:dyDescent="0.3">
      <c r="A75" s="71"/>
      <c r="B75" s="71"/>
      <c r="C75" s="71"/>
      <c r="E75" s="71"/>
      <c r="F75" s="71"/>
      <c r="J75" s="71"/>
      <c r="K75" s="71"/>
    </row>
    <row r="76" spans="1:11" x14ac:dyDescent="0.3">
      <c r="A76" s="71"/>
      <c r="B76" s="71"/>
      <c r="E76" s="71"/>
      <c r="F76" s="71"/>
      <c r="J76" s="71"/>
      <c r="K76" s="71"/>
    </row>
    <row r="77" spans="1:11" x14ac:dyDescent="0.3">
      <c r="A77" s="71"/>
      <c r="B77" s="71"/>
      <c r="E77" s="71"/>
      <c r="F77" s="71"/>
      <c r="J77" s="71"/>
      <c r="K77" s="71"/>
    </row>
    <row r="78" spans="1:11" x14ac:dyDescent="0.3">
      <c r="A78" s="71"/>
      <c r="B78" s="71"/>
      <c r="E78" s="71"/>
      <c r="F78" s="71"/>
      <c r="J78" s="71"/>
      <c r="K78" s="71"/>
    </row>
    <row r="79" spans="1:11" x14ac:dyDescent="0.3">
      <c r="A79" s="71"/>
      <c r="B79" s="71"/>
      <c r="E79" s="71"/>
      <c r="F79" s="71"/>
      <c r="J79" s="71"/>
      <c r="K79" s="71"/>
    </row>
    <row r="80" spans="1:11" x14ac:dyDescent="0.3">
      <c r="A80" s="71"/>
      <c r="B80" s="71"/>
      <c r="E80" s="71"/>
      <c r="F80" s="71"/>
      <c r="J80" s="71"/>
      <c r="K80" s="71"/>
    </row>
    <row r="81" spans="1:11" x14ac:dyDescent="0.3">
      <c r="A81" s="71"/>
      <c r="B81" s="71"/>
      <c r="E81" s="71"/>
      <c r="F81" s="71"/>
      <c r="J81" s="71"/>
      <c r="K81" s="71"/>
    </row>
    <row r="82" spans="1:11" x14ac:dyDescent="0.3">
      <c r="A82" s="71"/>
      <c r="B82" s="71"/>
      <c r="E82" s="71"/>
      <c r="F82" s="71"/>
      <c r="J82" s="71"/>
      <c r="K82" s="71"/>
    </row>
    <row r="83" spans="1:11" x14ac:dyDescent="0.3">
      <c r="A83" s="71"/>
      <c r="B83" s="71"/>
      <c r="E83" s="71"/>
      <c r="F83" s="71"/>
      <c r="J83" s="71"/>
      <c r="K83" s="71"/>
    </row>
    <row r="84" spans="1:11" x14ac:dyDescent="0.3">
      <c r="A84" s="71"/>
      <c r="B84" s="71"/>
      <c r="E84" s="71"/>
      <c r="F84" s="71"/>
      <c r="J84" s="71"/>
      <c r="K84" s="71"/>
    </row>
    <row r="85" spans="1:11" x14ac:dyDescent="0.3">
      <c r="A85" s="71"/>
      <c r="B85" s="71"/>
      <c r="E85" s="71"/>
      <c r="F85" s="71"/>
      <c r="J85" s="71"/>
      <c r="K85" s="71"/>
    </row>
    <row r="86" spans="1:11" x14ac:dyDescent="0.3">
      <c r="A86" s="71"/>
      <c r="B86" s="71"/>
      <c r="E86" s="71"/>
      <c r="F86" s="71"/>
      <c r="J86" s="71"/>
      <c r="K86" s="71"/>
    </row>
    <row r="87" spans="1:11" x14ac:dyDescent="0.3">
      <c r="A87" s="71"/>
      <c r="B87" s="71"/>
      <c r="C87" s="71"/>
      <c r="E87" s="71"/>
      <c r="F87" s="71"/>
      <c r="J87" s="71"/>
      <c r="K87" s="71"/>
    </row>
    <row r="88" spans="1:11" x14ac:dyDescent="0.3">
      <c r="A88" s="71"/>
      <c r="B88" s="71"/>
      <c r="C88" s="71"/>
      <c r="E88" s="71"/>
      <c r="F88" s="71"/>
      <c r="J88" s="71"/>
      <c r="K88" s="71"/>
    </row>
    <row r="89" spans="1:11" x14ac:dyDescent="0.3">
      <c r="A89" s="71"/>
      <c r="B89" s="71"/>
      <c r="C89" s="71"/>
      <c r="E89" s="71"/>
      <c r="F89" s="71"/>
      <c r="J89" s="71"/>
      <c r="K89" s="71"/>
    </row>
    <row r="90" spans="1:11" x14ac:dyDescent="0.3">
      <c r="A90" s="71"/>
      <c r="B90" s="71"/>
      <c r="C90" s="71"/>
      <c r="E90" s="71"/>
      <c r="F90" s="71"/>
      <c r="J90" s="71"/>
      <c r="K90" s="71"/>
    </row>
    <row r="91" spans="1:11" x14ac:dyDescent="0.3">
      <c r="A91" s="71"/>
      <c r="B91" s="71"/>
      <c r="C91" s="71"/>
      <c r="E91" s="71"/>
      <c r="F91" s="71"/>
      <c r="J91" s="71"/>
      <c r="K91" s="71"/>
    </row>
    <row r="92" spans="1:11" x14ac:dyDescent="0.3">
      <c r="A92" s="71"/>
      <c r="B92" s="71"/>
      <c r="E92" s="71"/>
      <c r="F92" s="71"/>
      <c r="J92" s="71"/>
      <c r="K92" s="71"/>
    </row>
    <row r="93" spans="1:11" x14ac:dyDescent="0.3">
      <c r="A93" s="71"/>
      <c r="B93" s="71"/>
      <c r="E93" s="71"/>
      <c r="F93" s="71"/>
      <c r="J93" s="71"/>
      <c r="K93" s="71"/>
    </row>
    <row r="94" spans="1:11" x14ac:dyDescent="0.3">
      <c r="A94" s="71"/>
      <c r="B94" s="71"/>
      <c r="E94" s="71"/>
      <c r="F94" s="71"/>
      <c r="J94" s="71"/>
      <c r="K94" s="71"/>
    </row>
    <row r="95" spans="1:11" x14ac:dyDescent="0.3">
      <c r="A95" s="71"/>
      <c r="B95" s="71"/>
      <c r="E95" s="71"/>
      <c r="F95" s="71"/>
      <c r="J95" s="71"/>
      <c r="K95" s="71"/>
    </row>
    <row r="96" spans="1:11" x14ac:dyDescent="0.3">
      <c r="A96" s="71"/>
      <c r="B96" s="71"/>
      <c r="E96" s="71"/>
      <c r="F96" s="71"/>
      <c r="J96" s="71"/>
      <c r="K96" s="71"/>
    </row>
    <row r="97" spans="1:11" x14ac:dyDescent="0.3">
      <c r="A97" s="71"/>
      <c r="B97" s="71"/>
      <c r="C97" s="71"/>
      <c r="E97" s="71"/>
      <c r="F97" s="71"/>
      <c r="J97" s="71"/>
      <c r="K97" s="71"/>
    </row>
    <row r="98" spans="1:11" x14ac:dyDescent="0.3">
      <c r="A98" s="71"/>
      <c r="B98" s="71"/>
      <c r="E98" s="71"/>
      <c r="F98" s="71"/>
      <c r="J98" s="71"/>
      <c r="K98" s="71"/>
    </row>
    <row r="99" spans="1:11" x14ac:dyDescent="0.3">
      <c r="A99" s="71"/>
      <c r="B99" s="71"/>
      <c r="E99" s="71"/>
      <c r="F99" s="71"/>
      <c r="J99" s="71"/>
      <c r="K99" s="71"/>
    </row>
    <row r="100" spans="1:11" x14ac:dyDescent="0.3">
      <c r="A100" s="71"/>
      <c r="B100" s="71"/>
      <c r="C100" s="71"/>
      <c r="E100" s="71"/>
      <c r="F100" s="71"/>
      <c r="J100" s="71"/>
      <c r="K100" s="71"/>
    </row>
    <row r="101" spans="1:11" x14ac:dyDescent="0.3">
      <c r="A101" s="71"/>
      <c r="B101" s="71"/>
      <c r="C101" s="71"/>
      <c r="E101" s="71"/>
      <c r="F101" s="71"/>
      <c r="J101" s="71"/>
      <c r="K101" s="71"/>
    </row>
    <row r="102" spans="1:11" x14ac:dyDescent="0.3">
      <c r="A102" s="71"/>
      <c r="B102" s="71"/>
      <c r="E102" s="71"/>
      <c r="F102" s="71"/>
      <c r="J102" s="71"/>
      <c r="K102" s="71"/>
    </row>
    <row r="103" spans="1:11" x14ac:dyDescent="0.3">
      <c r="A103" s="71"/>
      <c r="B103" s="71"/>
      <c r="C103" s="71"/>
      <c r="E103" s="71"/>
      <c r="F103" s="71"/>
      <c r="J103" s="71"/>
      <c r="K103" s="71"/>
    </row>
    <row r="104" spans="1:11" x14ac:dyDescent="0.3">
      <c r="A104" s="71"/>
      <c r="B104" s="71"/>
      <c r="C104" s="71"/>
      <c r="E104" s="71"/>
      <c r="F104" s="71"/>
      <c r="J104" s="71"/>
      <c r="K104" s="71"/>
    </row>
    <row r="105" spans="1:11" x14ac:dyDescent="0.3">
      <c r="A105" s="71"/>
      <c r="B105" s="71"/>
      <c r="C105" s="71"/>
      <c r="E105" s="71"/>
      <c r="F105" s="71"/>
      <c r="J105" s="71"/>
      <c r="K105" s="71"/>
    </row>
    <row r="106" spans="1:11" x14ac:dyDescent="0.3">
      <c r="A106" s="71"/>
      <c r="B106" s="71"/>
      <c r="E106" s="71"/>
      <c r="F106" s="71"/>
      <c r="J106" s="71"/>
      <c r="K106" s="71"/>
    </row>
    <row r="107" spans="1:11" x14ac:dyDescent="0.3">
      <c r="A107" s="71"/>
      <c r="B107" s="71"/>
      <c r="C107" s="71"/>
      <c r="E107" s="71"/>
      <c r="F107" s="71"/>
      <c r="J107" s="71"/>
      <c r="K107" s="71"/>
    </row>
    <row r="108" spans="1:11" x14ac:dyDescent="0.3">
      <c r="A108" s="71"/>
      <c r="B108" s="71"/>
      <c r="E108" s="71"/>
      <c r="F108" s="71"/>
      <c r="J108" s="71"/>
      <c r="K108" s="71"/>
    </row>
    <row r="109" spans="1:11" x14ac:dyDescent="0.3">
      <c r="A109" s="71"/>
      <c r="B109" s="71"/>
      <c r="E109" s="71"/>
      <c r="F109" s="71"/>
      <c r="J109" s="71"/>
      <c r="K109" s="71"/>
    </row>
    <row r="110" spans="1:11" x14ac:dyDescent="0.3">
      <c r="A110" s="71"/>
      <c r="B110" s="71"/>
      <c r="C110" s="71"/>
      <c r="E110" s="71"/>
      <c r="F110" s="71"/>
      <c r="J110" s="71"/>
      <c r="K110" s="71"/>
    </row>
    <row r="111" spans="1:11" x14ac:dyDescent="0.3">
      <c r="A111" s="71"/>
      <c r="B111" s="71"/>
      <c r="E111" s="71"/>
      <c r="F111" s="71"/>
      <c r="J111" s="71"/>
      <c r="K111" s="71"/>
    </row>
    <row r="112" spans="1:11" x14ac:dyDescent="0.3">
      <c r="A112" s="71"/>
      <c r="B112" s="71"/>
      <c r="C112" s="71"/>
      <c r="E112" s="71"/>
      <c r="F112" s="71"/>
      <c r="J112" s="71"/>
      <c r="K112" s="71"/>
    </row>
    <row r="113" spans="1:11" x14ac:dyDescent="0.3">
      <c r="A113" s="71"/>
      <c r="B113" s="71"/>
      <c r="C113" s="71"/>
      <c r="E113" s="71"/>
      <c r="F113" s="71"/>
      <c r="J113" s="71"/>
      <c r="K113" s="71"/>
    </row>
    <row r="114" spans="1:11" x14ac:dyDescent="0.3">
      <c r="A114" s="71"/>
      <c r="B114" s="71"/>
      <c r="E114" s="71"/>
      <c r="F114" s="71"/>
      <c r="J114" s="71"/>
      <c r="K114" s="71"/>
    </row>
    <row r="115" spans="1:11" x14ac:dyDescent="0.3">
      <c r="A115" s="71"/>
      <c r="B115" s="71"/>
      <c r="E115" s="71"/>
      <c r="F115" s="71"/>
      <c r="J115" s="71"/>
      <c r="K115" s="71"/>
    </row>
    <row r="116" spans="1:11" x14ac:dyDescent="0.3">
      <c r="A116" s="71"/>
      <c r="B116" s="71"/>
      <c r="E116" s="71"/>
      <c r="F116" s="71"/>
      <c r="J116" s="71"/>
      <c r="K116" s="71"/>
    </row>
    <row r="117" spans="1:11" x14ac:dyDescent="0.3">
      <c r="A117" s="71"/>
      <c r="B117" s="71"/>
      <c r="E117" s="71"/>
      <c r="F117" s="71"/>
      <c r="J117" s="71"/>
      <c r="K117" s="71"/>
    </row>
    <row r="118" spans="1:11" x14ac:dyDescent="0.3">
      <c r="A118" s="71"/>
      <c r="B118" s="71"/>
      <c r="E118" s="71"/>
      <c r="F118" s="71"/>
      <c r="J118" s="71"/>
      <c r="K118" s="71"/>
    </row>
    <row r="119" spans="1:11" x14ac:dyDescent="0.3">
      <c r="A119" s="71"/>
      <c r="B119" s="71"/>
      <c r="E119" s="71"/>
      <c r="F119" s="71"/>
      <c r="J119" s="71"/>
      <c r="K119" s="71"/>
    </row>
    <row r="120" spans="1:11" x14ac:dyDescent="0.3">
      <c r="A120" s="71"/>
      <c r="B120" s="71"/>
      <c r="E120" s="71"/>
      <c r="F120" s="71"/>
      <c r="J120" s="71"/>
      <c r="K120" s="71"/>
    </row>
    <row r="121" spans="1:11" x14ac:dyDescent="0.3">
      <c r="A121" s="71"/>
      <c r="B121" s="71"/>
      <c r="E121" s="71"/>
      <c r="F121" s="71"/>
      <c r="J121" s="71"/>
      <c r="K121" s="71"/>
    </row>
    <row r="122" spans="1:11" x14ac:dyDescent="0.3">
      <c r="A122" s="72"/>
      <c r="B122" s="72"/>
      <c r="C122" s="72"/>
      <c r="K122" s="71"/>
    </row>
    <row r="123" spans="1:11" x14ac:dyDescent="0.3">
      <c r="A123" s="72"/>
      <c r="B123" s="72"/>
      <c r="C123" s="72"/>
      <c r="K123" s="71"/>
    </row>
    <row r="124" spans="1:11" x14ac:dyDescent="0.3">
      <c r="A124" s="72"/>
      <c r="B124" s="72"/>
      <c r="C124" s="72"/>
      <c r="K124" s="71"/>
    </row>
    <row r="125" spans="1:11" x14ac:dyDescent="0.3">
      <c r="A125" s="72"/>
      <c r="B125" s="72"/>
      <c r="C125" s="72"/>
      <c r="K125" s="71"/>
    </row>
    <row r="126" spans="1:11" ht="14.5" x14ac:dyDescent="0.35">
      <c r="A126" s="73"/>
      <c r="B126" s="73"/>
      <c r="C126" s="73"/>
      <c r="K126" s="71"/>
    </row>
    <row r="127" spans="1:11" ht="14.5" x14ac:dyDescent="0.35">
      <c r="A127" s="73"/>
      <c r="B127" s="73"/>
      <c r="C127" s="73"/>
      <c r="K127" s="71"/>
    </row>
    <row r="128" spans="1:11" ht="14.5" x14ac:dyDescent="0.35">
      <c r="A128" s="73"/>
      <c r="B128" s="73"/>
      <c r="C128" s="73"/>
      <c r="K128" s="71"/>
    </row>
    <row r="129" spans="1:11" ht="14.5" x14ac:dyDescent="0.35">
      <c r="A129" s="73"/>
      <c r="B129" s="73"/>
      <c r="C129" s="73"/>
      <c r="K129" s="71"/>
    </row>
    <row r="130" spans="1:11" ht="14.5" x14ac:dyDescent="0.35">
      <c r="A130" s="73"/>
      <c r="B130" s="73"/>
      <c r="C130" s="73"/>
      <c r="K130" s="71"/>
    </row>
    <row r="131" spans="1:11" ht="14.5" x14ac:dyDescent="0.35">
      <c r="A131" s="73"/>
      <c r="B131" s="73"/>
      <c r="C131" s="73"/>
      <c r="K131" s="71"/>
    </row>
    <row r="132" spans="1:11" ht="14.5" x14ac:dyDescent="0.35">
      <c r="A132" s="73"/>
      <c r="B132" s="73"/>
      <c r="C132" s="73"/>
      <c r="K132" s="71"/>
    </row>
    <row r="133" spans="1:11" ht="14.5" x14ac:dyDescent="0.35">
      <c r="A133" s="73"/>
      <c r="B133" s="73"/>
      <c r="C133" s="73"/>
      <c r="K133" s="71"/>
    </row>
    <row r="134" spans="1:11" ht="14.5" x14ac:dyDescent="0.35">
      <c r="A134" s="73"/>
      <c r="B134" s="73"/>
      <c r="C134" s="73"/>
      <c r="K134" s="71"/>
    </row>
    <row r="135" spans="1:11" ht="14.5" x14ac:dyDescent="0.35">
      <c r="A135" s="73"/>
      <c r="B135" s="73"/>
      <c r="C135" s="73"/>
      <c r="K135" s="71"/>
    </row>
    <row r="136" spans="1:11" ht="14.5" x14ac:dyDescent="0.35">
      <c r="A136" s="73"/>
      <c r="B136" s="73"/>
      <c r="C136" s="73"/>
      <c r="K136" s="71"/>
    </row>
    <row r="137" spans="1:11" ht="14.5" x14ac:dyDescent="0.35">
      <c r="A137" s="73"/>
      <c r="B137" s="73"/>
      <c r="C137" s="73"/>
      <c r="K137" s="71"/>
    </row>
    <row r="138" spans="1:11" ht="14.5" x14ac:dyDescent="0.35">
      <c r="A138" s="73"/>
      <c r="B138" s="73"/>
      <c r="C138" s="73"/>
      <c r="K138" s="71"/>
    </row>
    <row r="139" spans="1:11" ht="14.5" x14ac:dyDescent="0.35">
      <c r="A139" s="73"/>
      <c r="B139" s="73"/>
      <c r="C139" s="73"/>
      <c r="K139" s="71"/>
    </row>
    <row r="140" spans="1:11" ht="14.5" x14ac:dyDescent="0.35">
      <c r="A140" s="73"/>
      <c r="B140" s="73"/>
      <c r="C140" s="73"/>
    </row>
    <row r="141" spans="1:11" ht="14.5" x14ac:dyDescent="0.35">
      <c r="A141" s="73"/>
      <c r="B141" s="73"/>
      <c r="C141" s="73"/>
    </row>
    <row r="142" spans="1:11" ht="14.5" x14ac:dyDescent="0.35">
      <c r="A142" s="73"/>
      <c r="B142" s="73"/>
      <c r="C142" s="73"/>
    </row>
    <row r="143" spans="1:11" ht="14.5" x14ac:dyDescent="0.35">
      <c r="A143" s="73"/>
      <c r="B143" s="73"/>
      <c r="C143" s="73"/>
    </row>
    <row r="144" spans="1:11" ht="14.5" x14ac:dyDescent="0.35">
      <c r="A144" s="73"/>
      <c r="B144" s="73"/>
      <c r="C144" s="73"/>
    </row>
    <row r="145" spans="1:3" ht="14.5" x14ac:dyDescent="0.35">
      <c r="A145" s="73"/>
      <c r="B145" s="73"/>
      <c r="C145" s="73"/>
    </row>
    <row r="146" spans="1:3" ht="14.5" x14ac:dyDescent="0.35">
      <c r="A146" s="73"/>
      <c r="B146" s="73"/>
      <c r="C146" s="73"/>
    </row>
    <row r="147" spans="1:3" ht="14.5" x14ac:dyDescent="0.35">
      <c r="A147" s="73"/>
      <c r="B147" s="73"/>
      <c r="C147" s="73"/>
    </row>
    <row r="148" spans="1:3" ht="14.5" x14ac:dyDescent="0.35">
      <c r="A148" s="73"/>
      <c r="B148" s="73"/>
      <c r="C148" s="73"/>
    </row>
    <row r="149" spans="1:3" ht="14.5" x14ac:dyDescent="0.35">
      <c r="A149" s="73"/>
      <c r="B149" s="73"/>
      <c r="C149" s="73"/>
    </row>
    <row r="150" spans="1:3" ht="14.5" x14ac:dyDescent="0.35">
      <c r="A150" s="73"/>
      <c r="B150" s="73"/>
      <c r="C150" s="73"/>
    </row>
    <row r="151" spans="1:3" ht="14.5" x14ac:dyDescent="0.35">
      <c r="A151" s="73"/>
      <c r="B151" s="73"/>
      <c r="C151" s="73"/>
    </row>
    <row r="152" spans="1:3" ht="14.5" x14ac:dyDescent="0.35">
      <c r="A152" s="73"/>
      <c r="B152" s="73"/>
      <c r="C152" s="73"/>
    </row>
    <row r="153" spans="1:3" ht="14.5" x14ac:dyDescent="0.35">
      <c r="A153" s="73"/>
      <c r="B153" s="73"/>
      <c r="C153" s="73"/>
    </row>
    <row r="154" spans="1:3" ht="14.5" x14ac:dyDescent="0.35">
      <c r="A154" s="73"/>
      <c r="B154" s="73"/>
      <c r="C154" s="73"/>
    </row>
    <row r="155" spans="1:3" ht="14.5" x14ac:dyDescent="0.35">
      <c r="A155" s="73"/>
      <c r="B155" s="73"/>
      <c r="C155" s="73"/>
    </row>
    <row r="156" spans="1:3" ht="14.5" x14ac:dyDescent="0.35">
      <c r="A156" s="73"/>
      <c r="B156" s="73"/>
      <c r="C156" s="73"/>
    </row>
    <row r="157" spans="1:3" ht="14.5" x14ac:dyDescent="0.35">
      <c r="A157" s="73"/>
      <c r="B157" s="73"/>
      <c r="C157" s="73"/>
    </row>
    <row r="158" spans="1:3" ht="14.5" x14ac:dyDescent="0.35">
      <c r="A158" s="73"/>
      <c r="B158" s="73"/>
      <c r="C158" s="73"/>
    </row>
    <row r="159" spans="1:3" ht="14.5" x14ac:dyDescent="0.35">
      <c r="A159" s="73"/>
      <c r="B159" s="73"/>
      <c r="C159" s="73"/>
    </row>
    <row r="160" spans="1:3" ht="14.5" x14ac:dyDescent="0.35">
      <c r="A160" s="73"/>
      <c r="B160" s="73"/>
      <c r="C160" s="73"/>
    </row>
    <row r="161" spans="1:3" ht="14.5" x14ac:dyDescent="0.35">
      <c r="A161" s="73"/>
      <c r="B161" s="73"/>
      <c r="C161" s="73"/>
    </row>
    <row r="162" spans="1:3" ht="14.5" x14ac:dyDescent="0.35">
      <c r="A162" s="73"/>
      <c r="B162" s="73"/>
      <c r="C162" s="73"/>
    </row>
    <row r="163" spans="1:3" ht="14.5" x14ac:dyDescent="0.35">
      <c r="A163" s="73"/>
      <c r="B163" s="73"/>
      <c r="C163" s="73"/>
    </row>
    <row r="164" spans="1:3" ht="14.5" x14ac:dyDescent="0.35">
      <c r="A164" s="73"/>
      <c r="B164" s="73"/>
      <c r="C164" s="73"/>
    </row>
    <row r="165" spans="1:3" ht="14.5" x14ac:dyDescent="0.35">
      <c r="A165" s="73"/>
      <c r="B165" s="73"/>
      <c r="C165" s="73"/>
    </row>
    <row r="166" spans="1:3" ht="14.5" x14ac:dyDescent="0.35">
      <c r="A166" s="73"/>
      <c r="B166" s="73"/>
      <c r="C166" s="73"/>
    </row>
    <row r="167" spans="1:3" ht="14.5" x14ac:dyDescent="0.35">
      <c r="A167" s="73"/>
      <c r="B167" s="73"/>
      <c r="C167" s="73"/>
    </row>
    <row r="168" spans="1:3" ht="14.5" x14ac:dyDescent="0.35">
      <c r="A168" s="73"/>
      <c r="B168" s="73"/>
      <c r="C168" s="73"/>
    </row>
    <row r="169" spans="1:3" ht="14.5" x14ac:dyDescent="0.35">
      <c r="A169" s="73"/>
      <c r="B169" s="73"/>
      <c r="C169" s="73"/>
    </row>
    <row r="170" spans="1:3" ht="14.5" x14ac:dyDescent="0.35">
      <c r="A170" s="73"/>
      <c r="B170" s="73"/>
      <c r="C170" s="73"/>
    </row>
    <row r="171" spans="1:3" ht="14.5" x14ac:dyDescent="0.35">
      <c r="A171" s="73"/>
      <c r="B171" s="73"/>
      <c r="C171" s="73"/>
    </row>
    <row r="172" spans="1:3" ht="14.5" x14ac:dyDescent="0.35">
      <c r="A172" s="73"/>
      <c r="B172" s="73"/>
      <c r="C172" s="73"/>
    </row>
    <row r="173" spans="1:3" ht="14.5" x14ac:dyDescent="0.35">
      <c r="A173" s="73"/>
      <c r="B173" s="73"/>
      <c r="C173" s="73"/>
    </row>
    <row r="174" spans="1:3" ht="14.5" x14ac:dyDescent="0.35">
      <c r="A174" s="73"/>
      <c r="B174" s="73"/>
      <c r="C174" s="73"/>
    </row>
    <row r="175" spans="1:3" ht="14.5" x14ac:dyDescent="0.35">
      <c r="A175" s="73"/>
      <c r="B175" s="73"/>
      <c r="C175" s="73"/>
    </row>
    <row r="176" spans="1:3" ht="14.5" x14ac:dyDescent="0.35">
      <c r="A176" s="73"/>
      <c r="B176" s="73"/>
      <c r="C176" s="73"/>
    </row>
    <row r="177" spans="1:3" ht="14.5" x14ac:dyDescent="0.35">
      <c r="A177" s="73"/>
      <c r="B177" s="73"/>
      <c r="C177" s="73"/>
    </row>
    <row r="178" spans="1:3" ht="14.5" x14ac:dyDescent="0.35">
      <c r="A178" s="73"/>
      <c r="B178" s="73"/>
      <c r="C178" s="73"/>
    </row>
    <row r="179" spans="1:3" ht="14.5" x14ac:dyDescent="0.35">
      <c r="A179" s="73"/>
      <c r="B179" s="73"/>
      <c r="C179" s="73"/>
    </row>
    <row r="180" spans="1:3" ht="14.5" x14ac:dyDescent="0.35">
      <c r="A180" s="73"/>
      <c r="B180" s="73"/>
      <c r="C180" s="73"/>
    </row>
    <row r="181" spans="1:3" ht="14.5" x14ac:dyDescent="0.35">
      <c r="A181" s="73"/>
      <c r="B181" s="73"/>
      <c r="C181" s="73"/>
    </row>
    <row r="182" spans="1:3" ht="14.5" x14ac:dyDescent="0.35">
      <c r="A182" s="73"/>
      <c r="B182" s="73"/>
      <c r="C182" s="73"/>
    </row>
    <row r="183" spans="1:3" ht="14.5" x14ac:dyDescent="0.35">
      <c r="A183" s="73"/>
      <c r="B183" s="73"/>
      <c r="C183" s="73"/>
    </row>
    <row r="184" spans="1:3" ht="14.5" x14ac:dyDescent="0.35">
      <c r="A184" s="73"/>
      <c r="B184" s="73"/>
      <c r="C184" s="73"/>
    </row>
    <row r="185" spans="1:3" ht="14.5" x14ac:dyDescent="0.35">
      <c r="A185" s="73"/>
      <c r="B185" s="73"/>
      <c r="C185" s="73"/>
    </row>
    <row r="186" spans="1:3" ht="14.5" x14ac:dyDescent="0.35">
      <c r="A186" s="73"/>
      <c r="B186" s="73"/>
      <c r="C186" s="73"/>
    </row>
    <row r="187" spans="1:3" ht="14.5" x14ac:dyDescent="0.35">
      <c r="A187" s="73"/>
      <c r="B187" s="73"/>
      <c r="C187" s="73"/>
    </row>
    <row r="188" spans="1:3" ht="14.5" x14ac:dyDescent="0.35">
      <c r="A188" s="73"/>
      <c r="B188" s="73"/>
      <c r="C188" s="73"/>
    </row>
    <row r="189" spans="1:3" ht="14.5" x14ac:dyDescent="0.35">
      <c r="A189" s="73"/>
      <c r="B189" s="73"/>
      <c r="C189" s="73"/>
    </row>
    <row r="190" spans="1:3" ht="14.5" x14ac:dyDescent="0.35">
      <c r="A190" s="73"/>
      <c r="B190" s="73"/>
      <c r="C190" s="73"/>
    </row>
    <row r="191" spans="1:3" ht="14.5" x14ac:dyDescent="0.35">
      <c r="A191" s="73"/>
      <c r="B191" s="73"/>
      <c r="C191" s="73"/>
    </row>
    <row r="192" spans="1:3" ht="14.5" x14ac:dyDescent="0.35">
      <c r="A192" s="73"/>
      <c r="B192" s="73"/>
      <c r="C192" s="73"/>
    </row>
    <row r="193" spans="1:3" ht="14.5" x14ac:dyDescent="0.35">
      <c r="A193" s="73"/>
      <c r="B193" s="73"/>
      <c r="C193" s="73"/>
    </row>
    <row r="194" spans="1:3" ht="14.5" x14ac:dyDescent="0.35">
      <c r="A194" s="73"/>
      <c r="B194" s="73"/>
      <c r="C194" s="73"/>
    </row>
    <row r="195" spans="1:3" ht="14.5" x14ac:dyDescent="0.35">
      <c r="A195" s="73"/>
      <c r="B195" s="73"/>
      <c r="C195" s="73"/>
    </row>
    <row r="196" spans="1:3" ht="14.5" x14ac:dyDescent="0.35">
      <c r="A196" s="73"/>
      <c r="B196" s="73"/>
      <c r="C196" s="73"/>
    </row>
    <row r="197" spans="1:3" ht="14.5" x14ac:dyDescent="0.35">
      <c r="A197" s="73"/>
      <c r="B197" s="73"/>
      <c r="C197" s="73"/>
    </row>
    <row r="198" spans="1:3" ht="14.5" x14ac:dyDescent="0.35">
      <c r="A198" s="73"/>
      <c r="B198" s="73"/>
      <c r="C198" s="73"/>
    </row>
    <row r="199" spans="1:3" ht="14.5" x14ac:dyDescent="0.35">
      <c r="A199" s="73"/>
      <c r="B199" s="73"/>
      <c r="C199" s="73"/>
    </row>
    <row r="200" spans="1:3" ht="14.5" x14ac:dyDescent="0.35">
      <c r="A200" s="73"/>
      <c r="B200" s="73"/>
      <c r="C200" s="73"/>
    </row>
    <row r="201" spans="1:3" ht="14.5" x14ac:dyDescent="0.35">
      <c r="A201" s="73"/>
      <c r="B201" s="73"/>
      <c r="C201" s="73"/>
    </row>
    <row r="202" spans="1:3" ht="14.5" x14ac:dyDescent="0.35">
      <c r="A202" s="73"/>
      <c r="B202" s="73"/>
      <c r="C202" s="73"/>
    </row>
    <row r="203" spans="1:3" ht="14.5" x14ac:dyDescent="0.35">
      <c r="A203" s="73"/>
      <c r="B203" s="73"/>
      <c r="C203" s="73"/>
    </row>
    <row r="204" spans="1:3" ht="14.5" x14ac:dyDescent="0.35">
      <c r="A204" s="73"/>
      <c r="B204" s="73"/>
      <c r="C204" s="73"/>
    </row>
    <row r="205" spans="1:3" ht="14.5" x14ac:dyDescent="0.35">
      <c r="A205" s="73"/>
      <c r="B205" s="73"/>
      <c r="C205" s="73"/>
    </row>
    <row r="206" spans="1:3" ht="14.5" x14ac:dyDescent="0.35">
      <c r="A206" s="73"/>
      <c r="B206" s="73"/>
      <c r="C206" s="73"/>
    </row>
    <row r="207" spans="1:3" ht="14.5" x14ac:dyDescent="0.35">
      <c r="A207" s="73"/>
      <c r="B207" s="73"/>
      <c r="C207" s="73"/>
    </row>
    <row r="208" spans="1:3" ht="14.5" x14ac:dyDescent="0.35">
      <c r="A208" s="73"/>
      <c r="B208" s="73"/>
      <c r="C208" s="73"/>
    </row>
    <row r="209" spans="1:3" ht="14.5" x14ac:dyDescent="0.35">
      <c r="A209" s="73"/>
      <c r="B209" s="73"/>
      <c r="C209" s="73"/>
    </row>
    <row r="210" spans="1:3" ht="14.5" x14ac:dyDescent="0.35">
      <c r="A210" s="73"/>
      <c r="B210" s="73"/>
      <c r="C210" s="73"/>
    </row>
    <row r="211" spans="1:3" ht="14.5" x14ac:dyDescent="0.35">
      <c r="A211" s="73"/>
      <c r="B211" s="73"/>
      <c r="C211" s="73"/>
    </row>
    <row r="212" spans="1:3" ht="14.5" x14ac:dyDescent="0.35">
      <c r="A212" s="73"/>
      <c r="B212" s="73"/>
      <c r="C212" s="73"/>
    </row>
    <row r="213" spans="1:3" ht="14.5" x14ac:dyDescent="0.35">
      <c r="A213" s="73"/>
      <c r="B213" s="73"/>
      <c r="C213" s="73"/>
    </row>
    <row r="214" spans="1:3" ht="14.5" x14ac:dyDescent="0.35">
      <c r="A214" s="73"/>
      <c r="B214" s="73"/>
      <c r="C214" s="73"/>
    </row>
    <row r="215" spans="1:3" ht="14.5" x14ac:dyDescent="0.35">
      <c r="A215" s="73"/>
      <c r="B215" s="73"/>
      <c r="C215" s="73"/>
    </row>
    <row r="216" spans="1:3" ht="14.5" x14ac:dyDescent="0.35">
      <c r="A216" s="73"/>
      <c r="B216" s="73"/>
      <c r="C216" s="73"/>
    </row>
    <row r="217" spans="1:3" ht="14.5" x14ac:dyDescent="0.35">
      <c r="A217" s="73"/>
      <c r="B217" s="73"/>
      <c r="C217" s="73"/>
    </row>
    <row r="218" spans="1:3" ht="14.5" x14ac:dyDescent="0.35">
      <c r="A218" s="73"/>
      <c r="B218" s="73"/>
      <c r="C218" s="73"/>
    </row>
    <row r="219" spans="1:3" ht="14.5" x14ac:dyDescent="0.35">
      <c r="A219" s="73"/>
      <c r="B219" s="73"/>
      <c r="C219" s="73"/>
    </row>
    <row r="220" spans="1:3" ht="14.5" x14ac:dyDescent="0.35">
      <c r="A220" s="73"/>
      <c r="B220" s="73"/>
      <c r="C220" s="73"/>
    </row>
    <row r="221" spans="1:3" ht="14.5" x14ac:dyDescent="0.35">
      <c r="A221" s="73"/>
      <c r="B221" s="73"/>
      <c r="C221" s="73"/>
    </row>
    <row r="222" spans="1:3" ht="14.5" x14ac:dyDescent="0.35">
      <c r="A222" s="73"/>
      <c r="B222" s="73"/>
      <c r="C222" s="73"/>
    </row>
    <row r="223" spans="1:3" ht="14.5" x14ac:dyDescent="0.35">
      <c r="A223" s="73"/>
      <c r="B223" s="73"/>
      <c r="C223" s="7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9271-9613-45B7-8455-06C5178D1D0F}">
  <sheetPr codeName="Ark25"/>
  <dimension ref="A1:P25"/>
  <sheetViews>
    <sheetView zoomScaleNormal="100" workbookViewId="0"/>
  </sheetViews>
  <sheetFormatPr baseColWidth="10" defaultColWidth="11.453125" defaultRowHeight="12.5" x14ac:dyDescent="0.25"/>
  <cols>
    <col min="1" max="1" width="40.7265625" style="1" customWidth="1"/>
    <col min="2" max="2" width="13.54296875" style="1" bestFit="1" customWidth="1"/>
    <col min="3" max="13" width="11.453125" style="1"/>
    <col min="14" max="14" width="11.7265625" style="1" bestFit="1" customWidth="1"/>
    <col min="15" max="16384" width="11.453125" style="1"/>
  </cols>
  <sheetData>
    <row r="1" spans="1:16" ht="15.5" x14ac:dyDescent="0.35">
      <c r="A1" s="1" t="s">
        <v>0</v>
      </c>
      <c r="B1" s="63" t="s">
        <v>83</v>
      </c>
    </row>
    <row r="2" spans="1:16" x14ac:dyDescent="0.25">
      <c r="A2" s="1" t="s">
        <v>1</v>
      </c>
      <c r="B2" s="1" t="s">
        <v>2</v>
      </c>
    </row>
    <row r="3" spans="1:16" ht="14.5" x14ac:dyDescent="0.35">
      <c r="A3" s="1" t="s">
        <v>7</v>
      </c>
      <c r="B3" s="4"/>
      <c r="C3" s="4"/>
    </row>
    <row r="4" spans="1:16" x14ac:dyDescent="0.25">
      <c r="B4" s="64"/>
      <c r="C4" s="64"/>
      <c r="D4" s="64"/>
    </row>
    <row r="5" spans="1:16" x14ac:dyDescent="0.25">
      <c r="A5" s="65"/>
      <c r="B5" s="65" t="s">
        <v>12</v>
      </c>
      <c r="C5" s="65" t="s">
        <v>13</v>
      </c>
      <c r="D5" s="65" t="s">
        <v>14</v>
      </c>
      <c r="E5" s="65" t="s">
        <v>15</v>
      </c>
      <c r="F5" s="65" t="s">
        <v>84</v>
      </c>
      <c r="G5" s="65" t="s">
        <v>16</v>
      </c>
      <c r="H5" s="65" t="s">
        <v>17</v>
      </c>
      <c r="I5" s="65" t="s">
        <v>18</v>
      </c>
      <c r="J5" s="65" t="s">
        <v>19</v>
      </c>
      <c r="K5" s="65" t="s">
        <v>20</v>
      </c>
      <c r="L5" s="65" t="s">
        <v>21</v>
      </c>
      <c r="M5" s="65" t="s">
        <v>22</v>
      </c>
      <c r="N5" s="65" t="s">
        <v>23</v>
      </c>
    </row>
    <row r="6" spans="1:16" x14ac:dyDescent="0.25">
      <c r="A6" s="65" t="s">
        <v>24</v>
      </c>
      <c r="B6" s="6">
        <v>0</v>
      </c>
      <c r="C6" s="6">
        <v>0</v>
      </c>
      <c r="D6" s="6">
        <v>0</v>
      </c>
      <c r="E6" s="6"/>
      <c r="F6" s="6"/>
      <c r="G6" s="6">
        <v>53.998057759569768</v>
      </c>
      <c r="H6" s="6">
        <v>0</v>
      </c>
      <c r="I6" s="6">
        <v>42.910969043207828</v>
      </c>
      <c r="J6" s="6">
        <v>0</v>
      </c>
      <c r="K6" s="6"/>
      <c r="L6" s="6">
        <v>39.805316429895385</v>
      </c>
      <c r="M6" s="6">
        <v>0</v>
      </c>
      <c r="N6" s="96">
        <v>42.809989519895382</v>
      </c>
      <c r="O6" s="6"/>
      <c r="P6" s="33"/>
    </row>
    <row r="7" spans="1:16" x14ac:dyDescent="0.25">
      <c r="A7" s="65" t="s">
        <v>25</v>
      </c>
      <c r="B7" s="6">
        <v>0</v>
      </c>
      <c r="C7" s="6">
        <v>16.317027681308073</v>
      </c>
      <c r="D7" s="6">
        <v>18.567943696896641</v>
      </c>
      <c r="E7" s="6">
        <v>20.879249771696642</v>
      </c>
      <c r="F7" s="6">
        <v>43.749882798673667</v>
      </c>
      <c r="G7" s="6">
        <v>0</v>
      </c>
      <c r="H7" s="6">
        <v>42.910969043207828</v>
      </c>
      <c r="I7" s="6">
        <v>0</v>
      </c>
      <c r="J7" s="6">
        <v>42.910969043207828</v>
      </c>
      <c r="K7" s="6">
        <v>39.805316429895385</v>
      </c>
      <c r="L7" s="6">
        <v>0</v>
      </c>
      <c r="M7" s="6">
        <v>39.805316429895385</v>
      </c>
      <c r="N7" s="6">
        <v>0</v>
      </c>
      <c r="O7" s="6"/>
      <c r="P7" s="6"/>
    </row>
    <row r="8" spans="1:16" x14ac:dyDescent="0.25">
      <c r="A8" s="65" t="s">
        <v>85</v>
      </c>
      <c r="B8" s="74">
        <v>11.828962644099999</v>
      </c>
      <c r="C8" s="6">
        <v>1.5982888267999993</v>
      </c>
      <c r="D8" s="6">
        <v>2.3113060748000005</v>
      </c>
      <c r="E8" s="6">
        <v>21.518899891499998</v>
      </c>
      <c r="F8" s="6">
        <v>0</v>
      </c>
      <c r="G8" s="6">
        <v>0</v>
      </c>
      <c r="H8" s="6"/>
      <c r="I8" s="6">
        <v>0</v>
      </c>
      <c r="J8" s="6">
        <v>1.4148040058999998</v>
      </c>
      <c r="K8" s="6">
        <v>0</v>
      </c>
      <c r="L8" s="6">
        <v>0</v>
      </c>
      <c r="M8" s="6">
        <v>3.0046730899999998</v>
      </c>
      <c r="N8" s="6">
        <v>0</v>
      </c>
      <c r="O8" s="6"/>
      <c r="P8" s="6"/>
    </row>
    <row r="9" spans="1:16" x14ac:dyDescent="0.25">
      <c r="A9" s="65" t="s">
        <v>86</v>
      </c>
      <c r="B9" s="6">
        <v>4.4880650372080746</v>
      </c>
      <c r="C9" s="6">
        <v>0.65262718878857107</v>
      </c>
      <c r="D9" s="6">
        <v>0</v>
      </c>
      <c r="E9" s="6">
        <v>1.3517331354770299</v>
      </c>
      <c r="F9" s="6">
        <v>10.248174960896099</v>
      </c>
      <c r="G9" s="6">
        <v>0</v>
      </c>
      <c r="H9" s="6"/>
      <c r="I9" s="6">
        <v>0</v>
      </c>
      <c r="J9" s="6">
        <v>1.096982884083493</v>
      </c>
      <c r="K9" s="6">
        <v>0</v>
      </c>
      <c r="L9" s="6">
        <v>0</v>
      </c>
      <c r="M9" s="6">
        <v>0</v>
      </c>
      <c r="N9" s="6">
        <v>0</v>
      </c>
      <c r="O9" s="6"/>
      <c r="P9" s="6"/>
    </row>
    <row r="10" spans="1:16" x14ac:dyDescent="0.25">
      <c r="A10" s="65" t="s">
        <v>87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/>
      <c r="H10" s="6">
        <v>7.9340593911999999</v>
      </c>
      <c r="I10" s="6">
        <v>0</v>
      </c>
      <c r="J10" s="6">
        <v>0</v>
      </c>
      <c r="K10" s="6">
        <v>2.3769622615000001</v>
      </c>
      <c r="L10" s="6">
        <v>0</v>
      </c>
      <c r="M10" s="6">
        <v>0</v>
      </c>
      <c r="N10" s="6">
        <v>0</v>
      </c>
      <c r="O10" s="6"/>
      <c r="P10" s="6"/>
    </row>
    <row r="11" spans="1:16" x14ac:dyDescent="0.25">
      <c r="A11" s="65" t="s">
        <v>88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3.1530293251619397</v>
      </c>
      <c r="I11" s="6">
        <v>0</v>
      </c>
      <c r="J11" s="6">
        <v>0</v>
      </c>
      <c r="K11" s="6">
        <v>3.2404772417959298</v>
      </c>
      <c r="L11" s="6">
        <v>0</v>
      </c>
      <c r="M11" s="6">
        <v>0</v>
      </c>
      <c r="N11" s="6">
        <v>0</v>
      </c>
      <c r="O11" s="6"/>
      <c r="P11" s="6"/>
    </row>
    <row r="12" spans="1:16" x14ac:dyDescent="0.25">
      <c r="A12" s="65" t="s">
        <v>26</v>
      </c>
      <c r="B12" s="6">
        <v>16.317027681308073</v>
      </c>
      <c r="C12" s="6">
        <v>2.2509160155885706</v>
      </c>
      <c r="D12" s="6">
        <v>2.3113060748000005</v>
      </c>
      <c r="E12" s="6">
        <v>22.870633026977028</v>
      </c>
      <c r="F12" s="6">
        <v>10.248174960896099</v>
      </c>
      <c r="G12" s="6">
        <v>53.998057759569768</v>
      </c>
      <c r="H12" s="6">
        <v>11.08708871636194</v>
      </c>
      <c r="I12" s="6">
        <v>42.910969043207828</v>
      </c>
      <c r="J12" s="6">
        <v>2.511786889983493</v>
      </c>
      <c r="K12" s="6">
        <v>5.6174395032959303</v>
      </c>
      <c r="L12" s="6">
        <v>39.805316429895385</v>
      </c>
      <c r="M12" s="6">
        <v>3.0046730899999998</v>
      </c>
      <c r="N12" s="6">
        <v>42.809989519895382</v>
      </c>
      <c r="O12" s="6"/>
      <c r="P12" s="6"/>
    </row>
    <row r="13" spans="1:16" x14ac:dyDescent="0.25">
      <c r="F13" s="75"/>
      <c r="K13" s="98"/>
      <c r="L13" s="66"/>
      <c r="N13" s="75"/>
    </row>
    <row r="14" spans="1:16" x14ac:dyDescent="0.25">
      <c r="C14" s="97"/>
      <c r="J14" s="66"/>
      <c r="K14" s="66"/>
      <c r="P14" s="98"/>
    </row>
    <row r="17" spans="2:15" x14ac:dyDescent="0.25">
      <c r="C17" s="75"/>
      <c r="N17" s="66"/>
    </row>
    <row r="18" spans="2:15" x14ac:dyDescent="0.25">
      <c r="B18" s="6"/>
      <c r="C18" s="6"/>
      <c r="D18" s="6"/>
      <c r="O18" s="66"/>
    </row>
    <row r="20" spans="2:15" x14ac:dyDescent="0.25">
      <c r="C20" s="66"/>
    </row>
    <row r="25" spans="2:15" x14ac:dyDescent="0.25">
      <c r="C25" s="6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6D14-F469-4FC0-8F74-69099190E946}">
  <sheetPr codeName="Ark22"/>
  <dimension ref="A1:AJ104"/>
  <sheetViews>
    <sheetView zoomScaleNormal="100" workbookViewId="0"/>
  </sheetViews>
  <sheetFormatPr baseColWidth="10" defaultColWidth="11.453125" defaultRowHeight="12.5" x14ac:dyDescent="0.25"/>
  <cols>
    <col min="1" max="1" width="24.1796875" style="7" bestFit="1" customWidth="1"/>
    <col min="2" max="2" width="13.26953125" style="7" customWidth="1"/>
    <col min="3" max="3" width="11.453125" style="7"/>
    <col min="4" max="4" width="11.453125" style="7" customWidth="1"/>
    <col min="5" max="7" width="11.453125" style="7"/>
    <col min="8" max="8" width="13" style="7" customWidth="1"/>
    <col min="9" max="11" width="11.453125" style="7"/>
    <col min="12" max="12" width="13.81640625" style="7" customWidth="1"/>
    <col min="13" max="33" width="8.7265625" style="7" customWidth="1"/>
    <col min="34" max="16384" width="11.453125" style="7"/>
  </cols>
  <sheetData>
    <row r="1" spans="1:29" ht="15.5" x14ac:dyDescent="0.35">
      <c r="A1" s="3" t="s">
        <v>0</v>
      </c>
      <c r="B1" s="5" t="s">
        <v>39</v>
      </c>
    </row>
    <row r="2" spans="1:29" x14ac:dyDescent="0.25">
      <c r="A2" s="3" t="s">
        <v>1</v>
      </c>
      <c r="B2" s="3" t="s">
        <v>2</v>
      </c>
    </row>
    <row r="3" spans="1:29" ht="13.5" x14ac:dyDescent="0.35">
      <c r="A3" s="3" t="s">
        <v>7</v>
      </c>
      <c r="B3" s="32"/>
    </row>
    <row r="4" spans="1:29" ht="13" x14ac:dyDescent="0.3">
      <c r="A4" s="21"/>
      <c r="B4" s="16"/>
      <c r="E4" s="22"/>
      <c r="F4" s="21"/>
      <c r="G4" s="16"/>
      <c r="K4" s="16"/>
      <c r="M4" s="8"/>
      <c r="P4" s="8"/>
      <c r="S4" s="12"/>
      <c r="T4" s="10"/>
      <c r="U4" s="13"/>
      <c r="W4" s="8"/>
      <c r="Y4" s="8"/>
      <c r="AA4" s="8"/>
      <c r="AC4" s="8"/>
    </row>
    <row r="5" spans="1:29" ht="13" x14ac:dyDescent="0.3">
      <c r="A5" s="21"/>
      <c r="B5" s="16"/>
      <c r="E5" s="22"/>
      <c r="F5" s="21"/>
      <c r="G5" s="16"/>
      <c r="K5" s="16"/>
      <c r="M5" s="8"/>
      <c r="P5" s="8"/>
      <c r="S5" s="12"/>
      <c r="T5" s="10"/>
      <c r="U5" s="13"/>
      <c r="W5" s="8"/>
      <c r="Y5" s="8"/>
      <c r="AA5" s="8"/>
      <c r="AC5" s="8"/>
    </row>
    <row r="6" spans="1:29" ht="14.5" x14ac:dyDescent="0.35">
      <c r="A6" s="52"/>
      <c r="B6" s="53" t="s">
        <v>46</v>
      </c>
      <c r="C6" s="53" t="s">
        <v>47</v>
      </c>
      <c r="D6" s="53" t="s">
        <v>48</v>
      </c>
      <c r="E6" s="53" t="s">
        <v>78</v>
      </c>
      <c r="F6" s="53" t="s">
        <v>82</v>
      </c>
      <c r="I6" s="16"/>
      <c r="K6" s="8"/>
      <c r="N6" s="8"/>
      <c r="Q6" s="12"/>
      <c r="R6" s="10"/>
      <c r="S6" s="13"/>
      <c r="U6" s="8"/>
      <c r="W6" s="8"/>
      <c r="Y6" s="8"/>
      <c r="AA6" s="8"/>
    </row>
    <row r="7" spans="1:29" ht="13" x14ac:dyDescent="0.3">
      <c r="A7" s="54" t="s">
        <v>35</v>
      </c>
      <c r="B7" s="55">
        <v>66.677217742000039</v>
      </c>
      <c r="C7" s="55">
        <v>74.030874859000022</v>
      </c>
      <c r="D7" s="55">
        <v>69.802888711999998</v>
      </c>
      <c r="E7" s="55">
        <v>72.646729547000035</v>
      </c>
      <c r="F7" s="55">
        <v>71.637103875999983</v>
      </c>
      <c r="I7" s="16"/>
      <c r="K7" s="8"/>
      <c r="N7" s="8"/>
      <c r="Q7" s="12"/>
      <c r="R7" s="10"/>
      <c r="S7" s="13"/>
      <c r="U7" s="8"/>
      <c r="W7" s="8"/>
      <c r="Y7" s="8"/>
      <c r="AA7" s="8"/>
    </row>
    <row r="8" spans="1:29" ht="13" x14ac:dyDescent="0.3">
      <c r="A8" s="54" t="s">
        <v>36</v>
      </c>
      <c r="B8" s="55">
        <v>1.443068357</v>
      </c>
      <c r="C8" s="55">
        <v>1.46461519</v>
      </c>
      <c r="D8" s="55">
        <v>1.4135984140000002</v>
      </c>
      <c r="E8" s="55">
        <v>1.7328479860000001</v>
      </c>
      <c r="F8" s="55">
        <v>1.5454963859999999</v>
      </c>
      <c r="I8" s="16"/>
      <c r="K8" s="8"/>
      <c r="N8" s="8"/>
      <c r="Q8" s="12"/>
      <c r="R8" s="10"/>
      <c r="S8" s="13"/>
      <c r="U8" s="8"/>
      <c r="W8" s="8"/>
      <c r="Y8" s="8"/>
      <c r="AA8" s="8"/>
    </row>
    <row r="9" spans="1:29" ht="13" x14ac:dyDescent="0.3">
      <c r="A9" s="54" t="s">
        <v>37</v>
      </c>
      <c r="B9" s="55">
        <v>9.01623339</v>
      </c>
      <c r="C9" s="55">
        <v>9.8895727329999996</v>
      </c>
      <c r="D9" s="55">
        <v>10.134500655999998</v>
      </c>
      <c r="E9" s="55">
        <v>12.148368073999997</v>
      </c>
      <c r="F9" s="55">
        <v>12.250557266</v>
      </c>
      <c r="I9" s="16"/>
      <c r="Q9" s="12"/>
      <c r="R9" s="10"/>
      <c r="S9" s="13"/>
      <c r="U9" s="8"/>
      <c r="W9" s="8"/>
      <c r="Y9" s="8"/>
      <c r="AA9" s="8"/>
    </row>
    <row r="10" spans="1:29" ht="13" x14ac:dyDescent="0.3">
      <c r="A10" s="54" t="s">
        <v>38</v>
      </c>
      <c r="B10" s="55">
        <v>4.8829338999999992E-2</v>
      </c>
      <c r="C10" s="55">
        <v>0.17537440199999998</v>
      </c>
      <c r="D10" s="55">
        <v>6.3399652000000001E-2</v>
      </c>
      <c r="E10" s="55">
        <v>8.6923321000000012E-2</v>
      </c>
      <c r="F10" s="55">
        <v>5.9478961999999996E-2</v>
      </c>
      <c r="I10" s="16"/>
      <c r="Q10" s="12"/>
      <c r="R10" s="10"/>
      <c r="S10" s="13"/>
      <c r="U10" s="8"/>
      <c r="W10" s="8"/>
      <c r="Y10" s="8"/>
      <c r="AA10" s="8"/>
    </row>
    <row r="11" spans="1:29" ht="13" x14ac:dyDescent="0.3">
      <c r="A11" s="21"/>
      <c r="B11" s="16"/>
      <c r="E11" s="22"/>
      <c r="F11" s="21"/>
      <c r="G11" s="16"/>
      <c r="K11" s="16"/>
      <c r="S11" s="12"/>
      <c r="T11" s="10"/>
      <c r="U11" s="13"/>
      <c r="W11" s="8"/>
      <c r="Y11" s="8"/>
      <c r="AA11" s="8"/>
      <c r="AC11" s="8"/>
    </row>
    <row r="12" spans="1:29" ht="13" x14ac:dyDescent="0.3">
      <c r="A12" s="21"/>
      <c r="B12" s="16"/>
      <c r="E12" s="21"/>
      <c r="F12" s="21"/>
      <c r="G12" s="16"/>
      <c r="H12" s="100"/>
      <c r="K12" s="16"/>
      <c r="S12" s="12"/>
      <c r="T12" s="10"/>
      <c r="U12" s="13"/>
      <c r="W12" s="8"/>
      <c r="Y12" s="8"/>
      <c r="AA12" s="8"/>
      <c r="AC12" s="8"/>
    </row>
    <row r="13" spans="1:29" ht="13" x14ac:dyDescent="0.3">
      <c r="A13" s="21"/>
      <c r="B13" s="16"/>
      <c r="E13" s="22"/>
      <c r="F13" s="21"/>
      <c r="G13" s="101"/>
      <c r="H13" s="101"/>
      <c r="K13" s="16"/>
      <c r="S13" s="12"/>
      <c r="T13" s="10"/>
      <c r="U13" s="13"/>
      <c r="W13" s="8"/>
      <c r="Y13" s="8"/>
      <c r="AA13" s="8"/>
      <c r="AC13" s="8"/>
    </row>
    <row r="14" spans="1:29" ht="13" x14ac:dyDescent="0.3">
      <c r="A14" s="21"/>
      <c r="B14" s="16"/>
      <c r="E14" s="22"/>
      <c r="F14" s="21"/>
      <c r="G14" s="16"/>
      <c r="H14" s="16"/>
      <c r="K14" s="16"/>
      <c r="S14" s="12"/>
      <c r="T14" s="10"/>
      <c r="U14" s="13"/>
      <c r="W14" s="8"/>
      <c r="Y14" s="8"/>
      <c r="AA14" s="8"/>
      <c r="AC14" s="8"/>
    </row>
    <row r="15" spans="1:29" ht="13" x14ac:dyDescent="0.3">
      <c r="A15" s="21"/>
      <c r="B15" s="16"/>
      <c r="E15" s="21"/>
      <c r="F15" s="21"/>
      <c r="H15" s="99"/>
      <c r="S15" s="12"/>
      <c r="T15" s="10"/>
      <c r="U15" s="13"/>
      <c r="W15" s="8"/>
      <c r="Y15" s="8"/>
      <c r="AA15" s="8"/>
      <c r="AC15" s="8"/>
    </row>
    <row r="16" spans="1:29" ht="13" x14ac:dyDescent="0.3">
      <c r="A16" s="21"/>
      <c r="B16" s="16"/>
      <c r="E16" s="22"/>
      <c r="F16" s="21"/>
      <c r="S16" s="12"/>
      <c r="T16" s="10"/>
      <c r="U16" s="13"/>
      <c r="W16" s="8"/>
      <c r="Y16" s="8"/>
      <c r="AA16" s="8"/>
      <c r="AC16" s="8"/>
    </row>
    <row r="17" spans="1:29" ht="13" x14ac:dyDescent="0.3">
      <c r="A17" s="21"/>
      <c r="B17" s="16"/>
      <c r="E17" s="22"/>
      <c r="F17" s="21"/>
      <c r="G17" s="16"/>
      <c r="K17" s="16"/>
      <c r="S17" s="12"/>
      <c r="T17" s="10"/>
      <c r="U17" s="13"/>
      <c r="W17" s="8"/>
      <c r="Y17" s="8"/>
      <c r="AA17" s="8"/>
      <c r="AC17" s="8"/>
    </row>
    <row r="18" spans="1:29" ht="13" x14ac:dyDescent="0.3">
      <c r="A18" s="21"/>
      <c r="B18" s="16"/>
      <c r="E18" s="21"/>
      <c r="F18" s="21"/>
      <c r="G18" s="16"/>
      <c r="K18" s="16"/>
      <c r="S18" s="12"/>
      <c r="T18" s="10"/>
      <c r="U18" s="13"/>
      <c r="W18" s="8"/>
      <c r="Y18" s="8"/>
      <c r="AA18" s="8"/>
      <c r="AC18" s="8"/>
    </row>
    <row r="19" spans="1:29" ht="13" x14ac:dyDescent="0.3">
      <c r="A19" s="21"/>
      <c r="B19" s="16"/>
      <c r="E19" s="22"/>
      <c r="F19" s="21"/>
      <c r="G19" s="16"/>
      <c r="K19" s="16"/>
      <c r="M19" s="8"/>
      <c r="P19" s="8"/>
      <c r="S19" s="12"/>
      <c r="T19" s="10"/>
      <c r="U19" s="13"/>
      <c r="W19" s="8"/>
      <c r="Y19" s="8"/>
      <c r="AA19" s="8"/>
      <c r="AC19" s="8"/>
    </row>
    <row r="20" spans="1:29" ht="13" x14ac:dyDescent="0.3">
      <c r="A20" s="21"/>
      <c r="B20" s="16"/>
      <c r="E20" s="22"/>
      <c r="F20" s="21"/>
      <c r="G20" s="16"/>
      <c r="K20" s="16"/>
      <c r="M20" s="8"/>
      <c r="P20" s="8"/>
      <c r="S20" s="12"/>
      <c r="T20" s="10"/>
      <c r="U20" s="13"/>
      <c r="W20" s="8"/>
      <c r="Y20" s="8"/>
      <c r="AA20" s="8"/>
      <c r="AC20" s="8"/>
    </row>
    <row r="21" spans="1:29" ht="13" x14ac:dyDescent="0.3">
      <c r="A21" s="21"/>
      <c r="B21" s="16"/>
      <c r="E21" s="21"/>
      <c r="F21" s="21"/>
      <c r="G21" s="16"/>
      <c r="K21" s="16"/>
      <c r="M21" s="8"/>
      <c r="P21" s="8"/>
      <c r="S21" s="12"/>
      <c r="T21" s="10"/>
      <c r="U21" s="13"/>
      <c r="W21" s="8"/>
      <c r="Y21" s="8"/>
      <c r="AA21" s="8"/>
      <c r="AC21" s="8"/>
    </row>
    <row r="22" spans="1:29" ht="13" x14ac:dyDescent="0.3">
      <c r="A22" s="21"/>
      <c r="B22" s="16"/>
      <c r="E22" s="21"/>
      <c r="F22" s="21"/>
      <c r="G22" s="16"/>
      <c r="K22" s="16"/>
      <c r="M22" s="8"/>
      <c r="P22" s="8"/>
      <c r="S22" s="12"/>
      <c r="T22" s="10"/>
      <c r="U22" s="13"/>
      <c r="W22" s="8"/>
      <c r="Y22" s="8"/>
      <c r="AA22" s="8"/>
      <c r="AC22" s="8"/>
    </row>
    <row r="23" spans="1:29" ht="13" x14ac:dyDescent="0.3">
      <c r="A23" s="21"/>
      <c r="B23" s="16"/>
      <c r="E23" s="21"/>
      <c r="F23" s="21"/>
      <c r="G23" s="16"/>
      <c r="K23" s="16"/>
      <c r="M23" s="8"/>
      <c r="P23" s="8"/>
      <c r="S23" s="12"/>
      <c r="T23" s="10"/>
      <c r="U23" s="13"/>
      <c r="W23" s="8"/>
      <c r="Y23" s="8"/>
      <c r="AA23" s="8"/>
      <c r="AC23" s="8"/>
    </row>
    <row r="24" spans="1:29" ht="13" x14ac:dyDescent="0.3">
      <c r="A24" s="21"/>
      <c r="B24" s="16"/>
      <c r="E24" s="21"/>
      <c r="F24" s="21"/>
      <c r="G24" s="16"/>
      <c r="K24" s="16"/>
      <c r="M24" s="8"/>
      <c r="P24" s="8"/>
      <c r="S24" s="12"/>
      <c r="T24" s="10"/>
      <c r="U24" s="13"/>
      <c r="W24" s="8"/>
      <c r="Y24" s="8"/>
      <c r="AA24" s="8"/>
      <c r="AC24" s="8"/>
    </row>
    <row r="25" spans="1:29" ht="13" x14ac:dyDescent="0.3">
      <c r="A25" s="21"/>
      <c r="B25" s="16"/>
      <c r="E25" s="21"/>
      <c r="F25" s="21"/>
      <c r="G25" s="16"/>
      <c r="K25" s="16"/>
      <c r="M25" s="8"/>
      <c r="P25" s="8"/>
      <c r="S25" s="12"/>
      <c r="T25" s="10"/>
      <c r="U25" s="13"/>
      <c r="W25" s="8"/>
      <c r="Y25" s="8"/>
      <c r="AA25" s="8"/>
      <c r="AC25" s="8"/>
    </row>
    <row r="26" spans="1:29" ht="13" x14ac:dyDescent="0.3">
      <c r="A26" s="21"/>
      <c r="B26" s="16"/>
      <c r="E26" s="21"/>
      <c r="F26" s="21"/>
      <c r="G26" s="16"/>
      <c r="K26" s="16"/>
      <c r="M26" s="8"/>
      <c r="P26" s="8"/>
      <c r="S26" s="12"/>
      <c r="T26" s="10"/>
      <c r="U26" s="13"/>
      <c r="W26" s="8"/>
      <c r="Y26" s="8"/>
      <c r="AA26" s="8"/>
      <c r="AC26" s="8"/>
    </row>
    <row r="27" spans="1:29" ht="13" x14ac:dyDescent="0.3">
      <c r="A27" s="21"/>
      <c r="B27" s="16"/>
      <c r="E27" s="21"/>
      <c r="F27" s="21"/>
      <c r="G27" s="16"/>
      <c r="K27" s="16"/>
      <c r="M27" s="8"/>
      <c r="P27" s="8"/>
      <c r="S27" s="12"/>
      <c r="T27" s="10"/>
      <c r="U27" s="13"/>
      <c r="W27" s="8"/>
      <c r="Y27" s="8"/>
      <c r="AA27" s="8"/>
      <c r="AC27" s="8"/>
    </row>
    <row r="28" spans="1:29" ht="13" x14ac:dyDescent="0.3">
      <c r="A28" s="21"/>
      <c r="B28" s="16"/>
      <c r="E28" s="21"/>
      <c r="F28" s="21"/>
      <c r="G28" s="16"/>
      <c r="K28" s="16"/>
      <c r="M28" s="8"/>
      <c r="P28" s="8"/>
      <c r="S28" s="12"/>
      <c r="T28" s="10"/>
      <c r="U28" s="13"/>
      <c r="W28" s="8"/>
      <c r="X28" s="7" t="s">
        <v>10</v>
      </c>
      <c r="Y28" s="8"/>
      <c r="AA28" s="8"/>
      <c r="AC28" s="8"/>
    </row>
    <row r="29" spans="1:29" ht="13" x14ac:dyDescent="0.3">
      <c r="A29" s="21"/>
      <c r="B29" s="16"/>
      <c r="E29" s="21"/>
      <c r="F29" s="21"/>
      <c r="G29" s="16"/>
      <c r="K29" s="16"/>
      <c r="M29" s="8"/>
      <c r="P29" s="8"/>
      <c r="S29" s="12"/>
      <c r="T29" s="10"/>
      <c r="U29" s="13"/>
      <c r="W29" s="8"/>
      <c r="Y29" s="8"/>
      <c r="AA29" s="8"/>
      <c r="AC29" s="8"/>
    </row>
    <row r="30" spans="1:29" ht="13" x14ac:dyDescent="0.3">
      <c r="A30" s="21"/>
      <c r="B30" s="16"/>
      <c r="E30" s="21"/>
      <c r="F30" s="21"/>
      <c r="G30" s="16"/>
      <c r="K30" s="16"/>
      <c r="S30" s="12"/>
      <c r="T30" s="10"/>
      <c r="U30" s="13"/>
      <c r="W30" s="8"/>
      <c r="Y30" s="8"/>
      <c r="AA30" s="8"/>
      <c r="AC30" s="8"/>
    </row>
    <row r="31" spans="1:29" ht="13" x14ac:dyDescent="0.3">
      <c r="A31" s="21"/>
      <c r="B31" s="16"/>
      <c r="E31" s="21"/>
      <c r="F31" s="21"/>
      <c r="G31" s="16"/>
      <c r="K31" s="16"/>
      <c r="M31" s="8"/>
      <c r="P31" s="8"/>
      <c r="S31" s="12"/>
      <c r="T31" s="10"/>
      <c r="U31" s="13"/>
      <c r="W31" s="8"/>
      <c r="Y31" s="8"/>
      <c r="AA31" s="8"/>
      <c r="AC31" s="8"/>
    </row>
    <row r="32" spans="1:29" ht="13" x14ac:dyDescent="0.3">
      <c r="A32" s="21"/>
      <c r="B32" s="16"/>
      <c r="E32" s="21"/>
      <c r="F32" s="21"/>
      <c r="G32" s="16"/>
      <c r="K32" s="16"/>
      <c r="M32" s="8"/>
      <c r="P32" s="8"/>
      <c r="S32" s="12"/>
      <c r="T32" s="10"/>
      <c r="U32" s="13"/>
      <c r="W32" s="8"/>
      <c r="Y32" s="8"/>
      <c r="AA32" s="8"/>
      <c r="AC32" s="8"/>
    </row>
    <row r="33" spans="1:29" ht="13" x14ac:dyDescent="0.3">
      <c r="A33" s="21"/>
      <c r="B33" s="16"/>
      <c r="E33" s="21"/>
      <c r="F33" s="21"/>
      <c r="G33" s="16"/>
      <c r="K33" s="16"/>
      <c r="M33" s="8"/>
      <c r="P33" s="8"/>
      <c r="S33" s="12"/>
      <c r="T33" s="10"/>
      <c r="U33" s="13"/>
      <c r="W33" s="8"/>
      <c r="Y33" s="8"/>
      <c r="AA33" s="8"/>
      <c r="AC33" s="8"/>
    </row>
    <row r="34" spans="1:29" ht="13" x14ac:dyDescent="0.3">
      <c r="A34" s="21"/>
      <c r="B34" s="16"/>
      <c r="E34" s="21"/>
      <c r="F34" s="21"/>
      <c r="G34" s="16"/>
      <c r="K34" s="16"/>
      <c r="M34" s="8"/>
      <c r="P34" s="8"/>
      <c r="S34" s="12"/>
      <c r="T34" s="10"/>
      <c r="U34" s="13"/>
      <c r="W34" s="8"/>
      <c r="Y34" s="8"/>
      <c r="AA34" s="8"/>
      <c r="AC34" s="8"/>
    </row>
    <row r="35" spans="1:29" ht="13" x14ac:dyDescent="0.3">
      <c r="A35" s="21"/>
      <c r="B35" s="16"/>
      <c r="E35" s="21"/>
      <c r="F35" s="21"/>
      <c r="G35" s="16"/>
      <c r="K35" s="16"/>
      <c r="M35" s="8"/>
      <c r="P35" s="8"/>
      <c r="S35" s="12"/>
      <c r="T35" s="10"/>
      <c r="U35" s="13"/>
      <c r="W35" s="8"/>
      <c r="Y35" s="8"/>
      <c r="AA35" s="8"/>
      <c r="AC35" s="8"/>
    </row>
    <row r="36" spans="1:29" ht="13" x14ac:dyDescent="0.3">
      <c r="A36" s="21"/>
      <c r="B36" s="16"/>
      <c r="E36" s="21"/>
      <c r="F36" s="21"/>
      <c r="G36" s="16"/>
      <c r="K36" s="16"/>
      <c r="M36" s="8"/>
      <c r="P36" s="8"/>
      <c r="S36" s="12"/>
      <c r="T36" s="10"/>
      <c r="U36" s="13"/>
      <c r="W36" s="8"/>
      <c r="Y36" s="8"/>
      <c r="AA36" s="8"/>
      <c r="AC36" s="8"/>
    </row>
    <row r="37" spans="1:29" ht="13" x14ac:dyDescent="0.3">
      <c r="A37" s="16"/>
      <c r="B37" s="16"/>
      <c r="E37" s="21"/>
      <c r="F37" s="21"/>
      <c r="G37" s="16"/>
      <c r="K37" s="16"/>
      <c r="M37" s="8"/>
      <c r="P37" s="8"/>
      <c r="S37" s="12"/>
      <c r="T37" s="10"/>
      <c r="U37" s="13"/>
      <c r="W37" s="8"/>
      <c r="Y37" s="8"/>
      <c r="AA37" s="8"/>
      <c r="AC37" s="8"/>
    </row>
    <row r="38" spans="1:29" ht="13" x14ac:dyDescent="0.3">
      <c r="A38" s="16"/>
      <c r="B38" s="16"/>
      <c r="E38" s="21"/>
      <c r="F38" s="21"/>
      <c r="G38" s="16"/>
      <c r="K38" s="16"/>
      <c r="M38" s="8"/>
      <c r="P38" s="8"/>
      <c r="S38" s="12"/>
      <c r="T38" s="10"/>
      <c r="U38" s="13"/>
      <c r="W38" s="8"/>
      <c r="Y38" s="8"/>
      <c r="AA38" s="8"/>
      <c r="AC38" s="8"/>
    </row>
    <row r="39" spans="1:29" ht="13" x14ac:dyDescent="0.3">
      <c r="A39" s="16"/>
      <c r="B39" s="16"/>
      <c r="E39" s="21"/>
      <c r="F39" s="21"/>
      <c r="G39" s="16"/>
      <c r="K39" s="16"/>
      <c r="M39" s="8"/>
      <c r="P39" s="8"/>
      <c r="S39" s="12"/>
      <c r="T39" s="10"/>
      <c r="U39" s="13"/>
      <c r="W39" s="8"/>
      <c r="Y39" s="8"/>
      <c r="AA39" s="8"/>
      <c r="AC39" s="8"/>
    </row>
    <row r="40" spans="1:29" ht="13" x14ac:dyDescent="0.3">
      <c r="A40" s="23"/>
      <c r="B40" s="23"/>
      <c r="E40" s="21"/>
      <c r="F40" s="21"/>
      <c r="G40" s="16"/>
      <c r="K40" s="16"/>
      <c r="M40" s="8"/>
      <c r="P40" s="8"/>
      <c r="S40" s="12"/>
      <c r="T40" s="10"/>
      <c r="U40" s="13"/>
      <c r="W40" s="8"/>
      <c r="Y40" s="8"/>
      <c r="AA40" s="8"/>
      <c r="AC40" s="8"/>
    </row>
    <row r="41" spans="1:29" ht="13" x14ac:dyDescent="0.3">
      <c r="E41" s="21"/>
      <c r="F41" s="21"/>
      <c r="G41" s="16"/>
      <c r="K41" s="16"/>
      <c r="O41" s="8"/>
      <c r="P41" s="8"/>
      <c r="S41" s="12"/>
      <c r="T41" s="10"/>
      <c r="U41" s="13"/>
      <c r="W41" s="8"/>
      <c r="Y41" s="8"/>
      <c r="AA41" s="8"/>
      <c r="AC41" s="8"/>
    </row>
    <row r="42" spans="1:29" ht="13" x14ac:dyDescent="0.3">
      <c r="F42" s="21"/>
      <c r="G42" s="16"/>
      <c r="K42" s="16"/>
      <c r="M42" s="8"/>
      <c r="O42" s="8"/>
      <c r="Q42" s="8"/>
      <c r="S42" s="12"/>
      <c r="T42" s="10"/>
      <c r="U42" s="13"/>
      <c r="W42" s="8"/>
      <c r="Y42" s="8"/>
      <c r="AA42" s="8"/>
      <c r="AC42" s="8"/>
    </row>
    <row r="43" spans="1:29" ht="13" x14ac:dyDescent="0.3">
      <c r="F43" s="21"/>
      <c r="G43" s="16"/>
      <c r="K43" s="16"/>
      <c r="M43" s="8"/>
      <c r="O43" s="8"/>
      <c r="Q43" s="8"/>
      <c r="S43" s="12"/>
      <c r="T43" s="10"/>
      <c r="U43" s="13"/>
      <c r="W43" s="8"/>
      <c r="Y43" s="8"/>
      <c r="AA43" s="8"/>
      <c r="AC43" s="8"/>
    </row>
    <row r="44" spans="1:29" ht="13" x14ac:dyDescent="0.3">
      <c r="M44" s="8"/>
      <c r="O44" s="8"/>
      <c r="Q44" s="8"/>
      <c r="S44" s="12"/>
      <c r="T44" s="10"/>
      <c r="U44" s="13"/>
      <c r="W44" s="8"/>
      <c r="Y44" s="8"/>
      <c r="AA44" s="8"/>
      <c r="AC44" s="8"/>
    </row>
    <row r="45" spans="1:29" ht="13" x14ac:dyDescent="0.3">
      <c r="B45" s="24"/>
      <c r="C45" s="9"/>
      <c r="D45" s="25"/>
      <c r="E45" s="25"/>
      <c r="F45" s="25"/>
      <c r="G45" s="25"/>
      <c r="J45" s="9"/>
      <c r="K45" s="23"/>
      <c r="M45" s="8"/>
      <c r="O45" s="8"/>
      <c r="Q45" s="8"/>
      <c r="S45" s="12"/>
      <c r="T45" s="10"/>
      <c r="U45" s="13"/>
      <c r="W45" s="8"/>
      <c r="Y45" s="8"/>
      <c r="AA45" s="8"/>
      <c r="AC45" s="8"/>
    </row>
    <row r="46" spans="1:29" ht="13" x14ac:dyDescent="0.3">
      <c r="M46" s="8"/>
      <c r="O46" s="8"/>
      <c r="Q46" s="8"/>
      <c r="S46" s="12"/>
      <c r="T46" s="10"/>
      <c r="U46" s="13"/>
      <c r="W46" s="8"/>
      <c r="Y46" s="8"/>
      <c r="AA46" s="8"/>
      <c r="AC46" s="8"/>
    </row>
    <row r="47" spans="1:29" ht="13" x14ac:dyDescent="0.3">
      <c r="K47" s="22"/>
      <c r="S47" s="12"/>
      <c r="T47" s="10"/>
      <c r="U47" s="13"/>
      <c r="W47" s="8"/>
      <c r="Y47" s="8"/>
      <c r="AA47" s="8"/>
      <c r="AC47" s="8"/>
    </row>
    <row r="48" spans="1:29" ht="13" x14ac:dyDescent="0.3">
      <c r="B48" s="9"/>
      <c r="K48" s="22"/>
      <c r="S48" s="12"/>
      <c r="T48" s="10"/>
      <c r="U48" s="13"/>
      <c r="W48" s="8"/>
      <c r="Y48" s="8"/>
      <c r="AA48" s="8"/>
      <c r="AC48" s="8"/>
    </row>
    <row r="49" spans="2:36" ht="13" x14ac:dyDescent="0.3">
      <c r="K49" s="22"/>
      <c r="S49" s="12"/>
      <c r="T49" s="10"/>
      <c r="U49" s="13"/>
      <c r="W49" s="8"/>
      <c r="Y49" s="8"/>
      <c r="AA49" s="8"/>
      <c r="AC49" s="8"/>
    </row>
    <row r="50" spans="2:36" ht="13" x14ac:dyDescent="0.3">
      <c r="B50" s="18"/>
      <c r="C50" s="17"/>
      <c r="D50" s="19"/>
      <c r="E50" s="19"/>
      <c r="F50" s="19"/>
      <c r="G50" s="17"/>
      <c r="H50" s="20"/>
      <c r="I50" s="17"/>
      <c r="K50" s="26"/>
      <c r="W50" s="8"/>
      <c r="Y50" s="8"/>
      <c r="AA50" s="8"/>
      <c r="AC50" s="8"/>
    </row>
    <row r="51" spans="2:36" ht="13" x14ac:dyDescent="0.3">
      <c r="B51" s="18"/>
      <c r="D51" s="18"/>
      <c r="G51" s="18"/>
      <c r="H51" s="21"/>
      <c r="I51" s="18"/>
      <c r="K51" s="22"/>
      <c r="W51" s="8"/>
    </row>
    <row r="52" spans="2:36" ht="13" x14ac:dyDescent="0.3">
      <c r="B52" s="27"/>
      <c r="C52" s="21"/>
      <c r="D52" s="21"/>
      <c r="E52" s="21"/>
      <c r="F52" s="21"/>
      <c r="G52" s="16"/>
      <c r="K52" s="16"/>
      <c r="S52" s="8"/>
      <c r="U52" s="8"/>
      <c r="W52" s="8"/>
      <c r="AG52" s="15"/>
      <c r="AH52" s="15"/>
      <c r="AI52" s="15"/>
      <c r="AJ52" s="15"/>
    </row>
    <row r="53" spans="2:36" ht="13" x14ac:dyDescent="0.3">
      <c r="B53" s="27"/>
      <c r="C53" s="21"/>
      <c r="D53" s="21"/>
      <c r="E53" s="21"/>
      <c r="F53" s="21"/>
      <c r="G53" s="16"/>
      <c r="K53" s="16"/>
      <c r="S53" s="8"/>
      <c r="U53" s="8"/>
      <c r="W53" s="8"/>
    </row>
    <row r="54" spans="2:36" ht="13" x14ac:dyDescent="0.3">
      <c r="B54" s="27"/>
      <c r="C54" s="21"/>
      <c r="D54" s="21"/>
      <c r="F54" s="21"/>
      <c r="G54" s="16"/>
      <c r="K54" s="16"/>
      <c r="S54" s="8"/>
      <c r="U54" s="8"/>
      <c r="W54" s="8"/>
    </row>
    <row r="55" spans="2:36" ht="13" x14ac:dyDescent="0.3">
      <c r="B55" s="27"/>
      <c r="C55" s="21"/>
      <c r="D55" s="21"/>
      <c r="E55" s="21"/>
      <c r="F55" s="21"/>
      <c r="G55" s="16"/>
      <c r="K55" s="16"/>
      <c r="M55" s="8"/>
      <c r="P55" s="11"/>
      <c r="S55" s="8"/>
      <c r="U55" s="8"/>
      <c r="W55" s="8"/>
    </row>
    <row r="56" spans="2:36" ht="13" x14ac:dyDescent="0.3">
      <c r="B56" s="27"/>
      <c r="C56" s="21"/>
      <c r="D56" s="21"/>
      <c r="E56" s="21"/>
      <c r="F56" s="21"/>
      <c r="G56" s="16"/>
      <c r="K56" s="16"/>
      <c r="M56" s="8"/>
      <c r="P56" s="14"/>
      <c r="S56" s="8"/>
      <c r="U56" s="8"/>
      <c r="W56" s="8"/>
    </row>
    <row r="57" spans="2:36" ht="13" x14ac:dyDescent="0.3">
      <c r="B57" s="28"/>
      <c r="C57" s="21"/>
      <c r="D57" s="21"/>
      <c r="E57" s="21"/>
      <c r="F57" s="21"/>
      <c r="G57" s="16"/>
      <c r="K57" s="16"/>
      <c r="M57" s="8"/>
      <c r="P57" s="11"/>
      <c r="S57" s="8"/>
      <c r="U57" s="8"/>
      <c r="W57" s="8"/>
    </row>
    <row r="58" spans="2:36" ht="13" x14ac:dyDescent="0.3">
      <c r="B58" s="27"/>
      <c r="C58" s="21"/>
      <c r="D58" s="21"/>
      <c r="E58" s="21"/>
      <c r="F58" s="21"/>
      <c r="G58" s="16"/>
      <c r="K58" s="16"/>
      <c r="M58" s="8"/>
      <c r="P58" s="14"/>
      <c r="S58" s="8"/>
      <c r="U58" s="8"/>
      <c r="W58" s="8"/>
    </row>
    <row r="59" spans="2:36" ht="13" x14ac:dyDescent="0.3">
      <c r="B59" s="27"/>
      <c r="C59" s="21"/>
      <c r="D59" s="21"/>
      <c r="E59" s="21"/>
      <c r="F59" s="21"/>
      <c r="G59" s="16"/>
      <c r="K59" s="16"/>
      <c r="M59" s="8"/>
      <c r="P59" s="11"/>
      <c r="S59" s="8"/>
      <c r="U59" s="8"/>
      <c r="W59" s="8"/>
    </row>
    <row r="60" spans="2:36" ht="13" x14ac:dyDescent="0.3">
      <c r="B60" s="27"/>
      <c r="C60" s="21"/>
      <c r="D60" s="21"/>
      <c r="E60" s="21"/>
      <c r="F60" s="21"/>
      <c r="G60" s="16"/>
      <c r="K60" s="16"/>
      <c r="M60" s="8"/>
      <c r="P60" s="14"/>
      <c r="S60" s="8"/>
      <c r="U60" s="8"/>
      <c r="W60" s="8"/>
    </row>
    <row r="61" spans="2:36" ht="13" x14ac:dyDescent="0.3">
      <c r="B61" s="27"/>
      <c r="C61" s="21"/>
      <c r="D61" s="21"/>
      <c r="E61" s="21"/>
      <c r="F61" s="21"/>
      <c r="G61" s="16"/>
      <c r="K61" s="16"/>
      <c r="M61" s="8"/>
      <c r="P61" s="11"/>
      <c r="S61" s="8"/>
      <c r="U61" s="8"/>
      <c r="W61" s="8"/>
    </row>
    <row r="62" spans="2:36" ht="13" x14ac:dyDescent="0.3">
      <c r="B62" s="27"/>
      <c r="C62" s="21"/>
      <c r="D62" s="21"/>
      <c r="E62" s="21"/>
      <c r="F62" s="21"/>
      <c r="G62" s="16"/>
      <c r="K62" s="16"/>
      <c r="M62" s="8"/>
      <c r="P62" s="14"/>
      <c r="S62" s="8"/>
      <c r="U62" s="8"/>
      <c r="W62" s="8"/>
    </row>
    <row r="63" spans="2:36" ht="13" x14ac:dyDescent="0.3">
      <c r="B63" s="27"/>
      <c r="C63" s="21"/>
      <c r="D63" s="21"/>
      <c r="E63" s="21"/>
      <c r="F63" s="21"/>
      <c r="G63" s="16"/>
      <c r="K63" s="16"/>
      <c r="M63" s="8"/>
      <c r="P63" s="11"/>
      <c r="S63" s="8"/>
      <c r="U63" s="8"/>
      <c r="W63" s="8"/>
    </row>
    <row r="64" spans="2:36" ht="13" x14ac:dyDescent="0.3">
      <c r="B64" s="27"/>
      <c r="C64" s="21"/>
      <c r="D64" s="21"/>
      <c r="E64" s="21"/>
      <c r="F64" s="21"/>
      <c r="G64" s="16"/>
      <c r="K64" s="16"/>
      <c r="M64" s="8"/>
      <c r="P64" s="14"/>
      <c r="S64" s="8"/>
      <c r="U64" s="8"/>
      <c r="W64" s="8"/>
    </row>
    <row r="65" spans="2:23" ht="13" x14ac:dyDescent="0.3">
      <c r="B65" s="27"/>
      <c r="C65" s="21"/>
      <c r="D65" s="21"/>
      <c r="E65" s="21"/>
      <c r="F65" s="21"/>
      <c r="G65" s="16"/>
      <c r="K65" s="16"/>
      <c r="M65" s="8"/>
      <c r="P65" s="11"/>
      <c r="S65" s="8"/>
      <c r="U65" s="8"/>
      <c r="W65" s="8"/>
    </row>
    <row r="66" spans="2:23" ht="13" x14ac:dyDescent="0.3">
      <c r="B66" s="27"/>
      <c r="C66" s="21"/>
      <c r="D66" s="21"/>
      <c r="E66" s="21"/>
      <c r="F66" s="21"/>
      <c r="G66" s="16"/>
      <c r="K66" s="16"/>
      <c r="M66" s="8"/>
      <c r="P66" s="14"/>
    </row>
    <row r="67" spans="2:23" ht="13" x14ac:dyDescent="0.3">
      <c r="B67" s="28"/>
      <c r="C67" s="21"/>
      <c r="D67" s="21"/>
      <c r="E67" s="21"/>
      <c r="F67" s="21"/>
      <c r="G67" s="16"/>
      <c r="K67" s="16"/>
      <c r="P67" s="11"/>
    </row>
    <row r="68" spans="2:23" ht="13" x14ac:dyDescent="0.3">
      <c r="B68" s="27"/>
      <c r="C68" s="21"/>
      <c r="D68" s="21"/>
      <c r="E68" s="21"/>
      <c r="F68" s="21"/>
      <c r="G68" s="16"/>
      <c r="K68" s="16"/>
      <c r="P68" s="14"/>
    </row>
    <row r="69" spans="2:23" ht="13" x14ac:dyDescent="0.3">
      <c r="B69" s="27"/>
      <c r="C69" s="21"/>
      <c r="D69" s="21"/>
      <c r="E69" s="21"/>
      <c r="F69" s="21"/>
      <c r="G69" s="16"/>
      <c r="K69" s="16"/>
      <c r="P69" s="11"/>
    </row>
    <row r="70" spans="2:23" ht="13" x14ac:dyDescent="0.3">
      <c r="B70" s="27"/>
      <c r="C70" s="21"/>
      <c r="D70" s="21"/>
      <c r="E70" s="21"/>
      <c r="F70" s="21"/>
      <c r="G70" s="16"/>
      <c r="K70" s="16"/>
      <c r="P70" s="14"/>
    </row>
    <row r="71" spans="2:23" ht="13" x14ac:dyDescent="0.3">
      <c r="B71" s="27"/>
      <c r="C71" s="21"/>
      <c r="D71" s="21"/>
      <c r="E71" s="21"/>
      <c r="F71" s="21"/>
      <c r="G71" s="16"/>
      <c r="K71" s="16"/>
      <c r="P71" s="11"/>
    </row>
    <row r="72" spans="2:23" ht="13" x14ac:dyDescent="0.3">
      <c r="B72" s="27"/>
      <c r="C72" s="21"/>
      <c r="D72" s="21"/>
      <c r="E72" s="21"/>
      <c r="F72" s="21"/>
      <c r="G72" s="16"/>
      <c r="K72" s="16"/>
      <c r="P72" s="14"/>
    </row>
    <row r="73" spans="2:23" ht="13" x14ac:dyDescent="0.3">
      <c r="B73" s="27"/>
      <c r="C73" s="21"/>
      <c r="D73" s="21"/>
      <c r="E73" s="21"/>
      <c r="F73" s="21"/>
      <c r="G73" s="16"/>
      <c r="K73" s="16"/>
      <c r="M73" s="8"/>
      <c r="P73" s="11"/>
    </row>
    <row r="74" spans="2:23" ht="13" x14ac:dyDescent="0.3">
      <c r="B74" s="27"/>
      <c r="C74" s="21"/>
      <c r="D74" s="21"/>
      <c r="E74" s="21"/>
      <c r="F74" s="21"/>
      <c r="G74" s="16"/>
      <c r="K74" s="16"/>
      <c r="M74" s="8"/>
      <c r="P74" s="14"/>
    </row>
    <row r="75" spans="2:23" ht="13" x14ac:dyDescent="0.3">
      <c r="B75" s="27"/>
      <c r="C75" s="21"/>
      <c r="D75" s="21"/>
      <c r="E75" s="21"/>
      <c r="F75" s="21"/>
      <c r="G75" s="16"/>
      <c r="K75" s="16"/>
      <c r="M75" s="8"/>
      <c r="P75" s="11"/>
    </row>
    <row r="76" spans="2:23" ht="13" x14ac:dyDescent="0.3">
      <c r="B76" s="27"/>
      <c r="C76" s="21"/>
      <c r="D76" s="21"/>
      <c r="E76" s="21"/>
      <c r="F76" s="21"/>
      <c r="G76" s="16"/>
      <c r="K76" s="16"/>
      <c r="M76" s="8"/>
      <c r="P76" s="14"/>
    </row>
    <row r="77" spans="2:23" ht="13" x14ac:dyDescent="0.3">
      <c r="B77" s="27"/>
      <c r="C77" s="21"/>
      <c r="D77" s="21"/>
      <c r="E77" s="21"/>
      <c r="F77" s="21"/>
      <c r="G77" s="16"/>
      <c r="K77" s="16"/>
      <c r="M77" s="8"/>
      <c r="P77" s="11"/>
    </row>
    <row r="78" spans="2:23" ht="13" x14ac:dyDescent="0.3">
      <c r="B78" s="27"/>
      <c r="C78" s="21"/>
      <c r="D78" s="21"/>
      <c r="E78" s="21"/>
      <c r="F78" s="21"/>
      <c r="G78" s="16"/>
      <c r="K78" s="16"/>
      <c r="M78" s="8"/>
      <c r="P78" s="14"/>
    </row>
    <row r="79" spans="2:23" ht="13" x14ac:dyDescent="0.3">
      <c r="B79" s="27"/>
      <c r="C79" s="21"/>
      <c r="D79" s="21"/>
      <c r="E79" s="21"/>
      <c r="F79" s="21"/>
      <c r="G79" s="16"/>
      <c r="K79" s="16"/>
      <c r="M79" s="8"/>
      <c r="P79" s="11"/>
    </row>
    <row r="80" spans="2:23" ht="13" x14ac:dyDescent="0.3">
      <c r="B80" s="27"/>
      <c r="C80" s="21"/>
      <c r="D80" s="21"/>
      <c r="E80" s="21"/>
      <c r="F80" s="21"/>
      <c r="G80" s="16"/>
      <c r="K80" s="16"/>
      <c r="M80" s="8"/>
      <c r="P80" s="14"/>
    </row>
    <row r="81" spans="2:16" ht="13" x14ac:dyDescent="0.3">
      <c r="B81" s="27"/>
      <c r="C81" s="21"/>
      <c r="D81" s="21"/>
      <c r="E81" s="21"/>
      <c r="F81" s="21"/>
      <c r="G81" s="16"/>
      <c r="K81" s="16"/>
      <c r="M81" s="8"/>
      <c r="P81" s="11"/>
    </row>
    <row r="82" spans="2:16" ht="13" x14ac:dyDescent="0.3">
      <c r="B82" s="27"/>
      <c r="C82" s="21"/>
      <c r="D82" s="21"/>
      <c r="E82" s="21"/>
      <c r="F82" s="21"/>
      <c r="G82" s="16"/>
      <c r="K82" s="16"/>
      <c r="M82" s="8"/>
      <c r="P82" s="14"/>
    </row>
    <row r="83" spans="2:16" ht="13" x14ac:dyDescent="0.3">
      <c r="B83" s="27"/>
      <c r="C83" s="21"/>
      <c r="D83" s="21"/>
      <c r="E83" s="21"/>
      <c r="F83" s="21"/>
      <c r="G83" s="16"/>
      <c r="K83" s="16"/>
      <c r="M83" s="8"/>
      <c r="P83" s="11"/>
    </row>
    <row r="84" spans="2:16" ht="13" x14ac:dyDescent="0.3">
      <c r="B84" s="27"/>
      <c r="C84" s="21"/>
      <c r="D84" s="21"/>
      <c r="E84" s="21"/>
      <c r="F84" s="21"/>
      <c r="G84" s="16"/>
      <c r="K84" s="16"/>
      <c r="M84" s="8"/>
      <c r="P84" s="14"/>
    </row>
    <row r="85" spans="2:16" ht="13" x14ac:dyDescent="0.3">
      <c r="B85" s="27"/>
      <c r="C85" s="21"/>
      <c r="D85" s="21"/>
      <c r="E85" s="21"/>
      <c r="F85" s="21"/>
      <c r="G85" s="16"/>
      <c r="K85" s="16"/>
      <c r="M85" s="8"/>
      <c r="P85" s="11"/>
    </row>
    <row r="86" spans="2:16" ht="13" x14ac:dyDescent="0.3">
      <c r="B86" s="27"/>
      <c r="C86" s="21"/>
      <c r="D86" s="21"/>
      <c r="E86" s="21"/>
      <c r="F86" s="21"/>
      <c r="G86" s="16"/>
      <c r="K86" s="16"/>
      <c r="M86" s="8"/>
      <c r="P86" s="14"/>
    </row>
    <row r="87" spans="2:16" ht="13" x14ac:dyDescent="0.3">
      <c r="B87" s="27"/>
      <c r="C87" s="21"/>
      <c r="D87" s="21"/>
      <c r="E87" s="21"/>
      <c r="F87" s="21"/>
      <c r="G87" s="16"/>
      <c r="K87" s="16"/>
      <c r="M87" s="8"/>
      <c r="P87" s="11"/>
    </row>
    <row r="88" spans="2:16" ht="13" x14ac:dyDescent="0.3">
      <c r="B88" s="27"/>
      <c r="C88" s="21"/>
      <c r="D88" s="21"/>
      <c r="E88" s="21"/>
      <c r="F88" s="21"/>
      <c r="G88" s="16"/>
      <c r="K88" s="16"/>
      <c r="M88" s="8"/>
      <c r="P88" s="14"/>
    </row>
    <row r="89" spans="2:16" ht="13" x14ac:dyDescent="0.3">
      <c r="B89" s="27"/>
      <c r="C89" s="21"/>
      <c r="D89" s="21"/>
      <c r="E89" s="21"/>
      <c r="F89" s="21"/>
      <c r="G89" s="16"/>
      <c r="K89" s="16"/>
      <c r="M89" s="8"/>
      <c r="P89" s="11"/>
    </row>
    <row r="90" spans="2:16" ht="13" x14ac:dyDescent="0.3">
      <c r="B90" s="27"/>
      <c r="C90" s="21"/>
      <c r="D90" s="21"/>
      <c r="E90" s="21"/>
      <c r="F90" s="21"/>
      <c r="G90" s="16"/>
      <c r="K90" s="16"/>
      <c r="P90" s="14"/>
    </row>
    <row r="91" spans="2:16" ht="13" x14ac:dyDescent="0.3">
      <c r="B91" s="28"/>
      <c r="C91" s="21"/>
      <c r="D91" s="21"/>
      <c r="E91" s="21"/>
      <c r="F91" s="21"/>
      <c r="G91" s="16"/>
      <c r="K91" s="16"/>
      <c r="M91" s="8"/>
      <c r="P91" s="11"/>
    </row>
    <row r="92" spans="2:16" ht="13" x14ac:dyDescent="0.3">
      <c r="B92" s="27"/>
      <c r="C92" s="21"/>
      <c r="D92" s="21"/>
      <c r="E92" s="21"/>
      <c r="F92" s="21"/>
      <c r="G92" s="16"/>
      <c r="K92" s="16"/>
      <c r="M92" s="8"/>
      <c r="P92" s="14"/>
    </row>
    <row r="93" spans="2:16" ht="13" x14ac:dyDescent="0.3">
      <c r="B93" s="27"/>
      <c r="C93" s="21"/>
      <c r="D93" s="21"/>
      <c r="E93" s="21"/>
      <c r="F93" s="21"/>
      <c r="G93" s="16"/>
      <c r="K93" s="16"/>
      <c r="M93" s="8"/>
      <c r="P93" s="11"/>
    </row>
    <row r="94" spans="2:16" ht="13" x14ac:dyDescent="0.3">
      <c r="B94" s="27"/>
      <c r="C94" s="21"/>
      <c r="D94" s="21"/>
      <c r="E94" s="21"/>
      <c r="F94" s="21"/>
      <c r="G94" s="16"/>
      <c r="K94" s="16"/>
      <c r="M94" s="8"/>
      <c r="P94" s="14"/>
    </row>
    <row r="95" spans="2:16" ht="13" x14ac:dyDescent="0.3">
      <c r="B95" s="27"/>
      <c r="C95" s="21"/>
      <c r="D95" s="21"/>
      <c r="E95" s="21"/>
      <c r="F95" s="21"/>
      <c r="G95" s="16"/>
      <c r="K95" s="16"/>
      <c r="M95" s="8"/>
    </row>
    <row r="96" spans="2:16" ht="13" x14ac:dyDescent="0.3">
      <c r="B96" s="27"/>
      <c r="C96" s="21"/>
      <c r="D96" s="21"/>
      <c r="E96" s="21"/>
      <c r="F96" s="21"/>
      <c r="G96" s="16"/>
      <c r="K96" s="16"/>
      <c r="M96" s="8"/>
    </row>
    <row r="97" spans="2:13" ht="13" x14ac:dyDescent="0.3">
      <c r="B97" s="27"/>
      <c r="C97" s="21"/>
      <c r="D97" s="21"/>
      <c r="E97" s="21"/>
      <c r="F97" s="21"/>
      <c r="G97" s="16"/>
      <c r="K97" s="16"/>
      <c r="M97" s="8"/>
    </row>
    <row r="98" spans="2:13" ht="13" x14ac:dyDescent="0.3">
      <c r="B98" s="27"/>
      <c r="C98" s="21"/>
      <c r="D98" s="21"/>
      <c r="E98" s="21"/>
      <c r="F98" s="21"/>
      <c r="G98" s="16"/>
      <c r="K98" s="16"/>
      <c r="M98" s="8"/>
    </row>
    <row r="99" spans="2:13" ht="13" x14ac:dyDescent="0.3">
      <c r="B99" s="27"/>
      <c r="C99" s="21"/>
      <c r="D99" s="21"/>
      <c r="E99" s="21"/>
      <c r="F99" s="21"/>
      <c r="G99" s="16"/>
      <c r="K99" s="16"/>
      <c r="M99" s="8"/>
    </row>
    <row r="100" spans="2:13" ht="13" x14ac:dyDescent="0.3">
      <c r="B100" s="27"/>
      <c r="C100" s="21"/>
      <c r="D100" s="21"/>
      <c r="E100" s="21"/>
      <c r="F100" s="21"/>
      <c r="G100" s="16"/>
      <c r="K100" s="16"/>
      <c r="M100" s="8"/>
    </row>
    <row r="101" spans="2:13" ht="13" x14ac:dyDescent="0.3">
      <c r="B101" s="27"/>
      <c r="C101" s="21"/>
      <c r="D101" s="21"/>
      <c r="E101" s="21"/>
      <c r="F101" s="21"/>
      <c r="G101" s="16"/>
      <c r="K101" s="16"/>
      <c r="M101" s="8"/>
    </row>
    <row r="102" spans="2:13" ht="13" x14ac:dyDescent="0.3">
      <c r="B102" s="27"/>
      <c r="D102" s="21"/>
      <c r="E102" s="21"/>
      <c r="F102" s="21"/>
      <c r="G102" s="16"/>
      <c r="K102" s="16"/>
      <c r="M102" s="8"/>
    </row>
    <row r="103" spans="2:13" x14ac:dyDescent="0.25">
      <c r="M103" s="8"/>
    </row>
    <row r="104" spans="2:13" ht="13" x14ac:dyDescent="0.3">
      <c r="B104" s="24"/>
      <c r="C104" s="9"/>
      <c r="D104" s="25"/>
      <c r="E104" s="25"/>
      <c r="F104" s="25"/>
      <c r="G104" s="25"/>
      <c r="J104" s="9"/>
      <c r="K104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34C0-9B3A-4CAA-AFFB-1AACE64442A1}">
  <dimension ref="A1:H20"/>
  <sheetViews>
    <sheetView workbookViewId="0"/>
  </sheetViews>
  <sheetFormatPr baseColWidth="10" defaultColWidth="11.453125" defaultRowHeight="12.5" x14ac:dyDescent="0.25"/>
  <cols>
    <col min="1" max="1" width="39.7265625" style="78" customWidth="1"/>
    <col min="2" max="2" width="62" style="78" customWidth="1"/>
    <col min="3" max="16384" width="11.453125" style="78"/>
  </cols>
  <sheetData>
    <row r="1" spans="1:8" ht="15.5" x14ac:dyDescent="0.35">
      <c r="A1" s="78" t="s">
        <v>0</v>
      </c>
      <c r="B1" s="79" t="s">
        <v>97</v>
      </c>
    </row>
    <row r="2" spans="1:8" x14ac:dyDescent="0.25">
      <c r="A2" s="3" t="s">
        <v>98</v>
      </c>
      <c r="B2" s="3" t="s">
        <v>99</v>
      </c>
    </row>
    <row r="3" spans="1:8" x14ac:dyDescent="0.25">
      <c r="A3" s="78" t="s">
        <v>7</v>
      </c>
      <c r="B3" s="80"/>
      <c r="C3" s="80"/>
      <c r="D3" s="80"/>
      <c r="E3" s="80"/>
      <c r="F3" s="80"/>
      <c r="G3" s="80"/>
      <c r="H3" s="80"/>
    </row>
    <row r="4" spans="1:8" x14ac:dyDescent="0.25">
      <c r="A4" s="80"/>
      <c r="B4" s="80"/>
      <c r="C4" s="80"/>
      <c r="D4" s="80"/>
      <c r="E4" s="80"/>
      <c r="F4" s="80"/>
      <c r="G4" s="80"/>
      <c r="H4" s="80"/>
    </row>
    <row r="5" spans="1:8" x14ac:dyDescent="0.25">
      <c r="A5" s="3" t="s">
        <v>41</v>
      </c>
      <c r="B5" s="82">
        <v>15.408716716429547</v>
      </c>
      <c r="F5" s="80"/>
      <c r="G5" s="80"/>
      <c r="H5" s="80"/>
    </row>
    <row r="6" spans="1:8" x14ac:dyDescent="0.25">
      <c r="A6" s="3" t="s">
        <v>40</v>
      </c>
      <c r="B6" s="82">
        <v>1.8077538010701599</v>
      </c>
      <c r="F6" s="80"/>
      <c r="G6" s="80"/>
      <c r="H6" s="80"/>
    </row>
    <row r="7" spans="1:8" x14ac:dyDescent="0.25">
      <c r="A7" s="3" t="s">
        <v>37</v>
      </c>
      <c r="B7" s="82">
        <v>14.329371238555048</v>
      </c>
      <c r="F7" s="80"/>
      <c r="G7" s="80"/>
      <c r="H7" s="80"/>
    </row>
    <row r="8" spans="1:8" x14ac:dyDescent="0.25">
      <c r="A8" s="3" t="s">
        <v>38</v>
      </c>
      <c r="B8" s="58">
        <v>6.957202916371466E-2</v>
      </c>
      <c r="F8" s="80"/>
      <c r="G8" s="80"/>
      <c r="H8" s="80"/>
    </row>
    <row r="9" spans="1:8" ht="14.25" customHeight="1" x14ac:dyDescent="0.35">
      <c r="A9" s="3" t="s">
        <v>42</v>
      </c>
      <c r="B9" s="82"/>
      <c r="F9" s="80"/>
      <c r="G9"/>
      <c r="H9" s="81"/>
    </row>
    <row r="10" spans="1:8" x14ac:dyDescent="0.25">
      <c r="A10" s="83" t="s">
        <v>73</v>
      </c>
      <c r="B10" s="91">
        <v>8.6115463287037244</v>
      </c>
      <c r="F10" s="80"/>
      <c r="G10" s="80"/>
      <c r="H10" s="80"/>
    </row>
    <row r="11" spans="1:8" ht="15" customHeight="1" x14ac:dyDescent="0.25">
      <c r="A11" s="83" t="s">
        <v>74</v>
      </c>
      <c r="B11" s="91">
        <v>58.366261752651269</v>
      </c>
      <c r="F11" s="80"/>
      <c r="G11" s="80"/>
      <c r="H11" s="80"/>
    </row>
    <row r="12" spans="1:8" x14ac:dyDescent="0.25">
      <c r="A12" s="83" t="s">
        <v>75</v>
      </c>
      <c r="B12" s="91">
        <v>1.4067781193902367</v>
      </c>
      <c r="F12" s="80"/>
      <c r="G12" s="80"/>
      <c r="H12" s="80"/>
    </row>
    <row r="13" spans="1:8" x14ac:dyDescent="0.25">
      <c r="F13" s="80"/>
      <c r="G13" s="80"/>
      <c r="H13" s="80"/>
    </row>
    <row r="14" spans="1:8" x14ac:dyDescent="0.25">
      <c r="F14" s="80"/>
      <c r="G14" s="80"/>
      <c r="H14" s="80"/>
    </row>
    <row r="15" spans="1:8" x14ac:dyDescent="0.25">
      <c r="F15" s="80"/>
      <c r="G15" s="80"/>
      <c r="H15" s="80"/>
    </row>
    <row r="16" spans="1:8" x14ac:dyDescent="0.25">
      <c r="F16" s="80"/>
      <c r="G16" s="80"/>
      <c r="H16" s="80"/>
    </row>
    <row r="17" spans="1:8" x14ac:dyDescent="0.25">
      <c r="F17" s="80"/>
      <c r="G17" s="80"/>
      <c r="H17" s="80"/>
    </row>
    <row r="18" spans="1:8" ht="15" customHeight="1" x14ac:dyDescent="0.25">
      <c r="F18" s="80"/>
      <c r="G18" s="80"/>
      <c r="H18" s="80"/>
    </row>
    <row r="19" spans="1:8" x14ac:dyDescent="0.25">
      <c r="F19" s="80"/>
      <c r="G19" s="80"/>
      <c r="H19" s="80"/>
    </row>
    <row r="20" spans="1:8" x14ac:dyDescent="0.25">
      <c r="A20" s="80"/>
      <c r="B20" s="81"/>
      <c r="C20" s="81"/>
      <c r="D20" s="80"/>
      <c r="E20" s="80"/>
      <c r="F20" s="80"/>
      <c r="G20" s="80"/>
      <c r="H20" s="80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BD90-C325-45D8-8109-1BE0E8732D83}">
  <sheetPr codeName="Ark5"/>
  <dimension ref="A1:V33"/>
  <sheetViews>
    <sheetView workbookViewId="0"/>
  </sheetViews>
  <sheetFormatPr baseColWidth="10" defaultRowHeight="14.5" x14ac:dyDescent="0.35"/>
  <cols>
    <col min="1" max="1" width="19.7265625" bestFit="1" customWidth="1"/>
    <col min="2" max="2" width="12.7265625" customWidth="1"/>
    <col min="3" max="3" width="12.81640625" customWidth="1"/>
    <col min="4" max="4" width="18.1796875" customWidth="1"/>
    <col min="5" max="5" width="18.7265625" bestFit="1" customWidth="1"/>
    <col min="7" max="7" width="12.26953125" bestFit="1" customWidth="1"/>
    <col min="8" max="8" width="6.7265625" customWidth="1"/>
    <col min="9" max="9" width="16.453125" bestFit="1" customWidth="1"/>
    <col min="10" max="10" width="24.453125" bestFit="1" customWidth="1"/>
    <col min="11" max="11" width="22" bestFit="1" customWidth="1"/>
  </cols>
  <sheetData>
    <row r="1" spans="1:11" ht="19" x14ac:dyDescent="0.4">
      <c r="A1" s="3" t="s">
        <v>0</v>
      </c>
      <c r="B1" s="34" t="s">
        <v>90</v>
      </c>
    </row>
    <row r="2" spans="1:11" x14ac:dyDescent="0.35">
      <c r="A2" s="3" t="s">
        <v>1</v>
      </c>
      <c r="B2" s="35" t="s">
        <v>2</v>
      </c>
    </row>
    <row r="3" spans="1:11" ht="15" customHeight="1" x14ac:dyDescent="0.35"/>
    <row r="4" spans="1:11" ht="15" customHeight="1" x14ac:dyDescent="0.35">
      <c r="A4" s="37"/>
      <c r="B4" s="3" t="s">
        <v>12</v>
      </c>
      <c r="C4" s="3" t="s">
        <v>13</v>
      </c>
      <c r="D4" s="3" t="s">
        <v>43</v>
      </c>
      <c r="E4" s="3" t="s">
        <v>14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49</v>
      </c>
      <c r="K4" s="3" t="s">
        <v>50</v>
      </c>
    </row>
    <row r="5" spans="1:11" ht="15" customHeight="1" x14ac:dyDescent="0.35">
      <c r="A5" s="3" t="s">
        <v>24</v>
      </c>
      <c r="B5" s="38"/>
      <c r="C5" s="38"/>
      <c r="D5" s="38"/>
      <c r="E5" s="38"/>
      <c r="F5" s="38">
        <v>93.094584888800028</v>
      </c>
      <c r="G5" s="38"/>
      <c r="H5" s="38">
        <v>74.074652788399987</v>
      </c>
      <c r="I5" s="38"/>
      <c r="J5" s="38"/>
      <c r="K5" s="38">
        <v>66.480869780000006</v>
      </c>
    </row>
    <row r="6" spans="1:11" ht="15" customHeight="1" x14ac:dyDescent="0.35">
      <c r="A6" s="3" t="s">
        <v>25</v>
      </c>
      <c r="B6" s="38"/>
      <c r="C6" s="38">
        <v>52.146016425500008</v>
      </c>
      <c r="D6" s="38">
        <v>53.903546595400009</v>
      </c>
      <c r="E6" s="38">
        <v>87.409301650300023</v>
      </c>
      <c r="F6" s="38"/>
      <c r="G6" s="38">
        <v>74.074652789300032</v>
      </c>
      <c r="H6" s="38"/>
      <c r="I6" s="38">
        <v>74.074652788399987</v>
      </c>
      <c r="J6" s="38">
        <v>65.715310106399983</v>
      </c>
      <c r="K6" s="38"/>
    </row>
    <row r="7" spans="1:11" ht="15" customHeight="1" x14ac:dyDescent="0.35">
      <c r="A7" s="3" t="s">
        <v>51</v>
      </c>
      <c r="B7" s="38"/>
      <c r="C7" s="38"/>
      <c r="D7" s="38"/>
      <c r="E7" s="38"/>
      <c r="F7" s="38"/>
      <c r="G7" s="38">
        <v>19.0199320995</v>
      </c>
      <c r="H7" s="38"/>
      <c r="I7" s="38"/>
      <c r="J7" s="38">
        <v>14.635505592199999</v>
      </c>
      <c r="K7" s="38"/>
    </row>
    <row r="8" spans="1:11" ht="15" customHeight="1" x14ac:dyDescent="0.35">
      <c r="A8" s="3" t="s">
        <v>52</v>
      </c>
      <c r="B8" s="38">
        <v>52.146016425500008</v>
      </c>
      <c r="C8" s="38">
        <v>1.7575301699000001</v>
      </c>
      <c r="D8" s="38">
        <v>33.505755054900007</v>
      </c>
      <c r="E8" s="38">
        <v>5.6852832385000003</v>
      </c>
      <c r="F8" s="38"/>
      <c r="G8" s="38"/>
      <c r="H8" s="38"/>
      <c r="I8" s="38">
        <v>6.2761629102000001</v>
      </c>
      <c r="J8" s="38"/>
      <c r="K8" s="38"/>
    </row>
    <row r="9" spans="1:11" ht="15" customHeight="1" x14ac:dyDescent="0.35">
      <c r="A9" s="3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15" customHeight="1" x14ac:dyDescent="0.35">
      <c r="A10" s="3"/>
      <c r="B10" s="3"/>
      <c r="C10" s="3"/>
      <c r="D10" s="3"/>
      <c r="E10" s="3"/>
      <c r="F10" s="3"/>
      <c r="G10" s="3"/>
      <c r="H10" s="3"/>
      <c r="I10" s="49"/>
      <c r="J10" s="3"/>
      <c r="K10" s="3"/>
    </row>
    <row r="11" spans="1:11" ht="15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5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49"/>
    </row>
    <row r="13" spans="1:11" ht="15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5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5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22" ht="1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22" ht="1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22" ht="1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22" ht="1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22" ht="1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22" ht="1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22" ht="1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5" spans="1:22" x14ac:dyDescent="0.35"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x14ac:dyDescent="0.35"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x14ac:dyDescent="0.35"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 x14ac:dyDescent="0.35"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x14ac:dyDescent="0.35">
      <c r="A29" s="3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22" x14ac:dyDescent="0.35">
      <c r="A30" s="3"/>
      <c r="B30" s="38"/>
      <c r="C30" s="38"/>
      <c r="D30" s="38"/>
      <c r="E30" s="38"/>
      <c r="F30" s="40"/>
      <c r="G30" s="38"/>
      <c r="H30" s="38"/>
      <c r="I30" s="38"/>
      <c r="J30" s="38"/>
      <c r="K30" s="38"/>
    </row>
    <row r="31" spans="1:22" x14ac:dyDescent="0.35">
      <c r="A31" s="3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22" x14ac:dyDescent="0.35">
      <c r="A32" s="3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3:3" x14ac:dyDescent="0.35">
      <c r="C33" s="41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FE19A-64E0-4F34-B724-4CB48B1F7C01}">
  <sheetPr codeName="Ark6"/>
  <dimension ref="A1:M20"/>
  <sheetViews>
    <sheetView workbookViewId="0"/>
  </sheetViews>
  <sheetFormatPr baseColWidth="10" defaultColWidth="11.453125" defaultRowHeight="12.5" x14ac:dyDescent="0.25"/>
  <cols>
    <col min="1" max="1" width="25.26953125" style="3" customWidth="1"/>
    <col min="2" max="12" width="11.453125" style="3"/>
    <col min="13" max="13" width="12.54296875" style="3" bestFit="1" customWidth="1"/>
    <col min="14" max="16384" width="11.453125" style="3"/>
  </cols>
  <sheetData>
    <row r="1" spans="1:13" ht="15.5" x14ac:dyDescent="0.35">
      <c r="A1" s="3" t="s">
        <v>0</v>
      </c>
      <c r="B1" s="5" t="s">
        <v>93</v>
      </c>
    </row>
    <row r="2" spans="1:13" x14ac:dyDescent="0.25">
      <c r="A2" s="3" t="s">
        <v>1</v>
      </c>
      <c r="B2" s="3" t="s">
        <v>2</v>
      </c>
    </row>
    <row r="3" spans="1:13" x14ac:dyDescent="0.25">
      <c r="A3" s="3" t="s">
        <v>7</v>
      </c>
      <c r="B3" s="1"/>
      <c r="C3" s="1"/>
      <c r="D3" s="1"/>
      <c r="E3" s="1"/>
      <c r="F3" s="1"/>
      <c r="G3" s="1"/>
      <c r="H3" s="1"/>
    </row>
    <row r="4" spans="1:13" x14ac:dyDescent="0.25">
      <c r="A4" s="1"/>
      <c r="B4" s="1"/>
      <c r="C4" s="1"/>
      <c r="D4" s="1"/>
      <c r="E4" s="1"/>
      <c r="F4" s="1"/>
      <c r="G4" s="1"/>
      <c r="H4" s="1"/>
    </row>
    <row r="5" spans="1:13" x14ac:dyDescent="0.25">
      <c r="G5" s="1"/>
      <c r="H5" s="1"/>
      <c r="I5" s="49"/>
    </row>
    <row r="6" spans="1:13" x14ac:dyDescent="0.25">
      <c r="B6" s="3">
        <v>2018</v>
      </c>
      <c r="C6" s="3">
        <v>2019</v>
      </c>
      <c r="D6" s="3">
        <v>2020</v>
      </c>
      <c r="E6" s="1">
        <v>2021</v>
      </c>
      <c r="F6" s="1">
        <v>2022</v>
      </c>
    </row>
    <row r="7" spans="1:13" x14ac:dyDescent="0.25">
      <c r="A7" s="3" t="s">
        <v>50</v>
      </c>
      <c r="B7" s="42">
        <v>63.3</v>
      </c>
      <c r="C7" s="3">
        <v>66.2</v>
      </c>
      <c r="D7" s="38">
        <v>70.7</v>
      </c>
      <c r="E7" s="62">
        <v>71.460290419200007</v>
      </c>
      <c r="F7" s="62">
        <v>66.480869780000006</v>
      </c>
      <c r="I7" s="49"/>
      <c r="J7" s="49"/>
    </row>
    <row r="8" spans="1:13" x14ac:dyDescent="0.25">
      <c r="A8" s="43" t="s">
        <v>54</v>
      </c>
      <c r="B8" s="42">
        <v>-15.9</v>
      </c>
      <c r="C8" s="3">
        <v>-13</v>
      </c>
      <c r="D8" s="38">
        <v>-13.9</v>
      </c>
      <c r="E8" s="62">
        <v>-14.425033254600001</v>
      </c>
      <c r="F8" s="62">
        <v>-14.635505592199999</v>
      </c>
    </row>
    <row r="9" spans="1:13" ht="14.25" customHeight="1" x14ac:dyDescent="0.25">
      <c r="A9" s="3" t="s">
        <v>19</v>
      </c>
      <c r="B9" s="42">
        <v>5.4</v>
      </c>
      <c r="C9" s="3">
        <v>5.8</v>
      </c>
      <c r="D9" s="38">
        <v>6.1</v>
      </c>
      <c r="E9" s="62">
        <v>6.4474342682000003</v>
      </c>
      <c r="F9" s="38">
        <v>6.2761629102000001</v>
      </c>
      <c r="I9" s="58"/>
      <c r="J9" s="51"/>
    </row>
    <row r="10" spans="1:13" x14ac:dyDescent="0.25">
      <c r="A10" s="3" t="s">
        <v>18</v>
      </c>
      <c r="B10" s="42">
        <v>73.7</v>
      </c>
      <c r="C10" s="3">
        <v>73.099999999999994</v>
      </c>
      <c r="D10" s="38">
        <v>78.5</v>
      </c>
      <c r="E10" s="62">
        <v>77.720942820999994</v>
      </c>
      <c r="F10" s="62">
        <v>74.074652788399987</v>
      </c>
      <c r="I10" s="49"/>
      <c r="J10" s="49"/>
    </row>
    <row r="11" spans="1:13" ht="15" customHeight="1" x14ac:dyDescent="0.25">
      <c r="A11" s="3" t="s">
        <v>55</v>
      </c>
      <c r="B11" s="42">
        <v>-18.3</v>
      </c>
      <c r="C11" s="3">
        <v>-18.8</v>
      </c>
      <c r="D11" s="3">
        <v>-18.7</v>
      </c>
      <c r="E11" s="62">
        <v>-18.962848855099999</v>
      </c>
      <c r="F11" s="62">
        <v>-19.0199320995</v>
      </c>
    </row>
    <row r="12" spans="1:13" x14ac:dyDescent="0.25">
      <c r="A12" s="3" t="s">
        <v>16</v>
      </c>
      <c r="B12" s="42">
        <v>92</v>
      </c>
      <c r="C12" s="3">
        <f>C16+C15+C14+C13</f>
        <v>91.899999999999991</v>
      </c>
      <c r="D12" s="3">
        <v>97.2</v>
      </c>
      <c r="E12" s="62">
        <v>96.678798341700002</v>
      </c>
      <c r="F12" s="62">
        <v>93.094584888800028</v>
      </c>
      <c r="J12" s="94"/>
      <c r="K12" s="93"/>
      <c r="L12" s="92"/>
    </row>
    <row r="13" spans="1:13" x14ac:dyDescent="0.25">
      <c r="A13" s="3" t="s">
        <v>14</v>
      </c>
      <c r="B13" s="42">
        <v>5.3</v>
      </c>
      <c r="C13" s="3">
        <v>5.7</v>
      </c>
      <c r="D13" s="38">
        <v>4.7</v>
      </c>
      <c r="E13" s="62">
        <v>5.2145965842000006</v>
      </c>
      <c r="F13" s="62">
        <v>5.6852832385000003</v>
      </c>
      <c r="I13" s="1"/>
      <c r="J13" s="1"/>
      <c r="K13" s="1"/>
    </row>
    <row r="14" spans="1:13" x14ac:dyDescent="0.25">
      <c r="A14" s="3" t="s">
        <v>43</v>
      </c>
      <c r="B14" s="42">
        <v>33.799999999999997</v>
      </c>
      <c r="C14" s="3">
        <v>34.299999999999997</v>
      </c>
      <c r="D14" s="38">
        <v>31.8</v>
      </c>
      <c r="E14" s="62">
        <v>33.046503097300004</v>
      </c>
      <c r="F14" s="62">
        <v>33.505755054900007</v>
      </c>
      <c r="I14" s="1"/>
      <c r="J14" s="95"/>
      <c r="K14" s="1"/>
      <c r="M14" s="94"/>
    </row>
    <row r="15" spans="1:13" x14ac:dyDescent="0.25">
      <c r="A15" s="3" t="s">
        <v>13</v>
      </c>
      <c r="B15" s="42">
        <v>1.6</v>
      </c>
      <c r="C15" s="3">
        <v>2</v>
      </c>
      <c r="D15" s="38">
        <v>2.6</v>
      </c>
      <c r="E15" s="62">
        <v>1.5788302462999999</v>
      </c>
      <c r="F15" s="62">
        <v>1.7575301699000001</v>
      </c>
      <c r="I15" s="1"/>
      <c r="J15" s="1"/>
    </row>
    <row r="16" spans="1:13" x14ac:dyDescent="0.25">
      <c r="A16" s="3" t="s">
        <v>12</v>
      </c>
      <c r="B16" s="42">
        <v>51.3</v>
      </c>
      <c r="C16" s="3">
        <v>49.9</v>
      </c>
      <c r="D16" s="38">
        <v>58.1</v>
      </c>
      <c r="E16" s="62">
        <v>56.838868413899995</v>
      </c>
      <c r="F16" s="62">
        <v>52.146016425500008</v>
      </c>
      <c r="I16" s="1"/>
      <c r="J16" s="1"/>
    </row>
    <row r="17" spans="7:8" x14ac:dyDescent="0.25">
      <c r="H17" s="1"/>
    </row>
    <row r="18" spans="7:8" ht="15" customHeight="1" x14ac:dyDescent="0.25">
      <c r="H18" s="1"/>
    </row>
    <row r="19" spans="7:8" x14ac:dyDescent="0.25">
      <c r="G19" s="1"/>
      <c r="H19" s="1"/>
    </row>
    <row r="20" spans="7:8" x14ac:dyDescent="0.25">
      <c r="G20" s="1"/>
      <c r="H20" s="1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FAEA-0447-48EE-BE68-084CCCF1FEFE}">
  <sheetPr codeName="Ark9"/>
  <dimension ref="A1:L24"/>
  <sheetViews>
    <sheetView workbookViewId="0"/>
  </sheetViews>
  <sheetFormatPr baseColWidth="10" defaultColWidth="11.453125" defaultRowHeight="12.5" x14ac:dyDescent="0.25"/>
  <cols>
    <col min="1" max="1" width="25.81640625" style="3" bestFit="1" customWidth="1"/>
    <col min="2" max="3" width="11.453125" style="3"/>
    <col min="4" max="4" width="14.81640625" style="3" bestFit="1" customWidth="1"/>
    <col min="5" max="5" width="17.7265625" style="3" bestFit="1" customWidth="1"/>
    <col min="6" max="6" width="19.54296875" style="3" bestFit="1" customWidth="1"/>
    <col min="7" max="7" width="11.81640625" style="3" bestFit="1" customWidth="1"/>
    <col min="8" max="8" width="18.26953125" style="3" bestFit="1" customWidth="1"/>
    <col min="9" max="9" width="13.453125" style="3" bestFit="1" customWidth="1"/>
    <col min="10" max="16384" width="11.453125" style="3"/>
  </cols>
  <sheetData>
    <row r="1" spans="1:12" ht="15.5" x14ac:dyDescent="0.35">
      <c r="A1" s="3" t="s">
        <v>0</v>
      </c>
      <c r="B1" s="5" t="s">
        <v>91</v>
      </c>
    </row>
    <row r="2" spans="1:12" x14ac:dyDescent="0.25">
      <c r="A2" s="3" t="s">
        <v>1</v>
      </c>
      <c r="B2" s="3" t="s">
        <v>2</v>
      </c>
    </row>
    <row r="3" spans="1:12" x14ac:dyDescent="0.25">
      <c r="A3" s="3" t="s">
        <v>7</v>
      </c>
      <c r="B3" s="1"/>
      <c r="C3" s="1"/>
      <c r="D3" s="1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ht="14.5" x14ac:dyDescent="0.35">
      <c r="A5" s="37"/>
      <c r="B5" s="45" t="s">
        <v>28</v>
      </c>
      <c r="C5" s="45" t="s">
        <v>29</v>
      </c>
      <c r="D5" s="45" t="s">
        <v>30</v>
      </c>
      <c r="E5" s="45" t="s">
        <v>31</v>
      </c>
      <c r="F5" s="45" t="s">
        <v>32</v>
      </c>
      <c r="G5" s="45" t="s">
        <v>33</v>
      </c>
      <c r="H5" s="45" t="s">
        <v>34</v>
      </c>
      <c r="I5" s="45" t="s">
        <v>17</v>
      </c>
      <c r="J5" s="45" t="s">
        <v>56</v>
      </c>
      <c r="L5"/>
    </row>
    <row r="6" spans="1:12" ht="14.5" x14ac:dyDescent="0.35">
      <c r="A6" s="46" t="s">
        <v>24</v>
      </c>
      <c r="B6" s="47"/>
      <c r="C6" s="47"/>
      <c r="D6" s="47"/>
      <c r="E6" s="47"/>
      <c r="F6" s="47"/>
      <c r="G6" s="47"/>
      <c r="H6" s="47">
        <v>66.210579874299995</v>
      </c>
      <c r="I6" s="47"/>
      <c r="J6" s="47">
        <v>52.146016425500008</v>
      </c>
      <c r="L6"/>
    </row>
    <row r="7" spans="1:12" ht="14.5" x14ac:dyDescent="0.35">
      <c r="A7" s="46" t="s">
        <v>25</v>
      </c>
      <c r="B7" s="47"/>
      <c r="C7" s="47">
        <v>18.206759407099998</v>
      </c>
      <c r="D7" s="47">
        <v>33.686218913899999</v>
      </c>
      <c r="E7" s="47">
        <v>45.4988370811</v>
      </c>
      <c r="F7" s="47">
        <v>63.307618995799999</v>
      </c>
      <c r="G7" s="47">
        <v>63.347007182799999</v>
      </c>
      <c r="H7" s="47"/>
      <c r="I7" s="47">
        <v>52.146016425499994</v>
      </c>
      <c r="J7" s="47"/>
      <c r="L7"/>
    </row>
    <row r="8" spans="1:12" ht="14.5" x14ac:dyDescent="0.35">
      <c r="A8" s="46" t="s">
        <v>57</v>
      </c>
      <c r="B8" s="47"/>
      <c r="C8" s="47"/>
      <c r="D8" s="47"/>
      <c r="E8" s="47"/>
      <c r="F8" s="47"/>
      <c r="G8" s="47"/>
      <c r="H8" s="47"/>
      <c r="I8" s="47">
        <v>14.0645634488</v>
      </c>
      <c r="J8" s="47"/>
      <c r="L8"/>
    </row>
    <row r="9" spans="1:12" ht="14.25" customHeight="1" x14ac:dyDescent="0.35">
      <c r="A9" s="46" t="s">
        <v>58</v>
      </c>
      <c r="B9" s="47">
        <v>18.206759407099998</v>
      </c>
      <c r="C9" s="47">
        <v>15.4794595068</v>
      </c>
      <c r="D9" s="47">
        <v>11.812618167199998</v>
      </c>
      <c r="E9" s="47">
        <v>17.808781914700003</v>
      </c>
      <c r="F9" s="47">
        <v>3.9388186999999998E-2</v>
      </c>
      <c r="G9" s="47">
        <v>2.8635726914999999</v>
      </c>
      <c r="H9" s="47"/>
      <c r="I9" s="48"/>
      <c r="J9" s="47"/>
      <c r="L9"/>
    </row>
    <row r="10" spans="1:12" ht="14.5" x14ac:dyDescent="0.35">
      <c r="L10"/>
    </row>
    <row r="11" spans="1:12" ht="15" customHeight="1" x14ac:dyDescent="0.35">
      <c r="L11"/>
    </row>
    <row r="12" spans="1:12" ht="14.5" x14ac:dyDescent="0.35">
      <c r="L12"/>
    </row>
    <row r="13" spans="1:12" ht="14.5" x14ac:dyDescent="0.35">
      <c r="L13"/>
    </row>
    <row r="14" spans="1:12" ht="14.5" x14ac:dyDescent="0.35">
      <c r="L14"/>
    </row>
    <row r="15" spans="1:12" ht="14.5" x14ac:dyDescent="0.35">
      <c r="L15"/>
    </row>
    <row r="16" spans="1:12" ht="14.5" x14ac:dyDescent="0.35">
      <c r="L16"/>
    </row>
    <row r="17" spans="1:12" ht="14.5" x14ac:dyDescent="0.35">
      <c r="L17"/>
    </row>
    <row r="18" spans="1:12" ht="15" customHeight="1" x14ac:dyDescent="0.35">
      <c r="L18"/>
    </row>
    <row r="19" spans="1:12" ht="14.5" x14ac:dyDescent="0.35">
      <c r="L19"/>
    </row>
    <row r="20" spans="1:12" ht="14.5" x14ac:dyDescent="0.35">
      <c r="L20"/>
    </row>
    <row r="21" spans="1:12" ht="14.5" x14ac:dyDescent="0.35">
      <c r="L21"/>
    </row>
    <row r="22" spans="1:12" ht="14.5" x14ac:dyDescent="0.35">
      <c r="L22"/>
    </row>
    <row r="23" spans="1:12" ht="14.5" x14ac:dyDescent="0.35">
      <c r="D23" s="45"/>
      <c r="L23"/>
    </row>
    <row r="24" spans="1:12" ht="14.5" x14ac:dyDescent="0.35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FF79B-FAF7-49F1-A458-0060F77421D2}">
  <sheetPr codeName="Ark10"/>
  <dimension ref="A1:J18"/>
  <sheetViews>
    <sheetView workbookViewId="0"/>
  </sheetViews>
  <sheetFormatPr baseColWidth="10" defaultColWidth="11.453125" defaultRowHeight="12.5" x14ac:dyDescent="0.25"/>
  <cols>
    <col min="1" max="1" width="20.453125" style="3" bestFit="1" customWidth="1"/>
    <col min="2" max="7" width="11.453125" style="3"/>
    <col min="8" max="9" width="12.1796875" style="3" bestFit="1" customWidth="1"/>
    <col min="10" max="16384" width="11.453125" style="3"/>
  </cols>
  <sheetData>
    <row r="1" spans="1:10" ht="15.5" x14ac:dyDescent="0.35">
      <c r="A1" s="3" t="s">
        <v>0</v>
      </c>
      <c r="B1" s="5" t="s">
        <v>92</v>
      </c>
    </row>
    <row r="2" spans="1:10" x14ac:dyDescent="0.25">
      <c r="A2" s="3" t="s">
        <v>1</v>
      </c>
      <c r="B2" s="3" t="s">
        <v>2</v>
      </c>
    </row>
    <row r="3" spans="1:10" x14ac:dyDescent="0.25">
      <c r="A3" s="3" t="s">
        <v>7</v>
      </c>
      <c r="B3" s="1"/>
      <c r="C3" s="1"/>
      <c r="D3" s="1"/>
      <c r="E3" s="1"/>
      <c r="F3" s="1"/>
      <c r="G3" s="1"/>
      <c r="H3" s="1"/>
    </row>
    <row r="4" spans="1:10" x14ac:dyDescent="0.25">
      <c r="A4" s="1"/>
      <c r="B4" s="1"/>
      <c r="C4" s="1"/>
      <c r="D4" s="1"/>
      <c r="E4" s="1"/>
      <c r="F4" s="1"/>
      <c r="G4" s="1"/>
      <c r="H4" s="1"/>
    </row>
    <row r="6" spans="1:10" x14ac:dyDescent="0.25">
      <c r="B6" s="3">
        <v>2018</v>
      </c>
      <c r="C6" s="3">
        <v>2019</v>
      </c>
      <c r="D6" s="3">
        <v>2020</v>
      </c>
      <c r="E6" s="3">
        <v>2021</v>
      </c>
      <c r="F6" s="3">
        <v>2022</v>
      </c>
    </row>
    <row r="7" spans="1:10" x14ac:dyDescent="0.25">
      <c r="A7" s="3" t="s">
        <v>27</v>
      </c>
      <c r="B7" s="42">
        <v>51.3</v>
      </c>
      <c r="C7" s="3">
        <v>49.9</v>
      </c>
      <c r="D7" s="49">
        <v>58.068987972200006</v>
      </c>
      <c r="E7" s="47">
        <v>56.838868415900009</v>
      </c>
      <c r="F7" s="47">
        <v>52.146016425499994</v>
      </c>
      <c r="H7" s="49"/>
    </row>
    <row r="8" spans="1:10" x14ac:dyDescent="0.25">
      <c r="A8" s="3" t="s">
        <v>59</v>
      </c>
      <c r="B8" s="42">
        <v>-12.5</v>
      </c>
      <c r="C8" s="3">
        <v>-13</v>
      </c>
      <c r="D8" s="49">
        <v>-15.6501780596</v>
      </c>
      <c r="E8" s="47">
        <v>-14.964608439299999</v>
      </c>
      <c r="F8" s="47">
        <v>-14.0645634488</v>
      </c>
    </row>
    <row r="9" spans="1:10" ht="14.25" customHeight="1" x14ac:dyDescent="0.25">
      <c r="A9" s="3" t="s">
        <v>60</v>
      </c>
      <c r="B9" s="42">
        <v>63.8</v>
      </c>
      <c r="C9" s="3">
        <v>63</v>
      </c>
      <c r="D9" s="49">
        <v>73.719166030799983</v>
      </c>
      <c r="E9" s="47">
        <v>71.803476855200003</v>
      </c>
      <c r="F9" s="47">
        <v>66.210579874299995</v>
      </c>
      <c r="G9" s="84"/>
    </row>
    <row r="10" spans="1:10" x14ac:dyDescent="0.25">
      <c r="A10" s="3" t="s">
        <v>33</v>
      </c>
      <c r="B10" s="42">
        <v>3.8</v>
      </c>
      <c r="C10" s="3">
        <v>4.5</v>
      </c>
      <c r="D10" s="49">
        <v>5.1194305001</v>
      </c>
      <c r="E10" s="47">
        <v>5.5795491731000002</v>
      </c>
      <c r="F10" s="47">
        <v>2.8635726914999999</v>
      </c>
      <c r="G10" s="58"/>
      <c r="H10" s="58"/>
      <c r="I10" s="58"/>
    </row>
    <row r="11" spans="1:10" ht="15" customHeight="1" x14ac:dyDescent="0.25">
      <c r="A11" s="3" t="s">
        <v>61</v>
      </c>
      <c r="B11" s="42">
        <v>0.1</v>
      </c>
      <c r="C11" s="3">
        <v>0.8</v>
      </c>
      <c r="D11" s="49">
        <v>3.8700378399999999E-2</v>
      </c>
      <c r="E11" s="47">
        <v>4.5777525999999999E-2</v>
      </c>
      <c r="F11" s="47">
        <v>3.9388186999999998E-2</v>
      </c>
      <c r="G11" s="58"/>
      <c r="H11" s="58"/>
      <c r="I11" s="58"/>
    </row>
    <row r="12" spans="1:10" x14ac:dyDescent="0.25">
      <c r="A12" s="3" t="s">
        <v>31</v>
      </c>
      <c r="B12" s="42">
        <v>18.2</v>
      </c>
      <c r="C12" s="3">
        <v>16.7</v>
      </c>
      <c r="D12" s="49">
        <v>21.522648122</v>
      </c>
      <c r="E12" s="47">
        <v>19.004222537700002</v>
      </c>
      <c r="F12" s="47">
        <v>17.808781914700003</v>
      </c>
      <c r="G12" s="58"/>
      <c r="H12" s="58"/>
      <c r="I12" s="58"/>
    </row>
    <row r="13" spans="1:10" x14ac:dyDescent="0.25">
      <c r="A13" s="3" t="s">
        <v>30</v>
      </c>
      <c r="B13" s="42">
        <v>0.7</v>
      </c>
      <c r="C13" s="3">
        <v>1.5</v>
      </c>
      <c r="D13" s="47">
        <v>11.342584910499999</v>
      </c>
      <c r="E13" s="47">
        <v>10.549408023500002</v>
      </c>
      <c r="F13" s="47">
        <v>11.812618167199998</v>
      </c>
      <c r="G13" s="58"/>
      <c r="H13" s="58"/>
      <c r="I13" s="58"/>
    </row>
    <row r="14" spans="1:10" x14ac:dyDescent="0.25">
      <c r="A14" s="3" t="s">
        <v>29</v>
      </c>
      <c r="B14" s="42">
        <v>21.2</v>
      </c>
      <c r="C14" s="3">
        <v>21.8</v>
      </c>
      <c r="D14" s="47">
        <v>17.066817864799997</v>
      </c>
      <c r="E14" s="47">
        <v>21.075853930000001</v>
      </c>
      <c r="F14" s="47">
        <v>15.4794595068</v>
      </c>
      <c r="G14" s="58"/>
      <c r="H14" s="58"/>
      <c r="I14" s="58"/>
    </row>
    <row r="15" spans="1:10" x14ac:dyDescent="0.25">
      <c r="A15" s="3" t="s">
        <v>28</v>
      </c>
      <c r="B15" s="42">
        <v>19.899999999999999</v>
      </c>
      <c r="C15" s="3">
        <v>17.7</v>
      </c>
      <c r="D15" s="47">
        <v>18.628984254999999</v>
      </c>
      <c r="E15" s="47">
        <v>15.5486656649</v>
      </c>
      <c r="F15" s="47">
        <v>18.206759407099998</v>
      </c>
      <c r="G15" s="58"/>
      <c r="H15" s="58"/>
      <c r="I15" s="58"/>
    </row>
    <row r="16" spans="1:10" x14ac:dyDescent="0.25">
      <c r="I16" s="58"/>
      <c r="J16" s="58"/>
    </row>
    <row r="1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320B5-C841-4AFF-9DD3-2FA2B829AD91}">
  <sheetPr codeName="Ark11"/>
  <dimension ref="A1:L23"/>
  <sheetViews>
    <sheetView workbookViewId="0"/>
  </sheetViews>
  <sheetFormatPr baseColWidth="10" defaultColWidth="11.453125" defaultRowHeight="12.5" x14ac:dyDescent="0.25"/>
  <cols>
    <col min="1" max="1" width="24.1796875" style="3" customWidth="1"/>
    <col min="2" max="2" width="13.1796875" style="3" customWidth="1"/>
    <col min="3" max="3" width="15.453125" style="3" bestFit="1" customWidth="1"/>
    <col min="4" max="4" width="11.453125" style="3"/>
    <col min="5" max="5" width="12.453125" style="3" bestFit="1" customWidth="1"/>
    <col min="6" max="6" width="13.26953125" style="3" bestFit="1" customWidth="1"/>
    <col min="7" max="7" width="13.81640625" style="3" bestFit="1" customWidth="1"/>
    <col min="8" max="8" width="21" style="3" bestFit="1" customWidth="1"/>
    <col min="9" max="9" width="12.26953125" style="3" bestFit="1" customWidth="1"/>
    <col min="10" max="16384" width="11.453125" style="3"/>
  </cols>
  <sheetData>
    <row r="1" spans="1:12" ht="15" customHeight="1" x14ac:dyDescent="0.35">
      <c r="A1" s="3" t="s">
        <v>0</v>
      </c>
      <c r="B1" s="5" t="s">
        <v>94</v>
      </c>
    </row>
    <row r="2" spans="1:12" x14ac:dyDescent="0.25">
      <c r="A2" s="3" t="s">
        <v>1</v>
      </c>
      <c r="B2" s="3" t="s">
        <v>2</v>
      </c>
    </row>
    <row r="3" spans="1:12" x14ac:dyDescent="0.25">
      <c r="A3" s="3" t="s">
        <v>7</v>
      </c>
      <c r="B3" s="1"/>
      <c r="C3" s="1"/>
      <c r="D3" s="1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ht="14.5" x14ac:dyDescent="0.35">
      <c r="A5" s="37"/>
      <c r="B5" s="3" t="s">
        <v>62</v>
      </c>
      <c r="C5" s="3" t="s">
        <v>63</v>
      </c>
      <c r="D5" s="3" t="s">
        <v>64</v>
      </c>
      <c r="E5" s="3" t="s">
        <v>65</v>
      </c>
      <c r="F5" s="3" t="s">
        <v>66</v>
      </c>
      <c r="G5" s="3" t="s">
        <v>67</v>
      </c>
      <c r="H5" s="3" t="s">
        <v>68</v>
      </c>
      <c r="I5" s="3" t="s">
        <v>17</v>
      </c>
      <c r="J5" s="3" t="s">
        <v>69</v>
      </c>
    </row>
    <row r="6" spans="1:12" x14ac:dyDescent="0.25">
      <c r="A6" s="3" t="s">
        <v>24</v>
      </c>
      <c r="B6" s="42"/>
      <c r="C6" s="42"/>
      <c r="D6" s="42"/>
      <c r="E6" s="42"/>
      <c r="F6" s="42"/>
      <c r="G6" s="42"/>
      <c r="H6" s="42">
        <v>43.70907831120001</v>
      </c>
      <c r="I6" s="42"/>
      <c r="J6" s="42">
        <v>33.505755054900007</v>
      </c>
    </row>
    <row r="7" spans="1:12" x14ac:dyDescent="0.25">
      <c r="A7" s="3" t="s">
        <v>25</v>
      </c>
      <c r="B7" s="42"/>
      <c r="C7" s="42">
        <v>0.68967896769999992</v>
      </c>
      <c r="D7" s="42">
        <v>11.044906806</v>
      </c>
      <c r="E7" s="42">
        <v>13.205666218400001</v>
      </c>
      <c r="F7" s="42">
        <v>37.812762287600009</v>
      </c>
      <c r="G7" s="42">
        <v>42.824813741600011</v>
      </c>
      <c r="H7" s="42"/>
      <c r="I7" s="42">
        <v>33.50575505390001</v>
      </c>
      <c r="J7" s="42"/>
    </row>
    <row r="8" spans="1:12" x14ac:dyDescent="0.25">
      <c r="A8" s="3" t="s">
        <v>57</v>
      </c>
      <c r="B8" s="42"/>
      <c r="C8" s="42"/>
      <c r="D8" s="42"/>
      <c r="E8" s="42"/>
      <c r="F8" s="42"/>
      <c r="G8" s="42"/>
      <c r="H8" s="42"/>
      <c r="I8" s="42">
        <v>10.203323257299999</v>
      </c>
      <c r="J8" s="42"/>
    </row>
    <row r="9" spans="1:12" ht="14.25" customHeight="1" x14ac:dyDescent="0.25">
      <c r="A9" s="3" t="s">
        <v>58</v>
      </c>
      <c r="B9" s="42">
        <v>0.68967896769999992</v>
      </c>
      <c r="C9" s="42">
        <v>10.355227838299999</v>
      </c>
      <c r="D9" s="42">
        <v>2.1607594124000005</v>
      </c>
      <c r="E9" s="42">
        <v>24.607096069200004</v>
      </c>
      <c r="F9" s="42">
        <v>5.0120514539999999</v>
      </c>
      <c r="G9" s="42">
        <v>0.88426456959999999</v>
      </c>
      <c r="H9" s="42"/>
      <c r="I9" s="42"/>
      <c r="J9" s="42"/>
      <c r="L9" s="50"/>
    </row>
    <row r="10" spans="1:12" x14ac:dyDescent="0.25">
      <c r="J10" s="50"/>
    </row>
    <row r="11" spans="1:12" ht="15" customHeight="1" x14ac:dyDescent="0.25"/>
    <row r="13" spans="1:12" x14ac:dyDescent="0.25">
      <c r="L13" s="50"/>
    </row>
    <row r="17" spans="4:10" x14ac:dyDescent="0.25">
      <c r="J17" s="50"/>
    </row>
    <row r="18" spans="4:10" ht="15" customHeight="1" x14ac:dyDescent="0.25"/>
    <row r="23" spans="4:10" x14ac:dyDescent="0.25">
      <c r="D23" s="51"/>
      <c r="E23" s="51"/>
      <c r="F23" s="51"/>
      <c r="G23" s="51"/>
      <c r="H23" s="51"/>
      <c r="I23" s="51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0D43-4578-4DDD-9ADD-A148A6D08B1F}">
  <sheetPr codeName="Ark12"/>
  <dimension ref="A1:J18"/>
  <sheetViews>
    <sheetView workbookViewId="0"/>
  </sheetViews>
  <sheetFormatPr baseColWidth="10" defaultColWidth="11.453125" defaultRowHeight="12.5" x14ac:dyDescent="0.25"/>
  <cols>
    <col min="1" max="1" width="24.81640625" style="3" bestFit="1" customWidth="1"/>
    <col min="2" max="2" width="11.54296875" style="3" customWidth="1"/>
    <col min="3" max="16384" width="11.453125" style="3"/>
  </cols>
  <sheetData>
    <row r="1" spans="1:10" ht="15.5" x14ac:dyDescent="0.35">
      <c r="A1" s="3" t="s">
        <v>0</v>
      </c>
      <c r="B1" s="5" t="s">
        <v>95</v>
      </c>
    </row>
    <row r="2" spans="1:10" x14ac:dyDescent="0.25">
      <c r="A2" s="3" t="s">
        <v>1</v>
      </c>
      <c r="B2" s="3" t="s">
        <v>2</v>
      </c>
    </row>
    <row r="3" spans="1:10" x14ac:dyDescent="0.25">
      <c r="A3" s="3" t="s">
        <v>7</v>
      </c>
      <c r="B3" s="1"/>
      <c r="C3" s="1"/>
      <c r="D3" s="1"/>
      <c r="E3" s="1"/>
      <c r="F3" s="1"/>
      <c r="G3" s="1"/>
      <c r="H3" s="1"/>
    </row>
    <row r="4" spans="1:10" x14ac:dyDescent="0.25">
      <c r="A4" s="1"/>
      <c r="B4" s="1"/>
      <c r="C4" s="1"/>
      <c r="D4" s="1"/>
      <c r="E4" s="1"/>
      <c r="F4" s="1"/>
      <c r="G4" s="1"/>
      <c r="H4" s="1"/>
    </row>
    <row r="5" spans="1:10" x14ac:dyDescent="0.25">
      <c r="A5" s="3" t="s">
        <v>53</v>
      </c>
    </row>
    <row r="6" spans="1:10" x14ac:dyDescent="0.25">
      <c r="B6" s="3">
        <v>2018</v>
      </c>
      <c r="C6" s="3">
        <v>2019</v>
      </c>
      <c r="D6" s="3">
        <v>2020</v>
      </c>
      <c r="E6" s="3">
        <v>2021</v>
      </c>
      <c r="F6" s="3">
        <v>2022</v>
      </c>
    </row>
    <row r="7" spans="1:10" x14ac:dyDescent="0.25">
      <c r="A7" s="43" t="s">
        <v>70</v>
      </c>
      <c r="B7" s="42">
        <v>33.798000000000002</v>
      </c>
      <c r="C7" s="42">
        <v>34.332000000000001</v>
      </c>
      <c r="D7" s="49">
        <v>31.776563680500001</v>
      </c>
      <c r="E7" s="49">
        <v>33.046503097300004</v>
      </c>
      <c r="F7" s="49">
        <v>33.505755054900007</v>
      </c>
      <c r="G7" s="58"/>
    </row>
    <row r="8" spans="1:10" x14ac:dyDescent="0.25">
      <c r="A8" s="3" t="s">
        <v>71</v>
      </c>
      <c r="B8" s="42">
        <v>-11.59</v>
      </c>
      <c r="C8" s="42">
        <v>-11.863</v>
      </c>
      <c r="D8" s="49">
        <v>-10.305457712700003</v>
      </c>
      <c r="E8" s="49">
        <v>-10.1093297675</v>
      </c>
      <c r="F8" s="49">
        <v>-10.203323257299999</v>
      </c>
    </row>
    <row r="9" spans="1:10" ht="14.25" customHeight="1" x14ac:dyDescent="0.25">
      <c r="A9" s="3" t="s">
        <v>68</v>
      </c>
      <c r="B9" s="42">
        <v>45.387999999999998</v>
      </c>
      <c r="C9" s="42">
        <v>46.195</v>
      </c>
      <c r="D9" s="49">
        <v>42.082021396400009</v>
      </c>
      <c r="E9" s="49">
        <v>43.155832864900006</v>
      </c>
      <c r="F9" s="49">
        <v>43.70907831120001</v>
      </c>
    </row>
    <row r="10" spans="1:10" x14ac:dyDescent="0.25">
      <c r="A10" s="3" t="s">
        <v>67</v>
      </c>
      <c r="B10" s="42">
        <v>0.441</v>
      </c>
      <c r="C10" s="42">
        <v>0.628</v>
      </c>
      <c r="D10" s="49">
        <v>0.45523157900000005</v>
      </c>
      <c r="E10" s="42">
        <v>0.48541825670000005</v>
      </c>
      <c r="F10" s="49">
        <v>0.88426456959999999</v>
      </c>
      <c r="G10" s="85"/>
      <c r="H10" s="87"/>
      <c r="I10" s="87"/>
      <c r="J10" s="76"/>
    </row>
    <row r="11" spans="1:10" ht="15" customHeight="1" x14ac:dyDescent="0.25">
      <c r="A11" s="3" t="s">
        <v>66</v>
      </c>
      <c r="B11" s="42">
        <v>5.3310000000000004</v>
      </c>
      <c r="C11" s="42">
        <v>6.0259999999999998</v>
      </c>
      <c r="D11" s="49">
        <v>5.6628580212999999</v>
      </c>
      <c r="E11" s="42">
        <v>5.6968316243000006</v>
      </c>
      <c r="F11" s="49">
        <v>5.0120514539999999</v>
      </c>
      <c r="G11" s="85"/>
      <c r="H11" s="87"/>
      <c r="I11" s="87"/>
      <c r="J11" s="76"/>
    </row>
    <row r="12" spans="1:10" x14ac:dyDescent="0.25">
      <c r="A12" s="3" t="s">
        <v>65</v>
      </c>
      <c r="B12" s="42">
        <v>24.506</v>
      </c>
      <c r="C12" s="44">
        <v>24.536999999999999</v>
      </c>
      <c r="D12" s="49">
        <v>22.631805998300003</v>
      </c>
      <c r="E12" s="42">
        <v>24.210081026099999</v>
      </c>
      <c r="F12" s="49">
        <v>24.607096069200004</v>
      </c>
      <c r="G12" s="85"/>
      <c r="H12" s="87"/>
      <c r="I12" s="87"/>
      <c r="J12" s="76"/>
    </row>
    <row r="13" spans="1:10" x14ac:dyDescent="0.25">
      <c r="A13" s="3" t="s">
        <v>64</v>
      </c>
      <c r="B13" s="42">
        <v>2.423</v>
      </c>
      <c r="C13" s="42">
        <v>2.407</v>
      </c>
      <c r="D13" s="49">
        <v>2.0983687888000002</v>
      </c>
      <c r="E13" s="42">
        <v>2.1432241962000003</v>
      </c>
      <c r="F13" s="49">
        <v>2.1607594124000005</v>
      </c>
      <c r="G13" s="85"/>
      <c r="H13" s="87"/>
      <c r="I13" s="87"/>
      <c r="J13" s="76"/>
    </row>
    <row r="14" spans="1:10" x14ac:dyDescent="0.25">
      <c r="A14" s="3" t="s">
        <v>63</v>
      </c>
      <c r="B14" s="42">
        <v>11.531000000000001</v>
      </c>
      <c r="C14" s="42">
        <v>11.223000000000001</v>
      </c>
      <c r="D14" s="49">
        <v>10.578263077400001</v>
      </c>
      <c r="E14" s="42">
        <v>9.8976048862999999</v>
      </c>
      <c r="F14" s="49">
        <v>10.355227838299999</v>
      </c>
      <c r="G14" s="85"/>
      <c r="H14" s="87"/>
      <c r="I14" s="87"/>
      <c r="J14" s="76"/>
    </row>
    <row r="15" spans="1:10" x14ac:dyDescent="0.25">
      <c r="A15" s="3" t="s">
        <v>62</v>
      </c>
      <c r="B15" s="42">
        <v>1.1559999999999999</v>
      </c>
      <c r="C15" s="42">
        <v>1.3740000000000001</v>
      </c>
      <c r="D15" s="49">
        <v>0.65549393160000002</v>
      </c>
      <c r="E15" s="42">
        <v>0.72267287529999991</v>
      </c>
      <c r="F15" s="49">
        <v>0.68967896769999992</v>
      </c>
      <c r="G15" s="86"/>
      <c r="H15" s="87"/>
      <c r="I15" s="87"/>
      <c r="J15" s="76"/>
    </row>
    <row r="1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2D92-C6BE-49F4-A46A-ED5DFA467B89}">
  <sheetPr codeName="Ark13"/>
  <dimension ref="A1:H20"/>
  <sheetViews>
    <sheetView workbookViewId="0"/>
  </sheetViews>
  <sheetFormatPr baseColWidth="10" defaultColWidth="11.453125" defaultRowHeight="12.5" x14ac:dyDescent="0.25"/>
  <cols>
    <col min="1" max="1" width="23" style="3" customWidth="1"/>
    <col min="2" max="2" width="10.7265625" style="3" customWidth="1"/>
    <col min="3" max="16384" width="11.453125" style="3"/>
  </cols>
  <sheetData>
    <row r="1" spans="1:8" ht="15.5" x14ac:dyDescent="0.35">
      <c r="A1" s="3" t="s">
        <v>0</v>
      </c>
      <c r="B1" s="5" t="s">
        <v>72</v>
      </c>
    </row>
    <row r="2" spans="1:8" x14ac:dyDescent="0.25">
      <c r="A2" s="3" t="s">
        <v>1</v>
      </c>
      <c r="B2" s="3" t="s">
        <v>2</v>
      </c>
    </row>
    <row r="3" spans="1:8" x14ac:dyDescent="0.25">
      <c r="A3" s="3" t="s">
        <v>7</v>
      </c>
      <c r="B3" s="1"/>
      <c r="C3" s="1"/>
      <c r="D3" s="1"/>
      <c r="E3" s="1"/>
      <c r="F3" s="1"/>
      <c r="G3" s="1"/>
      <c r="H3" s="1"/>
    </row>
    <row r="4" spans="1:8" x14ac:dyDescent="0.25">
      <c r="H4" s="1"/>
    </row>
    <row r="5" spans="1:8" ht="14.5" x14ac:dyDescent="0.35">
      <c r="A5" s="52"/>
      <c r="B5" s="53" t="s">
        <v>46</v>
      </c>
      <c r="C5" s="53" t="s">
        <v>47</v>
      </c>
      <c r="D5" s="53" t="s">
        <v>48</v>
      </c>
      <c r="E5" s="53" t="s">
        <v>78</v>
      </c>
      <c r="F5" s="53" t="s">
        <v>82</v>
      </c>
    </row>
    <row r="6" spans="1:8" x14ac:dyDescent="0.25">
      <c r="A6" s="54" t="s">
        <v>35</v>
      </c>
      <c r="B6" s="55">
        <v>113.072</v>
      </c>
      <c r="C6" s="55">
        <v>125.60899999999999</v>
      </c>
      <c r="D6" s="49">
        <v>140.39278300000001</v>
      </c>
      <c r="E6" s="49">
        <v>131.09935837500001</v>
      </c>
      <c r="F6" s="49">
        <v>118.93971902200001</v>
      </c>
    </row>
    <row r="7" spans="1:8" x14ac:dyDescent="0.25">
      <c r="A7" s="54" t="s">
        <v>36</v>
      </c>
      <c r="B7" s="55">
        <v>4.2510000000000003</v>
      </c>
      <c r="C7" s="55">
        <v>4.3529999999999998</v>
      </c>
      <c r="D7" s="49">
        <v>4.3951989999999999</v>
      </c>
      <c r="E7" s="49">
        <v>5.10686632</v>
      </c>
      <c r="F7" s="49">
        <v>4.8225036239999994</v>
      </c>
    </row>
    <row r="8" spans="1:8" x14ac:dyDescent="0.25">
      <c r="A8" s="54" t="s">
        <v>37</v>
      </c>
      <c r="B8" s="55">
        <v>24.364999999999998</v>
      </c>
      <c r="C8" s="55">
        <v>25.955546999999999</v>
      </c>
      <c r="D8" s="49">
        <v>27.875378000000001</v>
      </c>
      <c r="E8" s="49">
        <v>28.753307017999994</v>
      </c>
      <c r="F8" s="49">
        <v>28.228120431000001</v>
      </c>
    </row>
    <row r="9" spans="1:8" ht="14.25" customHeight="1" x14ac:dyDescent="0.25">
      <c r="A9" s="54" t="s">
        <v>38</v>
      </c>
      <c r="B9" s="55">
        <v>0.58399999999999996</v>
      </c>
      <c r="C9" s="55">
        <v>0</v>
      </c>
      <c r="D9" s="49">
        <v>2.8287E-2</v>
      </c>
      <c r="E9" s="49">
        <v>0</v>
      </c>
      <c r="F9" s="49">
        <v>0.23100910099999999</v>
      </c>
      <c r="G9" s="49"/>
    </row>
    <row r="10" spans="1:8" x14ac:dyDescent="0.25">
      <c r="B10" s="3">
        <v>0</v>
      </c>
      <c r="E10" s="88"/>
      <c r="F10" s="49"/>
      <c r="G10" s="89"/>
    </row>
    <row r="11" spans="1:8" ht="15" customHeight="1" x14ac:dyDescent="0.25"/>
    <row r="12" spans="1:8" x14ac:dyDescent="0.25">
      <c r="B12" s="49"/>
      <c r="C12" s="49"/>
      <c r="D12" s="49"/>
      <c r="E12" s="49"/>
      <c r="F12" s="49"/>
      <c r="G12" s="49"/>
    </row>
    <row r="13" spans="1:8" x14ac:dyDescent="0.25">
      <c r="D13" s="56"/>
    </row>
    <row r="14" spans="1:8" x14ac:dyDescent="0.25">
      <c r="D14" s="48"/>
    </row>
    <row r="16" spans="1:8" x14ac:dyDescent="0.25">
      <c r="D16" s="48"/>
    </row>
    <row r="17" spans="3:4" x14ac:dyDescent="0.25">
      <c r="D17" s="51"/>
    </row>
    <row r="18" spans="3:4" ht="15" customHeight="1" x14ac:dyDescent="0.25"/>
    <row r="20" spans="3:4" x14ac:dyDescent="0.25">
      <c r="C20" s="49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E4CE-E0AD-412D-BAAD-6F5B86A2402B}">
  <sheetPr codeName="Ark14"/>
  <dimension ref="A1:H19"/>
  <sheetViews>
    <sheetView workbookViewId="0"/>
  </sheetViews>
  <sheetFormatPr baseColWidth="10" defaultColWidth="11.453125" defaultRowHeight="12.5" x14ac:dyDescent="0.25"/>
  <cols>
    <col min="1" max="1" width="39.7265625" style="3" customWidth="1"/>
    <col min="2" max="2" width="62" style="3" customWidth="1"/>
    <col min="3" max="16384" width="11.453125" style="3"/>
  </cols>
  <sheetData>
    <row r="1" spans="1:8" ht="15.5" x14ac:dyDescent="0.35">
      <c r="A1" s="3" t="s">
        <v>0</v>
      </c>
      <c r="B1" s="5" t="s">
        <v>89</v>
      </c>
    </row>
    <row r="2" spans="1:8" x14ac:dyDescent="0.25">
      <c r="A2" s="3" t="s">
        <v>98</v>
      </c>
      <c r="B2" s="3" t="s">
        <v>99</v>
      </c>
    </row>
    <row r="3" spans="1:8" x14ac:dyDescent="0.25">
      <c r="A3" s="3" t="s">
        <v>7</v>
      </c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14.5" x14ac:dyDescent="0.35">
      <c r="A5" t="s">
        <v>41</v>
      </c>
      <c r="B5" s="57">
        <v>31.826046520777577</v>
      </c>
      <c r="F5" s="1"/>
      <c r="G5" s="1"/>
      <c r="H5" s="1"/>
    </row>
    <row r="6" spans="1:8" ht="14.5" x14ac:dyDescent="0.35">
      <c r="A6" t="s">
        <v>40</v>
      </c>
      <c r="B6" s="57">
        <v>3.1680861816508386</v>
      </c>
      <c r="F6" s="1"/>
      <c r="G6" s="1"/>
      <c r="H6" s="1"/>
    </row>
    <row r="7" spans="1:8" ht="14.5" x14ac:dyDescent="0.35">
      <c r="A7" t="s">
        <v>37</v>
      </c>
      <c r="B7" s="57">
        <v>18.544126711770165</v>
      </c>
      <c r="F7" s="1"/>
      <c r="G7" s="1"/>
      <c r="H7" s="1"/>
    </row>
    <row r="8" spans="1:8" ht="14.25" customHeight="1" x14ac:dyDescent="0.35">
      <c r="A8" t="s">
        <v>42</v>
      </c>
      <c r="B8" s="57"/>
      <c r="F8" s="1"/>
      <c r="G8"/>
      <c r="H8" s="2"/>
    </row>
    <row r="9" spans="1:8" ht="14.5" x14ac:dyDescent="0.35">
      <c r="A9" s="59" t="s">
        <v>73</v>
      </c>
      <c r="B9" s="57">
        <v>4.5986787659266124</v>
      </c>
      <c r="C9" s="30"/>
      <c r="F9" s="1"/>
      <c r="G9" s="1"/>
      <c r="H9" s="1"/>
    </row>
    <row r="10" spans="1:8" ht="15" customHeight="1" x14ac:dyDescent="0.35">
      <c r="A10" s="59" t="s">
        <v>74</v>
      </c>
      <c r="B10" s="57">
        <v>41.237068322023923</v>
      </c>
      <c r="F10" s="1"/>
      <c r="G10" s="1"/>
      <c r="H10" s="1"/>
    </row>
    <row r="11" spans="1:8" ht="14.5" x14ac:dyDescent="0.35">
      <c r="A11" s="59" t="s">
        <v>75</v>
      </c>
      <c r="B11" s="102">
        <v>0.47423482425572794</v>
      </c>
      <c r="F11" s="1"/>
      <c r="G11" s="1"/>
      <c r="H11" s="1"/>
    </row>
    <row r="12" spans="1:8" x14ac:dyDescent="0.25">
      <c r="C12" s="30"/>
      <c r="F12" s="1"/>
      <c r="G12" s="1"/>
      <c r="H12" s="1"/>
    </row>
    <row r="13" spans="1:8" x14ac:dyDescent="0.25">
      <c r="F13" s="1"/>
      <c r="G13" s="1"/>
      <c r="H13" s="1"/>
    </row>
    <row r="14" spans="1:8" x14ac:dyDescent="0.25">
      <c r="F14" s="1"/>
      <c r="G14" s="1"/>
      <c r="H14" s="1"/>
    </row>
    <row r="15" spans="1:8" x14ac:dyDescent="0.25">
      <c r="F15" s="1"/>
      <c r="G15" s="1"/>
      <c r="H15" s="1"/>
    </row>
    <row r="16" spans="1:8" x14ac:dyDescent="0.25">
      <c r="F16" s="1"/>
      <c r="G16" s="1"/>
      <c r="H16" s="1"/>
    </row>
    <row r="17" spans="1:8" ht="15" customHeight="1" x14ac:dyDescent="0.25">
      <c r="F17" s="1"/>
      <c r="G17" s="1"/>
      <c r="H17" s="1"/>
    </row>
    <row r="18" spans="1:8" x14ac:dyDescent="0.25">
      <c r="F18" s="1"/>
      <c r="G18" s="1"/>
      <c r="H18" s="1"/>
    </row>
    <row r="19" spans="1:8" x14ac:dyDescent="0.25">
      <c r="A19" s="1"/>
      <c r="B19" s="2"/>
      <c r="C19" s="2"/>
      <c r="D19" s="1"/>
      <c r="E19" s="1"/>
      <c r="F19" s="1"/>
      <c r="G19" s="1"/>
      <c r="H19" s="1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9" ma:contentTypeDescription="Opprett et nytt dokument." ma:contentTypeScope="" ma:versionID="2a70f906f1f1db980b7279c24d99076c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86b5e98a2ff39db25cb36b964cdabaf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6B20E8-6509-4B8B-AD16-FE225DB8990B}">
  <ds:schemaRefs>
    <ds:schemaRef ds:uri="http://purl.org/dc/terms/"/>
    <ds:schemaRef ds:uri="13a737a5-652a-4f06-bae2-eff4ea091b6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75f0fcd-6e67-4f78-a319-55a18acbdd5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A15307-0A08-495C-89BD-FC57090F3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07587F-D0F0-4508-9D3B-D3CB7FEC64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3.4</vt:lpstr>
      <vt:lpstr>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Børge Ulekleiv</dc:creator>
  <cp:lastModifiedBy>Børge Ulekleiv</cp:lastModifiedBy>
  <dcterms:created xsi:type="dcterms:W3CDTF">2020-12-09T13:15:59Z</dcterms:created>
  <dcterms:modified xsi:type="dcterms:W3CDTF">2023-08-08T08:02:50Z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